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D:\Mercer County Prosecutor's Office\Quarterly Reports\IA Quarterly Reports\2022\"/>
    </mc:Choice>
  </mc:AlternateContent>
  <xr:revisionPtr revIDLastSave="0" documentId="13_ncr:1_{D7D5A7C1-EED8-430E-B784-DB8E728E4189}" xr6:coauthVersionLast="47" xr6:coauthVersionMax="47" xr10:uidLastSave="{00000000-0000-0000-0000-000000000000}"/>
  <bookViews>
    <workbookView xWindow="28680" yWindow="90" windowWidth="29040" windowHeight="15840" tabRatio="807" activeTab="8" xr2:uid="{00000000-000D-0000-FFFF-FFFF00000000}"/>
  </bookViews>
  <sheets>
    <sheet name="Start Here" sheetId="14" r:id="rId1"/>
    <sheet name="Sheet3" sheetId="3" state="hidden" r:id="rId2"/>
    <sheet name="Cases Pending from Prior Years" sheetId="21" r:id="rId3"/>
    <sheet name="Cases Opened" sheetId="6" r:id="rId4"/>
    <sheet name="Q1 Summary Template" sheetId="25" r:id="rId5"/>
    <sheet name="Q2 Summary Template" sheetId="23" r:id="rId6"/>
    <sheet name="Q3 Summary Template" sheetId="26" r:id="rId7"/>
    <sheet name="Q4 Summary Template" sheetId="27" r:id="rId8"/>
    <sheet name="Annual Summary Template" sheetId="28" r:id="rId9"/>
  </sheets>
  <definedNames>
    <definedName name="_xlnm._FilterDatabase" localSheetId="3" hidden="1">'Cases Opened'!$A$4:$P$8004</definedName>
    <definedName name="_xlnm._FilterDatabase" localSheetId="2" hidden="1">'Cases Pending from Prior Years'!$A$4:$P$8004</definedName>
    <definedName name="_xlnm._FilterDatabase" localSheetId="1" hidden="1">Sheet3!$G$1:$H$561</definedName>
    <definedName name="_xlnm.Print_Area" localSheetId="8">'Annual Summary Template'!$A$8:$R$30</definedName>
    <definedName name="_xlnm.Print_Area" localSheetId="4">'Q1 Summary Template'!$A$8:$S$30</definedName>
    <definedName name="_xlnm.Print_Area" localSheetId="5">'Q2 Summary Template'!$A$8:$Q$30</definedName>
    <definedName name="_xlnm.Print_Area" localSheetId="6">'Q3 Summary Template'!$A$8:$Q$30</definedName>
    <definedName name="_xlnm.Print_Area" localSheetId="7">'Q4 Summary Template'!$A$8:$T$30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8" i="6" l="1"/>
  <c r="L5" i="21" l="1"/>
  <c r="O24" i="28" l="1"/>
  <c r="M24" i="28"/>
  <c r="L24" i="28"/>
  <c r="K24" i="28"/>
  <c r="J24" i="28"/>
  <c r="I24" i="28"/>
  <c r="H24" i="28"/>
  <c r="G24" i="28"/>
  <c r="P23" i="28"/>
  <c r="O23" i="28"/>
  <c r="N23" i="28"/>
  <c r="M23" i="28"/>
  <c r="L23" i="28"/>
  <c r="K23" i="28"/>
  <c r="J23" i="28"/>
  <c r="I23" i="28"/>
  <c r="H23" i="28"/>
  <c r="G23" i="28"/>
  <c r="F23" i="28"/>
  <c r="E23" i="28"/>
  <c r="D23" i="28"/>
  <c r="C23" i="28"/>
  <c r="P22" i="28"/>
  <c r="O22" i="28"/>
  <c r="N22" i="28"/>
  <c r="M22" i="28"/>
  <c r="L22" i="28"/>
  <c r="K22" i="28"/>
  <c r="J22" i="28"/>
  <c r="I22" i="28"/>
  <c r="H22" i="28"/>
  <c r="G22" i="28"/>
  <c r="F22" i="28"/>
  <c r="E22" i="28"/>
  <c r="D22" i="28"/>
  <c r="C22" i="28"/>
  <c r="P21" i="28"/>
  <c r="O21" i="28"/>
  <c r="N21" i="28"/>
  <c r="M21" i="28"/>
  <c r="L21" i="28"/>
  <c r="K21" i="28"/>
  <c r="J21" i="28"/>
  <c r="I21" i="28"/>
  <c r="H21" i="28"/>
  <c r="G21" i="28"/>
  <c r="F21" i="28"/>
  <c r="E21" i="28"/>
  <c r="D21" i="28"/>
  <c r="C21" i="28"/>
  <c r="P20" i="28"/>
  <c r="O20" i="28"/>
  <c r="N20" i="28"/>
  <c r="M20" i="28"/>
  <c r="L20" i="28"/>
  <c r="K20" i="28"/>
  <c r="J20" i="28"/>
  <c r="I20" i="28"/>
  <c r="H20" i="28"/>
  <c r="G20" i="28"/>
  <c r="F20" i="28"/>
  <c r="E20" i="28"/>
  <c r="D20" i="28"/>
  <c r="C20" i="28"/>
  <c r="P19" i="28"/>
  <c r="O19" i="28"/>
  <c r="N19" i="28"/>
  <c r="M19" i="28"/>
  <c r="L19" i="28"/>
  <c r="K19" i="28"/>
  <c r="J19" i="28"/>
  <c r="I19" i="28"/>
  <c r="H19" i="28"/>
  <c r="G19" i="28"/>
  <c r="F19" i="28"/>
  <c r="E19" i="28"/>
  <c r="D19" i="28"/>
  <c r="C19" i="28"/>
  <c r="P18" i="28"/>
  <c r="O18" i="28"/>
  <c r="N18" i="28"/>
  <c r="M18" i="28"/>
  <c r="L18" i="28"/>
  <c r="K18" i="28"/>
  <c r="J18" i="28"/>
  <c r="I18" i="28"/>
  <c r="H18" i="28"/>
  <c r="G18" i="28"/>
  <c r="F18" i="28"/>
  <c r="E18" i="28"/>
  <c r="D18" i="28"/>
  <c r="C18" i="28"/>
  <c r="P17" i="28"/>
  <c r="O17" i="28"/>
  <c r="N17" i="28"/>
  <c r="M17" i="28"/>
  <c r="L17" i="28"/>
  <c r="K17" i="28"/>
  <c r="J17" i="28"/>
  <c r="I17" i="28"/>
  <c r="H17" i="28"/>
  <c r="G17" i="28"/>
  <c r="F17" i="28"/>
  <c r="E17" i="28"/>
  <c r="D17" i="28"/>
  <c r="C17" i="28"/>
  <c r="P16" i="28"/>
  <c r="M16" i="28"/>
  <c r="L16" i="28"/>
  <c r="K16" i="28"/>
  <c r="J16" i="28"/>
  <c r="I16" i="28"/>
  <c r="H16" i="28"/>
  <c r="G16" i="28"/>
  <c r="E16" i="28"/>
  <c r="O24" i="27"/>
  <c r="N24" i="27"/>
  <c r="M24" i="27"/>
  <c r="L24" i="27"/>
  <c r="K24" i="27"/>
  <c r="J24" i="27"/>
  <c r="I24" i="27"/>
  <c r="H24" i="27"/>
  <c r="G24" i="27"/>
  <c r="F24" i="27"/>
  <c r="P23" i="27"/>
  <c r="O23" i="27"/>
  <c r="N23" i="27"/>
  <c r="M23" i="27"/>
  <c r="L23" i="27"/>
  <c r="K23" i="27"/>
  <c r="J23" i="27"/>
  <c r="I23" i="27"/>
  <c r="H23" i="27"/>
  <c r="G23" i="27"/>
  <c r="F23" i="27"/>
  <c r="E23" i="27"/>
  <c r="D23" i="27"/>
  <c r="C23" i="27"/>
  <c r="P22" i="27"/>
  <c r="O22" i="27"/>
  <c r="N22" i="27"/>
  <c r="M22" i="27"/>
  <c r="L22" i="27"/>
  <c r="K22" i="27"/>
  <c r="J22" i="27"/>
  <c r="I22" i="27"/>
  <c r="H22" i="27"/>
  <c r="G22" i="27"/>
  <c r="F22" i="27"/>
  <c r="E22" i="27"/>
  <c r="D22" i="27"/>
  <c r="C22" i="27"/>
  <c r="P21" i="27"/>
  <c r="O21" i="27"/>
  <c r="N21" i="27"/>
  <c r="M21" i="27"/>
  <c r="L21" i="27"/>
  <c r="K21" i="27"/>
  <c r="J21" i="27"/>
  <c r="I21" i="27"/>
  <c r="H21" i="27"/>
  <c r="G21" i="27"/>
  <c r="F21" i="27"/>
  <c r="E21" i="27"/>
  <c r="D21" i="27"/>
  <c r="C21" i="27"/>
  <c r="P20" i="27"/>
  <c r="O20" i="27"/>
  <c r="N20" i="27"/>
  <c r="M20" i="27"/>
  <c r="L20" i="27"/>
  <c r="K20" i="27"/>
  <c r="J20" i="27"/>
  <c r="I20" i="27"/>
  <c r="H20" i="27"/>
  <c r="G20" i="27"/>
  <c r="F20" i="27"/>
  <c r="E20" i="27"/>
  <c r="D20" i="27"/>
  <c r="C20" i="27"/>
  <c r="P19" i="27"/>
  <c r="O19" i="27"/>
  <c r="N19" i="27"/>
  <c r="M19" i="27"/>
  <c r="L19" i="27"/>
  <c r="K19" i="27"/>
  <c r="J19" i="27"/>
  <c r="I19" i="27"/>
  <c r="H19" i="27"/>
  <c r="G19" i="27"/>
  <c r="F19" i="27"/>
  <c r="E19" i="27"/>
  <c r="D19" i="27"/>
  <c r="C19" i="27"/>
  <c r="P18" i="27"/>
  <c r="O18" i="27"/>
  <c r="N18" i="27"/>
  <c r="M18" i="27"/>
  <c r="L18" i="27"/>
  <c r="K18" i="27"/>
  <c r="J18" i="27"/>
  <c r="I18" i="27"/>
  <c r="H18" i="27"/>
  <c r="G18" i="27"/>
  <c r="F18" i="27"/>
  <c r="E18" i="27"/>
  <c r="D18" i="27"/>
  <c r="C18" i="27"/>
  <c r="P17" i="27"/>
  <c r="O17" i="27"/>
  <c r="N17" i="27"/>
  <c r="M17" i="27"/>
  <c r="L17" i="27"/>
  <c r="K17" i="27"/>
  <c r="J17" i="27"/>
  <c r="I17" i="27"/>
  <c r="H17" i="27"/>
  <c r="G17" i="27"/>
  <c r="F17" i="27"/>
  <c r="E17" i="27"/>
  <c r="D17" i="27"/>
  <c r="C17" i="27"/>
  <c r="P16" i="27"/>
  <c r="O16" i="27"/>
  <c r="N16" i="27"/>
  <c r="M16" i="27"/>
  <c r="L16" i="27"/>
  <c r="K16" i="27"/>
  <c r="J16" i="27"/>
  <c r="I16" i="27"/>
  <c r="H16" i="27"/>
  <c r="G16" i="27"/>
  <c r="F16" i="27"/>
  <c r="E16" i="27"/>
  <c r="D16" i="27"/>
  <c r="C16" i="27"/>
  <c r="P24" i="26"/>
  <c r="O24" i="26"/>
  <c r="N24" i="26"/>
  <c r="M24" i="26"/>
  <c r="L24" i="26"/>
  <c r="K24" i="26"/>
  <c r="J24" i="26"/>
  <c r="I24" i="26"/>
  <c r="H24" i="26"/>
  <c r="G24" i="26"/>
  <c r="F24" i="26"/>
  <c r="E24" i="26"/>
  <c r="D24" i="26"/>
  <c r="C24" i="26"/>
  <c r="P23" i="26"/>
  <c r="O23" i="26"/>
  <c r="N23" i="26"/>
  <c r="M23" i="26"/>
  <c r="L23" i="26"/>
  <c r="K23" i="26"/>
  <c r="J23" i="26"/>
  <c r="I23" i="26"/>
  <c r="H23" i="26"/>
  <c r="G23" i="26"/>
  <c r="F23" i="26"/>
  <c r="E23" i="26"/>
  <c r="D23" i="26"/>
  <c r="C23" i="26"/>
  <c r="P22" i="26"/>
  <c r="O22" i="26"/>
  <c r="N22" i="26"/>
  <c r="M22" i="26"/>
  <c r="L22" i="26"/>
  <c r="K22" i="26"/>
  <c r="J22" i="26"/>
  <c r="I22" i="26"/>
  <c r="H22" i="26"/>
  <c r="G22" i="26"/>
  <c r="F22" i="26"/>
  <c r="E22" i="26"/>
  <c r="D22" i="26"/>
  <c r="C22" i="26"/>
  <c r="P21" i="26"/>
  <c r="O21" i="26"/>
  <c r="N21" i="26"/>
  <c r="M21" i="26"/>
  <c r="L21" i="26"/>
  <c r="K21" i="26"/>
  <c r="J21" i="26"/>
  <c r="I21" i="26"/>
  <c r="H21" i="26"/>
  <c r="G21" i="26"/>
  <c r="F21" i="26"/>
  <c r="E21" i="26"/>
  <c r="D21" i="26"/>
  <c r="C21" i="26"/>
  <c r="P20" i="26"/>
  <c r="O20" i="26"/>
  <c r="N20" i="26"/>
  <c r="M20" i="26"/>
  <c r="L20" i="26"/>
  <c r="K20" i="26"/>
  <c r="J20" i="26"/>
  <c r="I20" i="26"/>
  <c r="H20" i="26"/>
  <c r="G20" i="26"/>
  <c r="F20" i="26"/>
  <c r="E20" i="26"/>
  <c r="D20" i="26"/>
  <c r="C20" i="26"/>
  <c r="P19" i="26"/>
  <c r="O19" i="26"/>
  <c r="N19" i="26"/>
  <c r="M19" i="26"/>
  <c r="L19" i="26"/>
  <c r="K19" i="26"/>
  <c r="J19" i="26"/>
  <c r="I19" i="26"/>
  <c r="H19" i="26"/>
  <c r="G19" i="26"/>
  <c r="F19" i="26"/>
  <c r="E19" i="26"/>
  <c r="D19" i="26"/>
  <c r="C19" i="26"/>
  <c r="P18" i="26"/>
  <c r="O18" i="26"/>
  <c r="N18" i="26"/>
  <c r="M18" i="26"/>
  <c r="L18" i="26"/>
  <c r="K18" i="26"/>
  <c r="J18" i="26"/>
  <c r="I18" i="26"/>
  <c r="H18" i="26"/>
  <c r="G18" i="26"/>
  <c r="F18" i="26"/>
  <c r="E18" i="26"/>
  <c r="D18" i="26"/>
  <c r="C18" i="26"/>
  <c r="P17" i="26"/>
  <c r="O17" i="26"/>
  <c r="N17" i="26"/>
  <c r="M17" i="26"/>
  <c r="L17" i="26"/>
  <c r="K17" i="26"/>
  <c r="J17" i="26"/>
  <c r="I17" i="26"/>
  <c r="H17" i="26"/>
  <c r="G17" i="26"/>
  <c r="F17" i="26"/>
  <c r="E17" i="26"/>
  <c r="D17" i="26"/>
  <c r="C17" i="26"/>
  <c r="P16" i="26"/>
  <c r="O16" i="26"/>
  <c r="N16" i="26"/>
  <c r="M16" i="26"/>
  <c r="L16" i="26"/>
  <c r="K16" i="26"/>
  <c r="J16" i="26"/>
  <c r="I16" i="26"/>
  <c r="H16" i="26"/>
  <c r="G16" i="26"/>
  <c r="F16" i="26"/>
  <c r="E16" i="26"/>
  <c r="D16" i="26"/>
  <c r="C16" i="26"/>
  <c r="P24" i="23"/>
  <c r="O24" i="23"/>
  <c r="N24" i="23"/>
  <c r="M24" i="23"/>
  <c r="L24" i="23"/>
  <c r="K24" i="23"/>
  <c r="J24" i="23"/>
  <c r="I24" i="23"/>
  <c r="H24" i="23"/>
  <c r="G24" i="23"/>
  <c r="F24" i="23"/>
  <c r="E24" i="23"/>
  <c r="D24" i="23"/>
  <c r="C24" i="23"/>
  <c r="P23" i="23"/>
  <c r="O23" i="23"/>
  <c r="N23" i="23"/>
  <c r="M23" i="23"/>
  <c r="L23" i="23"/>
  <c r="K23" i="23"/>
  <c r="J23" i="23"/>
  <c r="I23" i="23"/>
  <c r="H23" i="23"/>
  <c r="G23" i="23"/>
  <c r="F23" i="23"/>
  <c r="E23" i="23"/>
  <c r="D23" i="23"/>
  <c r="C23" i="23"/>
  <c r="P22" i="23"/>
  <c r="O22" i="23"/>
  <c r="N22" i="23"/>
  <c r="M22" i="23"/>
  <c r="L22" i="23"/>
  <c r="K22" i="23"/>
  <c r="J22" i="23"/>
  <c r="I22" i="23"/>
  <c r="H22" i="23"/>
  <c r="G22" i="23"/>
  <c r="F22" i="23"/>
  <c r="E22" i="23"/>
  <c r="D22" i="23"/>
  <c r="C22" i="23"/>
  <c r="P21" i="23"/>
  <c r="O21" i="23"/>
  <c r="N21" i="23"/>
  <c r="M21" i="23"/>
  <c r="L21" i="23"/>
  <c r="K21" i="23"/>
  <c r="J21" i="23"/>
  <c r="I21" i="23"/>
  <c r="H21" i="23"/>
  <c r="G21" i="23"/>
  <c r="F21" i="23"/>
  <c r="E21" i="23"/>
  <c r="D21" i="23"/>
  <c r="C21" i="23"/>
  <c r="P20" i="23"/>
  <c r="O20" i="23"/>
  <c r="N20" i="23"/>
  <c r="M20" i="23"/>
  <c r="L20" i="23"/>
  <c r="K20" i="23"/>
  <c r="J20" i="23"/>
  <c r="I20" i="23"/>
  <c r="H20" i="23"/>
  <c r="G20" i="23"/>
  <c r="F20" i="23"/>
  <c r="E20" i="23"/>
  <c r="D20" i="23"/>
  <c r="C20" i="23"/>
  <c r="P19" i="23"/>
  <c r="O19" i="23"/>
  <c r="N19" i="23"/>
  <c r="M19" i="23"/>
  <c r="L19" i="23"/>
  <c r="K19" i="23"/>
  <c r="J19" i="23"/>
  <c r="I19" i="23"/>
  <c r="H19" i="23"/>
  <c r="G19" i="23"/>
  <c r="F19" i="23"/>
  <c r="E19" i="23"/>
  <c r="D19" i="23"/>
  <c r="C19" i="23"/>
  <c r="P18" i="23"/>
  <c r="O18" i="23"/>
  <c r="N18" i="23"/>
  <c r="M18" i="23"/>
  <c r="L18" i="23"/>
  <c r="K18" i="23"/>
  <c r="J18" i="23"/>
  <c r="I18" i="23"/>
  <c r="H18" i="23"/>
  <c r="G18" i="23"/>
  <c r="F18" i="23"/>
  <c r="E18" i="23"/>
  <c r="D18" i="23"/>
  <c r="C18" i="23"/>
  <c r="P17" i="23"/>
  <c r="O17" i="23"/>
  <c r="N17" i="23"/>
  <c r="M17" i="23"/>
  <c r="L17" i="23"/>
  <c r="K17" i="23"/>
  <c r="J17" i="23"/>
  <c r="I17" i="23"/>
  <c r="H17" i="23"/>
  <c r="G17" i="23"/>
  <c r="F17" i="23"/>
  <c r="E17" i="23"/>
  <c r="D17" i="23"/>
  <c r="C17" i="23"/>
  <c r="P16" i="23"/>
  <c r="O16" i="23"/>
  <c r="N16" i="23"/>
  <c r="M16" i="23"/>
  <c r="L16" i="23"/>
  <c r="K16" i="23"/>
  <c r="J16" i="23"/>
  <c r="I16" i="23"/>
  <c r="H16" i="23"/>
  <c r="G16" i="23"/>
  <c r="F16" i="23"/>
  <c r="E16" i="23"/>
  <c r="D16" i="23"/>
  <c r="C16" i="23"/>
  <c r="E24" i="25"/>
  <c r="E23" i="25"/>
  <c r="E22" i="25"/>
  <c r="E21" i="25"/>
  <c r="E20" i="25"/>
  <c r="E19" i="25"/>
  <c r="E18" i="25"/>
  <c r="E17" i="25"/>
  <c r="E16" i="25"/>
  <c r="P24" i="25"/>
  <c r="O24" i="25"/>
  <c r="M24" i="25"/>
  <c r="L24" i="25"/>
  <c r="P23" i="25"/>
  <c r="O23" i="25"/>
  <c r="N23" i="25"/>
  <c r="M23" i="25"/>
  <c r="L23" i="25"/>
  <c r="P22" i="25"/>
  <c r="O22" i="25"/>
  <c r="N22" i="25"/>
  <c r="M22" i="25"/>
  <c r="L22" i="25"/>
  <c r="P21" i="25"/>
  <c r="O21" i="25"/>
  <c r="N21" i="25"/>
  <c r="M21" i="25"/>
  <c r="L21" i="25"/>
  <c r="P20" i="25"/>
  <c r="O20" i="25"/>
  <c r="N20" i="25"/>
  <c r="M20" i="25"/>
  <c r="L20" i="25"/>
  <c r="P19" i="25"/>
  <c r="O19" i="25"/>
  <c r="N19" i="25"/>
  <c r="M19" i="25"/>
  <c r="L19" i="25"/>
  <c r="P18" i="25"/>
  <c r="O18" i="25"/>
  <c r="N18" i="25"/>
  <c r="M18" i="25"/>
  <c r="L18" i="25"/>
  <c r="P17" i="25"/>
  <c r="O17" i="25"/>
  <c r="N17" i="25"/>
  <c r="M17" i="25"/>
  <c r="L17" i="25"/>
  <c r="P16" i="25"/>
  <c r="M16" i="25"/>
  <c r="L16" i="25"/>
  <c r="K24" i="25"/>
  <c r="J24" i="25"/>
  <c r="I24" i="25"/>
  <c r="H24" i="25"/>
  <c r="K23" i="25"/>
  <c r="J23" i="25"/>
  <c r="I23" i="25"/>
  <c r="H23" i="25"/>
  <c r="K22" i="25"/>
  <c r="J22" i="25"/>
  <c r="I22" i="25"/>
  <c r="H22" i="25"/>
  <c r="K21" i="25"/>
  <c r="J21" i="25"/>
  <c r="I21" i="25"/>
  <c r="H21" i="25"/>
  <c r="K20" i="25"/>
  <c r="J20" i="25"/>
  <c r="I20" i="25"/>
  <c r="H20" i="25"/>
  <c r="K19" i="25"/>
  <c r="J19" i="25"/>
  <c r="I19" i="25"/>
  <c r="H19" i="25"/>
  <c r="K18" i="25"/>
  <c r="J18" i="25"/>
  <c r="I18" i="25"/>
  <c r="H18" i="25"/>
  <c r="K17" i="25"/>
  <c r="J17" i="25"/>
  <c r="I17" i="25"/>
  <c r="H17" i="25"/>
  <c r="K16" i="25"/>
  <c r="J16" i="25"/>
  <c r="I16" i="25"/>
  <c r="H16" i="25"/>
  <c r="G24" i="25"/>
  <c r="G23" i="25"/>
  <c r="F23" i="25"/>
  <c r="G22" i="25"/>
  <c r="F22" i="25"/>
  <c r="G21" i="25"/>
  <c r="F21" i="25"/>
  <c r="G20" i="25"/>
  <c r="F20" i="25"/>
  <c r="G19" i="25"/>
  <c r="F19" i="25"/>
  <c r="G18" i="25"/>
  <c r="F18" i="25"/>
  <c r="G17" i="25"/>
  <c r="F17" i="25"/>
  <c r="G16" i="25"/>
  <c r="D23" i="25"/>
  <c r="D22" i="25"/>
  <c r="D21" i="25"/>
  <c r="D20" i="25"/>
  <c r="D19" i="25"/>
  <c r="D18" i="25"/>
  <c r="D17" i="25"/>
  <c r="C24" i="25"/>
  <c r="C23" i="25"/>
  <c r="C22" i="25"/>
  <c r="C21" i="25"/>
  <c r="C20" i="25"/>
  <c r="C19" i="25"/>
  <c r="C18" i="25"/>
  <c r="C17" i="25"/>
  <c r="B23" i="25"/>
  <c r="B22" i="25"/>
  <c r="B21" i="25"/>
  <c r="B20" i="25"/>
  <c r="B19" i="25"/>
  <c r="B18" i="25"/>
  <c r="B17" i="25"/>
  <c r="B16" i="25"/>
  <c r="B27" i="25" l="1"/>
  <c r="B28" i="25"/>
  <c r="B28" i="27"/>
  <c r="B27" i="27"/>
  <c r="M9" i="28"/>
  <c r="M9" i="27"/>
  <c r="M9" i="26"/>
  <c r="M9" i="23"/>
  <c r="M9" i="25"/>
  <c r="L6" i="21"/>
  <c r="L7" i="21"/>
  <c r="L8" i="21"/>
  <c r="L9" i="21"/>
  <c r="L10" i="21"/>
  <c r="L11" i="21"/>
  <c r="L12" i="21"/>
  <c r="L13" i="21"/>
  <c r="L14" i="21"/>
  <c r="B27" i="28" l="1"/>
  <c r="B28" i="28"/>
  <c r="B28" i="26" l="1"/>
  <c r="B27" i="26"/>
  <c r="B24" i="28"/>
  <c r="Q24" i="28" s="1"/>
  <c r="B23" i="28"/>
  <c r="Q23" i="28" s="1"/>
  <c r="B22" i="28"/>
  <c r="Q22" i="28" s="1"/>
  <c r="B21" i="28"/>
  <c r="Q21" i="28" s="1"/>
  <c r="B20" i="28"/>
  <c r="Q20" i="28" s="1"/>
  <c r="B19" i="28"/>
  <c r="Q19" i="28" s="1"/>
  <c r="B18" i="28"/>
  <c r="Q18" i="28" s="1"/>
  <c r="B17" i="28"/>
  <c r="Q17" i="28" s="1"/>
  <c r="B16" i="28"/>
  <c r="Q16" i="28" s="1"/>
  <c r="Q22" i="25" l="1"/>
  <c r="B29" i="28"/>
  <c r="B27" i="23"/>
  <c r="Q24" i="25"/>
  <c r="Q21" i="25"/>
  <c r="Q18" i="25"/>
  <c r="Q19" i="25"/>
  <c r="Q20" i="25"/>
  <c r="Q23" i="25"/>
  <c r="Q17" i="25"/>
  <c r="Q16" i="25"/>
  <c r="B28" i="23"/>
  <c r="L9" i="6"/>
  <c r="L8004" i="21"/>
  <c r="L8003" i="21"/>
  <c r="L8002" i="21"/>
  <c r="L8001" i="21"/>
  <c r="L8000" i="21"/>
  <c r="L7999" i="21"/>
  <c r="L7998" i="21"/>
  <c r="L7997" i="21"/>
  <c r="L7996" i="21"/>
  <c r="L7995" i="21"/>
  <c r="L7994" i="21"/>
  <c r="L7993" i="21"/>
  <c r="L7992" i="21"/>
  <c r="L7991" i="21"/>
  <c r="L7990" i="21"/>
  <c r="L7989" i="21"/>
  <c r="L7988" i="21"/>
  <c r="L7987" i="21"/>
  <c r="L7986" i="21"/>
  <c r="L7985" i="21"/>
  <c r="L7984" i="21"/>
  <c r="L7983" i="21"/>
  <c r="L7982" i="21"/>
  <c r="L7981" i="21"/>
  <c r="L7980" i="21"/>
  <c r="L7979" i="21"/>
  <c r="L7978" i="21"/>
  <c r="L7977" i="21"/>
  <c r="L7976" i="21"/>
  <c r="L7975" i="21"/>
  <c r="L7974" i="21"/>
  <c r="L7973" i="21"/>
  <c r="L7972" i="21"/>
  <c r="L7971" i="21"/>
  <c r="L7970" i="21"/>
  <c r="L7969" i="21"/>
  <c r="L7968" i="21"/>
  <c r="L7967" i="21"/>
  <c r="L7966" i="21"/>
  <c r="L7965" i="21"/>
  <c r="L7964" i="21"/>
  <c r="L7963" i="21"/>
  <c r="L7962" i="21"/>
  <c r="L7961" i="21"/>
  <c r="L7960" i="21"/>
  <c r="L7959" i="21"/>
  <c r="L7958" i="21"/>
  <c r="L7957" i="21"/>
  <c r="L7956" i="21"/>
  <c r="L7955" i="21"/>
  <c r="L7954" i="21"/>
  <c r="L7953" i="21"/>
  <c r="L7952" i="21"/>
  <c r="L7951" i="21"/>
  <c r="L7950" i="21"/>
  <c r="L7949" i="21"/>
  <c r="L7948" i="21"/>
  <c r="L7947" i="21"/>
  <c r="L7946" i="21"/>
  <c r="L7945" i="21"/>
  <c r="L7944" i="21"/>
  <c r="L7943" i="21"/>
  <c r="L7942" i="21"/>
  <c r="L7941" i="21"/>
  <c r="L7940" i="21"/>
  <c r="L7939" i="21"/>
  <c r="L7938" i="21"/>
  <c r="L7937" i="21"/>
  <c r="L7936" i="21"/>
  <c r="L7935" i="21"/>
  <c r="L7934" i="21"/>
  <c r="L7933" i="21"/>
  <c r="L7932" i="21"/>
  <c r="L7931" i="21"/>
  <c r="L7930" i="21"/>
  <c r="L7929" i="21"/>
  <c r="L7928" i="21"/>
  <c r="L7927" i="21"/>
  <c r="L7926" i="21"/>
  <c r="L7925" i="21"/>
  <c r="L7924" i="21"/>
  <c r="L7923" i="21"/>
  <c r="L7922" i="21"/>
  <c r="L7921" i="21"/>
  <c r="L7920" i="21"/>
  <c r="L7919" i="21"/>
  <c r="L7918" i="21"/>
  <c r="L7917" i="21"/>
  <c r="L7916" i="21"/>
  <c r="L7915" i="21"/>
  <c r="L7914" i="21"/>
  <c r="L7913" i="21"/>
  <c r="L7912" i="21"/>
  <c r="L7911" i="21"/>
  <c r="L7910" i="21"/>
  <c r="L7909" i="21"/>
  <c r="L7908" i="21"/>
  <c r="L7907" i="21"/>
  <c r="L7906" i="21"/>
  <c r="L7905" i="21"/>
  <c r="L7904" i="21"/>
  <c r="L7903" i="21"/>
  <c r="L7902" i="21"/>
  <c r="L7901" i="21"/>
  <c r="L7900" i="21"/>
  <c r="L7899" i="21"/>
  <c r="L7898" i="21"/>
  <c r="L7897" i="21"/>
  <c r="L7896" i="21"/>
  <c r="L7895" i="21"/>
  <c r="L7894" i="21"/>
  <c r="L7893" i="21"/>
  <c r="L7892" i="21"/>
  <c r="L7891" i="21"/>
  <c r="L7890" i="21"/>
  <c r="L7889" i="21"/>
  <c r="L7888" i="21"/>
  <c r="L7887" i="21"/>
  <c r="L7886" i="21"/>
  <c r="L7885" i="21"/>
  <c r="L7884" i="21"/>
  <c r="L7883" i="21"/>
  <c r="L7882" i="21"/>
  <c r="L7881" i="21"/>
  <c r="L7880" i="21"/>
  <c r="L7879" i="21"/>
  <c r="L7878" i="21"/>
  <c r="L7877" i="21"/>
  <c r="L7876" i="21"/>
  <c r="L7875" i="21"/>
  <c r="L7874" i="21"/>
  <c r="L7873" i="21"/>
  <c r="L7872" i="21"/>
  <c r="L7871" i="21"/>
  <c r="L7870" i="21"/>
  <c r="L7869" i="21"/>
  <c r="L7868" i="21"/>
  <c r="L7867" i="21"/>
  <c r="L7866" i="21"/>
  <c r="L7865" i="21"/>
  <c r="L7864" i="21"/>
  <c r="L7863" i="21"/>
  <c r="L7862" i="21"/>
  <c r="L7861" i="21"/>
  <c r="L7860" i="21"/>
  <c r="L7859" i="21"/>
  <c r="L7858" i="21"/>
  <c r="L7857" i="21"/>
  <c r="L7856" i="21"/>
  <c r="L7855" i="21"/>
  <c r="L7854" i="21"/>
  <c r="L7853" i="21"/>
  <c r="L7852" i="21"/>
  <c r="L7851" i="21"/>
  <c r="L7850" i="21"/>
  <c r="L7849" i="21"/>
  <c r="L7848" i="21"/>
  <c r="L7847" i="21"/>
  <c r="L7846" i="21"/>
  <c r="L7845" i="21"/>
  <c r="L7844" i="21"/>
  <c r="L7843" i="21"/>
  <c r="L7842" i="21"/>
  <c r="L7841" i="21"/>
  <c r="L7840" i="21"/>
  <c r="L7839" i="21"/>
  <c r="L7838" i="21"/>
  <c r="L7837" i="21"/>
  <c r="L7836" i="21"/>
  <c r="L7835" i="21"/>
  <c r="L7834" i="21"/>
  <c r="L7833" i="21"/>
  <c r="L7832" i="21"/>
  <c r="L7831" i="21"/>
  <c r="L7830" i="21"/>
  <c r="L7829" i="21"/>
  <c r="L7828" i="21"/>
  <c r="L7827" i="21"/>
  <c r="L7826" i="21"/>
  <c r="L7825" i="21"/>
  <c r="L7824" i="21"/>
  <c r="L7823" i="21"/>
  <c r="L7822" i="21"/>
  <c r="L7821" i="21"/>
  <c r="L7820" i="21"/>
  <c r="L7819" i="21"/>
  <c r="L7818" i="21"/>
  <c r="L7817" i="21"/>
  <c r="L7816" i="21"/>
  <c r="L7815" i="21"/>
  <c r="L7814" i="21"/>
  <c r="L7813" i="21"/>
  <c r="L7812" i="21"/>
  <c r="L7811" i="21"/>
  <c r="L7810" i="21"/>
  <c r="L7809" i="21"/>
  <c r="L7808" i="21"/>
  <c r="L7807" i="21"/>
  <c r="L7806" i="21"/>
  <c r="L7805" i="21"/>
  <c r="L7804" i="21"/>
  <c r="L7803" i="21"/>
  <c r="L7802" i="21"/>
  <c r="L7801" i="21"/>
  <c r="L7800" i="21"/>
  <c r="L7799" i="21"/>
  <c r="L7798" i="21"/>
  <c r="L7797" i="21"/>
  <c r="L7796" i="21"/>
  <c r="L7795" i="21"/>
  <c r="L7794" i="21"/>
  <c r="L7793" i="21"/>
  <c r="L7792" i="21"/>
  <c r="L7791" i="21"/>
  <c r="L7790" i="21"/>
  <c r="L7789" i="21"/>
  <c r="L7788" i="21"/>
  <c r="L7787" i="21"/>
  <c r="L7786" i="21"/>
  <c r="L7785" i="21"/>
  <c r="L7784" i="21"/>
  <c r="L7783" i="21"/>
  <c r="L7782" i="21"/>
  <c r="L7781" i="21"/>
  <c r="L7780" i="21"/>
  <c r="L7779" i="21"/>
  <c r="L7778" i="21"/>
  <c r="L7777" i="21"/>
  <c r="L7776" i="21"/>
  <c r="L7775" i="21"/>
  <c r="L7774" i="21"/>
  <c r="L7773" i="21"/>
  <c r="L7772" i="21"/>
  <c r="L7771" i="21"/>
  <c r="L7770" i="21"/>
  <c r="L7769" i="21"/>
  <c r="L7768" i="21"/>
  <c r="L7767" i="21"/>
  <c r="L7766" i="21"/>
  <c r="L7765" i="21"/>
  <c r="L7764" i="21"/>
  <c r="L7763" i="21"/>
  <c r="L7762" i="21"/>
  <c r="L7761" i="21"/>
  <c r="L7760" i="21"/>
  <c r="L7759" i="21"/>
  <c r="L7758" i="21"/>
  <c r="L7757" i="21"/>
  <c r="L7756" i="21"/>
  <c r="L7755" i="21"/>
  <c r="L7754" i="21"/>
  <c r="L7753" i="21"/>
  <c r="L7752" i="21"/>
  <c r="L7751" i="21"/>
  <c r="L7750" i="21"/>
  <c r="L7749" i="21"/>
  <c r="L7748" i="21"/>
  <c r="L7747" i="21"/>
  <c r="L7746" i="21"/>
  <c r="L7745" i="21"/>
  <c r="L7744" i="21"/>
  <c r="L7743" i="21"/>
  <c r="L7742" i="21"/>
  <c r="L7741" i="21"/>
  <c r="L7740" i="21"/>
  <c r="L7739" i="21"/>
  <c r="L7738" i="21"/>
  <c r="L7737" i="21"/>
  <c r="L7736" i="21"/>
  <c r="L7735" i="21"/>
  <c r="L7734" i="21"/>
  <c r="L7733" i="21"/>
  <c r="L7732" i="21"/>
  <c r="L7731" i="21"/>
  <c r="L7730" i="21"/>
  <c r="L7729" i="21"/>
  <c r="L7728" i="21"/>
  <c r="L7727" i="21"/>
  <c r="L7726" i="21"/>
  <c r="L7725" i="21"/>
  <c r="L7724" i="21"/>
  <c r="L7723" i="21"/>
  <c r="L7722" i="21"/>
  <c r="L7721" i="21"/>
  <c r="L7720" i="21"/>
  <c r="L7719" i="21"/>
  <c r="L7718" i="21"/>
  <c r="L7717" i="21"/>
  <c r="L7716" i="21"/>
  <c r="L7715" i="21"/>
  <c r="L7714" i="21"/>
  <c r="L7713" i="21"/>
  <c r="L7712" i="21"/>
  <c r="L7711" i="21"/>
  <c r="L7710" i="21"/>
  <c r="L7709" i="21"/>
  <c r="L7708" i="21"/>
  <c r="L7707" i="21"/>
  <c r="L7706" i="21"/>
  <c r="L7705" i="21"/>
  <c r="L7704" i="21"/>
  <c r="L7703" i="21"/>
  <c r="L7702" i="21"/>
  <c r="L7701" i="21"/>
  <c r="L7700" i="21"/>
  <c r="L7699" i="21"/>
  <c r="L7698" i="21"/>
  <c r="L7697" i="21"/>
  <c r="L7696" i="21"/>
  <c r="L7695" i="21"/>
  <c r="L7694" i="21"/>
  <c r="L7693" i="21"/>
  <c r="L7692" i="21"/>
  <c r="L7691" i="21"/>
  <c r="L7690" i="21"/>
  <c r="L7689" i="21"/>
  <c r="L7688" i="21"/>
  <c r="L7687" i="21"/>
  <c r="L7686" i="21"/>
  <c r="L7685" i="21"/>
  <c r="L7684" i="21"/>
  <c r="L7683" i="21"/>
  <c r="L7682" i="21"/>
  <c r="L7681" i="21"/>
  <c r="L7680" i="21"/>
  <c r="L7679" i="21"/>
  <c r="L7678" i="21"/>
  <c r="L7677" i="21"/>
  <c r="L7676" i="21"/>
  <c r="L7675" i="21"/>
  <c r="L7674" i="21"/>
  <c r="L7673" i="21"/>
  <c r="L7672" i="21"/>
  <c r="L7671" i="21"/>
  <c r="L7670" i="21"/>
  <c r="L7669" i="21"/>
  <c r="L7668" i="21"/>
  <c r="L7667" i="21"/>
  <c r="L7666" i="21"/>
  <c r="L7665" i="21"/>
  <c r="L7664" i="21"/>
  <c r="L7663" i="21"/>
  <c r="L7662" i="21"/>
  <c r="L7661" i="21"/>
  <c r="L7660" i="21"/>
  <c r="L7659" i="21"/>
  <c r="L7658" i="21"/>
  <c r="L7657" i="21"/>
  <c r="L7656" i="21"/>
  <c r="L7655" i="21"/>
  <c r="L7654" i="21"/>
  <c r="L7653" i="21"/>
  <c r="L7652" i="21"/>
  <c r="L7651" i="21"/>
  <c r="L7650" i="21"/>
  <c r="L7649" i="21"/>
  <c r="L7648" i="21"/>
  <c r="L7647" i="21"/>
  <c r="L7646" i="21"/>
  <c r="L7645" i="21"/>
  <c r="L7644" i="21"/>
  <c r="L7643" i="21"/>
  <c r="L7642" i="21"/>
  <c r="L7641" i="21"/>
  <c r="L7640" i="21"/>
  <c r="L7639" i="21"/>
  <c r="L7638" i="21"/>
  <c r="L7637" i="21"/>
  <c r="L7636" i="21"/>
  <c r="L7635" i="21"/>
  <c r="L7634" i="21"/>
  <c r="L7633" i="21"/>
  <c r="L7632" i="21"/>
  <c r="L7631" i="21"/>
  <c r="L7630" i="21"/>
  <c r="L7629" i="21"/>
  <c r="L7628" i="21"/>
  <c r="L7627" i="21"/>
  <c r="L7626" i="21"/>
  <c r="L7625" i="21"/>
  <c r="L7624" i="21"/>
  <c r="L7623" i="21"/>
  <c r="L7622" i="21"/>
  <c r="L7621" i="21"/>
  <c r="L7620" i="21"/>
  <c r="L7619" i="21"/>
  <c r="L7618" i="21"/>
  <c r="L7617" i="21"/>
  <c r="L7616" i="21"/>
  <c r="L7615" i="21"/>
  <c r="L7614" i="21"/>
  <c r="L7613" i="21"/>
  <c r="L7612" i="21"/>
  <c r="L7611" i="21"/>
  <c r="L7610" i="21"/>
  <c r="L7609" i="21"/>
  <c r="L7608" i="21"/>
  <c r="L7607" i="21"/>
  <c r="L7606" i="21"/>
  <c r="L7605" i="21"/>
  <c r="L7604" i="21"/>
  <c r="L7603" i="21"/>
  <c r="L7602" i="21"/>
  <c r="L7601" i="21"/>
  <c r="L7600" i="21"/>
  <c r="L7599" i="21"/>
  <c r="L7598" i="21"/>
  <c r="L7597" i="21"/>
  <c r="L7596" i="21"/>
  <c r="L7595" i="21"/>
  <c r="L7594" i="21"/>
  <c r="L7593" i="21"/>
  <c r="L7592" i="21"/>
  <c r="L7591" i="21"/>
  <c r="L7590" i="21"/>
  <c r="L7589" i="21"/>
  <c r="L7588" i="21"/>
  <c r="L7587" i="21"/>
  <c r="L7586" i="21"/>
  <c r="L7585" i="21"/>
  <c r="L7584" i="21"/>
  <c r="L7583" i="21"/>
  <c r="L7582" i="21"/>
  <c r="L7581" i="21"/>
  <c r="L7580" i="21"/>
  <c r="L7579" i="21"/>
  <c r="L7578" i="21"/>
  <c r="L7577" i="21"/>
  <c r="L7576" i="21"/>
  <c r="L7575" i="21"/>
  <c r="L7574" i="21"/>
  <c r="L7573" i="21"/>
  <c r="L7572" i="21"/>
  <c r="L7571" i="21"/>
  <c r="L7570" i="21"/>
  <c r="L7569" i="21"/>
  <c r="L7568" i="21"/>
  <c r="L7567" i="21"/>
  <c r="L7566" i="21"/>
  <c r="L7565" i="21"/>
  <c r="L7564" i="21"/>
  <c r="L7563" i="21"/>
  <c r="L7562" i="21"/>
  <c r="L7561" i="21"/>
  <c r="L7560" i="21"/>
  <c r="L7559" i="21"/>
  <c r="L7558" i="21"/>
  <c r="L7557" i="21"/>
  <c r="L7556" i="21"/>
  <c r="L7555" i="21"/>
  <c r="L7554" i="21"/>
  <c r="L7553" i="21"/>
  <c r="L7552" i="21"/>
  <c r="L7551" i="21"/>
  <c r="L7550" i="21"/>
  <c r="L7549" i="21"/>
  <c r="L7548" i="21"/>
  <c r="L7547" i="21"/>
  <c r="L7546" i="21"/>
  <c r="L7545" i="21"/>
  <c r="L7544" i="21"/>
  <c r="L7543" i="21"/>
  <c r="L7542" i="21"/>
  <c r="L7541" i="21"/>
  <c r="L7540" i="21"/>
  <c r="L7539" i="21"/>
  <c r="L7538" i="21"/>
  <c r="L7537" i="21"/>
  <c r="L7536" i="21"/>
  <c r="L7535" i="21"/>
  <c r="L7534" i="21"/>
  <c r="L7533" i="21"/>
  <c r="L7532" i="21"/>
  <c r="L7531" i="21"/>
  <c r="L7530" i="21"/>
  <c r="L7529" i="21"/>
  <c r="L7528" i="21"/>
  <c r="L7527" i="21"/>
  <c r="L7526" i="21"/>
  <c r="L7525" i="21"/>
  <c r="L7524" i="21"/>
  <c r="L7523" i="21"/>
  <c r="L7522" i="21"/>
  <c r="L7521" i="21"/>
  <c r="L7520" i="21"/>
  <c r="L7519" i="21"/>
  <c r="L7518" i="21"/>
  <c r="L7517" i="21"/>
  <c r="L7516" i="21"/>
  <c r="L7515" i="21"/>
  <c r="L7514" i="21"/>
  <c r="L7513" i="21"/>
  <c r="L7512" i="21"/>
  <c r="L7511" i="21"/>
  <c r="L7510" i="21"/>
  <c r="L7509" i="21"/>
  <c r="L7508" i="21"/>
  <c r="L7507" i="21"/>
  <c r="L7506" i="21"/>
  <c r="L7505" i="21"/>
  <c r="L7504" i="21"/>
  <c r="L7503" i="21"/>
  <c r="L7502" i="21"/>
  <c r="L7501" i="21"/>
  <c r="L7500" i="21"/>
  <c r="L7499" i="21"/>
  <c r="L7498" i="21"/>
  <c r="L7497" i="21"/>
  <c r="L7496" i="21"/>
  <c r="L7495" i="21"/>
  <c r="L7494" i="21"/>
  <c r="L7493" i="21"/>
  <c r="L7492" i="21"/>
  <c r="L7491" i="21"/>
  <c r="L7490" i="21"/>
  <c r="L7489" i="21"/>
  <c r="L7488" i="21"/>
  <c r="L7487" i="21"/>
  <c r="L7486" i="21"/>
  <c r="L7485" i="21"/>
  <c r="L7484" i="21"/>
  <c r="L7483" i="21"/>
  <c r="L7482" i="21"/>
  <c r="L7481" i="21"/>
  <c r="L7480" i="21"/>
  <c r="L7479" i="21"/>
  <c r="L7478" i="21"/>
  <c r="L7477" i="21"/>
  <c r="L7476" i="21"/>
  <c r="L7475" i="21"/>
  <c r="L7474" i="21"/>
  <c r="L7473" i="21"/>
  <c r="L7472" i="21"/>
  <c r="L7471" i="21"/>
  <c r="L7470" i="21"/>
  <c r="L7469" i="21"/>
  <c r="L7468" i="21"/>
  <c r="L7467" i="21"/>
  <c r="L7466" i="21"/>
  <c r="L7465" i="21"/>
  <c r="L7464" i="21"/>
  <c r="L7463" i="21"/>
  <c r="L7462" i="21"/>
  <c r="L7461" i="21"/>
  <c r="L7460" i="21"/>
  <c r="L7459" i="21"/>
  <c r="L7458" i="21"/>
  <c r="L7457" i="21"/>
  <c r="L7456" i="21"/>
  <c r="L7455" i="21"/>
  <c r="L7454" i="21"/>
  <c r="L7453" i="21"/>
  <c r="L7452" i="21"/>
  <c r="L7451" i="21"/>
  <c r="L7450" i="21"/>
  <c r="L7449" i="21"/>
  <c r="L7448" i="21"/>
  <c r="L7447" i="21"/>
  <c r="L7446" i="21"/>
  <c r="L7445" i="21"/>
  <c r="L7444" i="21"/>
  <c r="L7443" i="21"/>
  <c r="L7442" i="21"/>
  <c r="L7441" i="21"/>
  <c r="L7440" i="21"/>
  <c r="L7439" i="21"/>
  <c r="L7438" i="21"/>
  <c r="L7437" i="21"/>
  <c r="L7436" i="21"/>
  <c r="L7435" i="21"/>
  <c r="L7434" i="21"/>
  <c r="L7433" i="21"/>
  <c r="L7432" i="21"/>
  <c r="L7431" i="21"/>
  <c r="L7430" i="21"/>
  <c r="L7429" i="21"/>
  <c r="L7428" i="21"/>
  <c r="L7427" i="21"/>
  <c r="L7426" i="21"/>
  <c r="L7425" i="21"/>
  <c r="L7424" i="21"/>
  <c r="L7423" i="21"/>
  <c r="L7422" i="21"/>
  <c r="L7421" i="21"/>
  <c r="L7420" i="21"/>
  <c r="L7419" i="21"/>
  <c r="L7418" i="21"/>
  <c r="L7417" i="21"/>
  <c r="L7416" i="21"/>
  <c r="L7415" i="21"/>
  <c r="L7414" i="21"/>
  <c r="L7413" i="21"/>
  <c r="L7412" i="21"/>
  <c r="L7411" i="21"/>
  <c r="L7410" i="21"/>
  <c r="L7409" i="21"/>
  <c r="L7408" i="21"/>
  <c r="L7407" i="21"/>
  <c r="L7406" i="21"/>
  <c r="L7405" i="21"/>
  <c r="L7404" i="21"/>
  <c r="L7403" i="21"/>
  <c r="L7402" i="21"/>
  <c r="L7401" i="21"/>
  <c r="L7400" i="21"/>
  <c r="L7399" i="21"/>
  <c r="L7398" i="21"/>
  <c r="L7397" i="21"/>
  <c r="L7396" i="21"/>
  <c r="L7395" i="21"/>
  <c r="L7394" i="21"/>
  <c r="L7393" i="21"/>
  <c r="L7392" i="21"/>
  <c r="L7391" i="21"/>
  <c r="L7390" i="21"/>
  <c r="L7389" i="21"/>
  <c r="L7388" i="21"/>
  <c r="L7387" i="21"/>
  <c r="L7386" i="21"/>
  <c r="L7385" i="21"/>
  <c r="L7384" i="21"/>
  <c r="L7383" i="21"/>
  <c r="L7382" i="21"/>
  <c r="L7381" i="21"/>
  <c r="L7380" i="21"/>
  <c r="L7379" i="21"/>
  <c r="L7378" i="21"/>
  <c r="L7377" i="21"/>
  <c r="L7376" i="21"/>
  <c r="L7375" i="21"/>
  <c r="L7374" i="21"/>
  <c r="L7373" i="21"/>
  <c r="L7372" i="21"/>
  <c r="L7371" i="21"/>
  <c r="L7370" i="21"/>
  <c r="L7369" i="21"/>
  <c r="L7368" i="21"/>
  <c r="L7367" i="21"/>
  <c r="L7366" i="21"/>
  <c r="L7365" i="21"/>
  <c r="L7364" i="21"/>
  <c r="L7363" i="21"/>
  <c r="L7362" i="21"/>
  <c r="L7361" i="21"/>
  <c r="L7360" i="21"/>
  <c r="L7359" i="21"/>
  <c r="L7358" i="21"/>
  <c r="L7357" i="21"/>
  <c r="L7356" i="21"/>
  <c r="L7355" i="21"/>
  <c r="L7354" i="21"/>
  <c r="L7353" i="21"/>
  <c r="L7352" i="21"/>
  <c r="L7351" i="21"/>
  <c r="L7350" i="21"/>
  <c r="L7349" i="21"/>
  <c r="L7348" i="21"/>
  <c r="L7347" i="21"/>
  <c r="L7346" i="21"/>
  <c r="L7345" i="21"/>
  <c r="L7344" i="21"/>
  <c r="L7343" i="21"/>
  <c r="L7342" i="21"/>
  <c r="L7341" i="21"/>
  <c r="L7340" i="21"/>
  <c r="L7339" i="21"/>
  <c r="L7338" i="21"/>
  <c r="L7337" i="21"/>
  <c r="L7336" i="21"/>
  <c r="L7335" i="21"/>
  <c r="L7334" i="21"/>
  <c r="L7333" i="21"/>
  <c r="L7332" i="21"/>
  <c r="L7331" i="21"/>
  <c r="L7330" i="21"/>
  <c r="L7329" i="21"/>
  <c r="L7328" i="21"/>
  <c r="L7327" i="21"/>
  <c r="L7326" i="21"/>
  <c r="L7325" i="21"/>
  <c r="L7324" i="21"/>
  <c r="L7323" i="21"/>
  <c r="L7322" i="21"/>
  <c r="L7321" i="21"/>
  <c r="L7320" i="21"/>
  <c r="L7319" i="21"/>
  <c r="L7318" i="21"/>
  <c r="L7317" i="21"/>
  <c r="L7316" i="21"/>
  <c r="L7315" i="21"/>
  <c r="L7314" i="21"/>
  <c r="L7313" i="21"/>
  <c r="L7312" i="21"/>
  <c r="L7311" i="21"/>
  <c r="L7310" i="21"/>
  <c r="L7309" i="21"/>
  <c r="L7308" i="21"/>
  <c r="L7307" i="21"/>
  <c r="L7306" i="21"/>
  <c r="L7305" i="21"/>
  <c r="L7304" i="21"/>
  <c r="L7303" i="21"/>
  <c r="L7302" i="21"/>
  <c r="L7301" i="21"/>
  <c r="L7300" i="21"/>
  <c r="L7299" i="21"/>
  <c r="L7298" i="21"/>
  <c r="L7297" i="21"/>
  <c r="L7296" i="21"/>
  <c r="L7295" i="21"/>
  <c r="L7294" i="21"/>
  <c r="L7293" i="21"/>
  <c r="L7292" i="21"/>
  <c r="L7291" i="21"/>
  <c r="L7290" i="21"/>
  <c r="L7289" i="21"/>
  <c r="L7288" i="21"/>
  <c r="L7287" i="21"/>
  <c r="L7286" i="21"/>
  <c r="L7285" i="21"/>
  <c r="L7284" i="21"/>
  <c r="L7283" i="21"/>
  <c r="L7282" i="21"/>
  <c r="L7281" i="21"/>
  <c r="L7280" i="21"/>
  <c r="L7279" i="21"/>
  <c r="L7278" i="21"/>
  <c r="L7277" i="21"/>
  <c r="L7276" i="21"/>
  <c r="L7275" i="21"/>
  <c r="L7274" i="21"/>
  <c r="L7273" i="21"/>
  <c r="L7272" i="21"/>
  <c r="L7271" i="21"/>
  <c r="L7270" i="21"/>
  <c r="L7269" i="21"/>
  <c r="L7268" i="21"/>
  <c r="L7267" i="21"/>
  <c r="L7266" i="21"/>
  <c r="L7265" i="21"/>
  <c r="L7264" i="21"/>
  <c r="L7263" i="21"/>
  <c r="L7262" i="21"/>
  <c r="L7261" i="21"/>
  <c r="L7260" i="21"/>
  <c r="L7259" i="21"/>
  <c r="L7258" i="21"/>
  <c r="L7257" i="21"/>
  <c r="L7256" i="21"/>
  <c r="L7255" i="21"/>
  <c r="L7254" i="21"/>
  <c r="L7253" i="21"/>
  <c r="L7252" i="21"/>
  <c r="L7251" i="21"/>
  <c r="L7250" i="21"/>
  <c r="L7249" i="21"/>
  <c r="L7248" i="21"/>
  <c r="L7247" i="21"/>
  <c r="L7246" i="21"/>
  <c r="L7245" i="21"/>
  <c r="L7244" i="21"/>
  <c r="L7243" i="21"/>
  <c r="L7242" i="21"/>
  <c r="L7241" i="21"/>
  <c r="L7240" i="21"/>
  <c r="L7239" i="21"/>
  <c r="L7238" i="21"/>
  <c r="L7237" i="21"/>
  <c r="L7236" i="21"/>
  <c r="L7235" i="21"/>
  <c r="L7234" i="21"/>
  <c r="L7233" i="21"/>
  <c r="L7232" i="21"/>
  <c r="L7231" i="21"/>
  <c r="L7230" i="21"/>
  <c r="L7229" i="21"/>
  <c r="L7228" i="21"/>
  <c r="L7227" i="21"/>
  <c r="L7226" i="21"/>
  <c r="L7225" i="21"/>
  <c r="L7224" i="21"/>
  <c r="L7223" i="21"/>
  <c r="L7222" i="21"/>
  <c r="L7221" i="21"/>
  <c r="L7220" i="21"/>
  <c r="L7219" i="21"/>
  <c r="L7218" i="21"/>
  <c r="L7217" i="21"/>
  <c r="L7216" i="21"/>
  <c r="L7215" i="21"/>
  <c r="L7214" i="21"/>
  <c r="L7213" i="21"/>
  <c r="L7212" i="21"/>
  <c r="L7211" i="21"/>
  <c r="L7210" i="21"/>
  <c r="L7209" i="21"/>
  <c r="L7208" i="21"/>
  <c r="L7207" i="21"/>
  <c r="L7206" i="21"/>
  <c r="L7205" i="21"/>
  <c r="L7204" i="21"/>
  <c r="L7203" i="21"/>
  <c r="L7202" i="21"/>
  <c r="L7201" i="21"/>
  <c r="L7200" i="21"/>
  <c r="L7199" i="21"/>
  <c r="L7198" i="21"/>
  <c r="L7197" i="21"/>
  <c r="L7196" i="21"/>
  <c r="L7195" i="21"/>
  <c r="L7194" i="21"/>
  <c r="L7193" i="21"/>
  <c r="L7192" i="21"/>
  <c r="L7191" i="21"/>
  <c r="L7190" i="21"/>
  <c r="L7189" i="21"/>
  <c r="L7188" i="21"/>
  <c r="L7187" i="21"/>
  <c r="L7186" i="21"/>
  <c r="L7185" i="21"/>
  <c r="L7184" i="21"/>
  <c r="L7183" i="21"/>
  <c r="L7182" i="21"/>
  <c r="L7181" i="21"/>
  <c r="L7180" i="21"/>
  <c r="L7179" i="21"/>
  <c r="L7178" i="21"/>
  <c r="L7177" i="21"/>
  <c r="L7176" i="21"/>
  <c r="L7175" i="21"/>
  <c r="L7174" i="21"/>
  <c r="L7173" i="21"/>
  <c r="L7172" i="21"/>
  <c r="L7171" i="21"/>
  <c r="L7170" i="21"/>
  <c r="L7169" i="21"/>
  <c r="L7168" i="21"/>
  <c r="L7167" i="21"/>
  <c r="L7166" i="21"/>
  <c r="L7165" i="21"/>
  <c r="L7164" i="21"/>
  <c r="L7163" i="21"/>
  <c r="L7162" i="21"/>
  <c r="L7161" i="21"/>
  <c r="L7160" i="21"/>
  <c r="L7159" i="21"/>
  <c r="L7158" i="21"/>
  <c r="L7157" i="21"/>
  <c r="L7156" i="21"/>
  <c r="L7155" i="21"/>
  <c r="L7154" i="21"/>
  <c r="L7153" i="21"/>
  <c r="L7152" i="21"/>
  <c r="L7151" i="21"/>
  <c r="L7150" i="21"/>
  <c r="L7149" i="21"/>
  <c r="L7148" i="21"/>
  <c r="L7147" i="21"/>
  <c r="L7146" i="21"/>
  <c r="L7145" i="21"/>
  <c r="L7144" i="21"/>
  <c r="L7143" i="21"/>
  <c r="L7142" i="21"/>
  <c r="L7141" i="21"/>
  <c r="L7140" i="21"/>
  <c r="L7139" i="21"/>
  <c r="L7138" i="21"/>
  <c r="L7137" i="21"/>
  <c r="L7136" i="21"/>
  <c r="L7135" i="21"/>
  <c r="L7134" i="21"/>
  <c r="L7133" i="21"/>
  <c r="L7132" i="21"/>
  <c r="L7131" i="21"/>
  <c r="L7130" i="21"/>
  <c r="L7129" i="21"/>
  <c r="L7128" i="21"/>
  <c r="L7127" i="21"/>
  <c r="L7126" i="21"/>
  <c r="L7125" i="21"/>
  <c r="L7124" i="21"/>
  <c r="L7123" i="21"/>
  <c r="L7122" i="21"/>
  <c r="L7121" i="21"/>
  <c r="L7120" i="21"/>
  <c r="L7119" i="21"/>
  <c r="L7118" i="21"/>
  <c r="L7117" i="21"/>
  <c r="L7116" i="21"/>
  <c r="L7115" i="21"/>
  <c r="L7114" i="21"/>
  <c r="L7113" i="21"/>
  <c r="L7112" i="21"/>
  <c r="L7111" i="21"/>
  <c r="L7110" i="21"/>
  <c r="L7109" i="21"/>
  <c r="L7108" i="21"/>
  <c r="L7107" i="21"/>
  <c r="L7106" i="21"/>
  <c r="L7105" i="21"/>
  <c r="L7104" i="21"/>
  <c r="L7103" i="21"/>
  <c r="L7102" i="21"/>
  <c r="L7101" i="21"/>
  <c r="L7100" i="21"/>
  <c r="L7099" i="21"/>
  <c r="L7098" i="21"/>
  <c r="L7097" i="21"/>
  <c r="L7096" i="21"/>
  <c r="L7095" i="21"/>
  <c r="L7094" i="21"/>
  <c r="L7093" i="21"/>
  <c r="L7092" i="21"/>
  <c r="L7091" i="21"/>
  <c r="L7090" i="21"/>
  <c r="L7089" i="21"/>
  <c r="L7088" i="21"/>
  <c r="L7087" i="21"/>
  <c r="L7086" i="21"/>
  <c r="L7085" i="21"/>
  <c r="L7084" i="21"/>
  <c r="L7083" i="21"/>
  <c r="L7082" i="21"/>
  <c r="L7081" i="21"/>
  <c r="L7080" i="21"/>
  <c r="L7079" i="21"/>
  <c r="L7078" i="21"/>
  <c r="L7077" i="21"/>
  <c r="L7076" i="21"/>
  <c r="L7075" i="21"/>
  <c r="L7074" i="21"/>
  <c r="L7073" i="21"/>
  <c r="L7072" i="21"/>
  <c r="L7071" i="21"/>
  <c r="L7070" i="21"/>
  <c r="L7069" i="21"/>
  <c r="L7068" i="21"/>
  <c r="L7067" i="21"/>
  <c r="L7066" i="21"/>
  <c r="L7065" i="21"/>
  <c r="L7064" i="21"/>
  <c r="L7063" i="21"/>
  <c r="L7062" i="21"/>
  <c r="L7061" i="21"/>
  <c r="L7060" i="21"/>
  <c r="L7059" i="21"/>
  <c r="L7058" i="21"/>
  <c r="L7057" i="21"/>
  <c r="L7056" i="21"/>
  <c r="L7055" i="21"/>
  <c r="L7054" i="21"/>
  <c r="L7053" i="21"/>
  <c r="L7052" i="21"/>
  <c r="L7051" i="21"/>
  <c r="L7050" i="21"/>
  <c r="L7049" i="21"/>
  <c r="L7048" i="21"/>
  <c r="L7047" i="21"/>
  <c r="L7046" i="21"/>
  <c r="L7045" i="21"/>
  <c r="L7044" i="21"/>
  <c r="L7043" i="21"/>
  <c r="L7042" i="21"/>
  <c r="L7041" i="21"/>
  <c r="L7040" i="21"/>
  <c r="L7039" i="21"/>
  <c r="L7038" i="21"/>
  <c r="L7037" i="21"/>
  <c r="L7036" i="21"/>
  <c r="L7035" i="21"/>
  <c r="L7034" i="21"/>
  <c r="L7033" i="21"/>
  <c r="L7032" i="21"/>
  <c r="L7031" i="21"/>
  <c r="L7030" i="21"/>
  <c r="L7029" i="21"/>
  <c r="L7028" i="21"/>
  <c r="L7027" i="21"/>
  <c r="L7026" i="21"/>
  <c r="L7025" i="21"/>
  <c r="L7024" i="21"/>
  <c r="L7023" i="21"/>
  <c r="L7022" i="21"/>
  <c r="L7021" i="21"/>
  <c r="L7020" i="21"/>
  <c r="L7019" i="21"/>
  <c r="L7018" i="21"/>
  <c r="L7017" i="21"/>
  <c r="L7016" i="21"/>
  <c r="L7015" i="21"/>
  <c r="L7014" i="21"/>
  <c r="L7013" i="21"/>
  <c r="L7012" i="21"/>
  <c r="L7011" i="21"/>
  <c r="L7010" i="21"/>
  <c r="L7009" i="21"/>
  <c r="L7008" i="21"/>
  <c r="L7007" i="21"/>
  <c r="L7006" i="21"/>
  <c r="L7005" i="21"/>
  <c r="L7004" i="21"/>
  <c r="L7003" i="21"/>
  <c r="L7002" i="21"/>
  <c r="L7001" i="21"/>
  <c r="L7000" i="21"/>
  <c r="L6999" i="21"/>
  <c r="L6998" i="21"/>
  <c r="L6997" i="21"/>
  <c r="L6996" i="21"/>
  <c r="L6995" i="21"/>
  <c r="L6994" i="21"/>
  <c r="L6993" i="21"/>
  <c r="L6992" i="21"/>
  <c r="L6991" i="21"/>
  <c r="L6990" i="21"/>
  <c r="L6989" i="21"/>
  <c r="L6988" i="21"/>
  <c r="L6987" i="21"/>
  <c r="L6986" i="21"/>
  <c r="L6985" i="21"/>
  <c r="L6984" i="21"/>
  <c r="L6983" i="21"/>
  <c r="L6982" i="21"/>
  <c r="L6981" i="21"/>
  <c r="L6980" i="21"/>
  <c r="L6979" i="21"/>
  <c r="L6978" i="21"/>
  <c r="L6977" i="21"/>
  <c r="L6976" i="21"/>
  <c r="L6975" i="21"/>
  <c r="L6974" i="21"/>
  <c r="L6973" i="21"/>
  <c r="L6972" i="21"/>
  <c r="L6971" i="21"/>
  <c r="L6970" i="21"/>
  <c r="L6969" i="21"/>
  <c r="L6968" i="21"/>
  <c r="L6967" i="21"/>
  <c r="L6966" i="21"/>
  <c r="L6965" i="21"/>
  <c r="L6964" i="21"/>
  <c r="L6963" i="21"/>
  <c r="L6962" i="21"/>
  <c r="L6961" i="21"/>
  <c r="L6960" i="21"/>
  <c r="L6959" i="21"/>
  <c r="L6958" i="21"/>
  <c r="L6957" i="21"/>
  <c r="L6956" i="21"/>
  <c r="L6955" i="21"/>
  <c r="L6954" i="21"/>
  <c r="L6953" i="21"/>
  <c r="L6952" i="21"/>
  <c r="L6951" i="21"/>
  <c r="L6950" i="21"/>
  <c r="L6949" i="21"/>
  <c r="L6948" i="21"/>
  <c r="L6947" i="21"/>
  <c r="L6946" i="21"/>
  <c r="L6945" i="21"/>
  <c r="L6944" i="21"/>
  <c r="L6943" i="21"/>
  <c r="L6942" i="21"/>
  <c r="L6941" i="21"/>
  <c r="L6940" i="21"/>
  <c r="L6939" i="21"/>
  <c r="L6938" i="21"/>
  <c r="L6937" i="21"/>
  <c r="L6936" i="21"/>
  <c r="L6935" i="21"/>
  <c r="L6934" i="21"/>
  <c r="L6933" i="21"/>
  <c r="L6932" i="21"/>
  <c r="L6931" i="21"/>
  <c r="L6930" i="21"/>
  <c r="L6929" i="21"/>
  <c r="L6928" i="21"/>
  <c r="L6927" i="21"/>
  <c r="L6926" i="21"/>
  <c r="L6925" i="21"/>
  <c r="L6924" i="21"/>
  <c r="L6923" i="21"/>
  <c r="L6922" i="21"/>
  <c r="L6921" i="21"/>
  <c r="L6920" i="21"/>
  <c r="L6919" i="21"/>
  <c r="L6918" i="21"/>
  <c r="L6917" i="21"/>
  <c r="L6916" i="21"/>
  <c r="L6915" i="21"/>
  <c r="L6914" i="21"/>
  <c r="L6913" i="21"/>
  <c r="L6912" i="21"/>
  <c r="L6911" i="21"/>
  <c r="L6910" i="21"/>
  <c r="L6909" i="21"/>
  <c r="L6908" i="21"/>
  <c r="L6907" i="21"/>
  <c r="L6906" i="21"/>
  <c r="L6905" i="21"/>
  <c r="L6904" i="21"/>
  <c r="L6903" i="21"/>
  <c r="L6902" i="21"/>
  <c r="L6901" i="21"/>
  <c r="L6900" i="21"/>
  <c r="L6899" i="21"/>
  <c r="L6898" i="21"/>
  <c r="L6897" i="21"/>
  <c r="L6896" i="21"/>
  <c r="L6895" i="21"/>
  <c r="L6894" i="21"/>
  <c r="L6893" i="21"/>
  <c r="L6892" i="21"/>
  <c r="L6891" i="21"/>
  <c r="L6890" i="21"/>
  <c r="L6889" i="21"/>
  <c r="L6888" i="21"/>
  <c r="L6887" i="21"/>
  <c r="L6886" i="21"/>
  <c r="L6885" i="21"/>
  <c r="L6884" i="21"/>
  <c r="L6883" i="21"/>
  <c r="L6882" i="21"/>
  <c r="L6881" i="21"/>
  <c r="L6880" i="21"/>
  <c r="L6879" i="21"/>
  <c r="L6878" i="21"/>
  <c r="L6877" i="21"/>
  <c r="L6876" i="21"/>
  <c r="L6875" i="21"/>
  <c r="L6874" i="21"/>
  <c r="L6873" i="21"/>
  <c r="L6872" i="21"/>
  <c r="L6871" i="21"/>
  <c r="L6870" i="21"/>
  <c r="L6869" i="21"/>
  <c r="L6868" i="21"/>
  <c r="L6867" i="21"/>
  <c r="L6866" i="21"/>
  <c r="L6865" i="21"/>
  <c r="L6864" i="21"/>
  <c r="L6863" i="21"/>
  <c r="L6862" i="21"/>
  <c r="L6861" i="21"/>
  <c r="L6860" i="21"/>
  <c r="L6859" i="21"/>
  <c r="L6858" i="21"/>
  <c r="L6857" i="21"/>
  <c r="L6856" i="21"/>
  <c r="L6855" i="21"/>
  <c r="L6854" i="21"/>
  <c r="L6853" i="21"/>
  <c r="L6852" i="21"/>
  <c r="L6851" i="21"/>
  <c r="L6850" i="21"/>
  <c r="L6849" i="21"/>
  <c r="L6848" i="21"/>
  <c r="L6847" i="21"/>
  <c r="L6846" i="21"/>
  <c r="L6845" i="21"/>
  <c r="L6844" i="21"/>
  <c r="L6843" i="21"/>
  <c r="L6842" i="21"/>
  <c r="L6841" i="21"/>
  <c r="L6840" i="21"/>
  <c r="L6839" i="21"/>
  <c r="L6838" i="21"/>
  <c r="L6837" i="21"/>
  <c r="L6836" i="21"/>
  <c r="L6835" i="21"/>
  <c r="L6834" i="21"/>
  <c r="L6833" i="21"/>
  <c r="L6832" i="21"/>
  <c r="L6831" i="21"/>
  <c r="L6830" i="21"/>
  <c r="L6829" i="21"/>
  <c r="L6828" i="21"/>
  <c r="L6827" i="21"/>
  <c r="L6826" i="21"/>
  <c r="L6825" i="21"/>
  <c r="L6824" i="21"/>
  <c r="L6823" i="21"/>
  <c r="L6822" i="21"/>
  <c r="L6821" i="21"/>
  <c r="L6820" i="21"/>
  <c r="L6819" i="21"/>
  <c r="L6818" i="21"/>
  <c r="L6817" i="21"/>
  <c r="L6816" i="21"/>
  <c r="L6815" i="21"/>
  <c r="L6814" i="21"/>
  <c r="L6813" i="21"/>
  <c r="L6812" i="21"/>
  <c r="L6811" i="21"/>
  <c r="L6810" i="21"/>
  <c r="L6809" i="21"/>
  <c r="L6808" i="21"/>
  <c r="L6807" i="21"/>
  <c r="L6806" i="21"/>
  <c r="L6805" i="21"/>
  <c r="L6804" i="21"/>
  <c r="L6803" i="21"/>
  <c r="L6802" i="21"/>
  <c r="L6801" i="21"/>
  <c r="L6800" i="21"/>
  <c r="L6799" i="21"/>
  <c r="L6798" i="21"/>
  <c r="L6797" i="21"/>
  <c r="L6796" i="21"/>
  <c r="L6795" i="21"/>
  <c r="L6794" i="21"/>
  <c r="L6793" i="21"/>
  <c r="L6792" i="21"/>
  <c r="L6791" i="21"/>
  <c r="L6790" i="21"/>
  <c r="L6789" i="21"/>
  <c r="L6788" i="21"/>
  <c r="L6787" i="21"/>
  <c r="L6786" i="21"/>
  <c r="L6785" i="21"/>
  <c r="L6784" i="21"/>
  <c r="L6783" i="21"/>
  <c r="L6782" i="21"/>
  <c r="L6781" i="21"/>
  <c r="L6780" i="21"/>
  <c r="L6779" i="21"/>
  <c r="L6778" i="21"/>
  <c r="L6777" i="21"/>
  <c r="L6776" i="21"/>
  <c r="L6775" i="21"/>
  <c r="L6774" i="21"/>
  <c r="L6773" i="21"/>
  <c r="L6772" i="21"/>
  <c r="L6771" i="21"/>
  <c r="L6770" i="21"/>
  <c r="L6769" i="21"/>
  <c r="L6768" i="21"/>
  <c r="L6767" i="21"/>
  <c r="L6766" i="21"/>
  <c r="L6765" i="21"/>
  <c r="L6764" i="21"/>
  <c r="L6763" i="21"/>
  <c r="L6762" i="21"/>
  <c r="L6761" i="21"/>
  <c r="L6760" i="21"/>
  <c r="L6759" i="21"/>
  <c r="L6758" i="21"/>
  <c r="L6757" i="21"/>
  <c r="L6756" i="21"/>
  <c r="L6755" i="21"/>
  <c r="L6754" i="21"/>
  <c r="L6753" i="21"/>
  <c r="L6752" i="21"/>
  <c r="L6751" i="21"/>
  <c r="L6750" i="21"/>
  <c r="L6749" i="21"/>
  <c r="L6748" i="21"/>
  <c r="L6747" i="21"/>
  <c r="L6746" i="21"/>
  <c r="L6745" i="21"/>
  <c r="L6744" i="21"/>
  <c r="L6743" i="21"/>
  <c r="L6742" i="21"/>
  <c r="L6741" i="21"/>
  <c r="L6740" i="21"/>
  <c r="L6739" i="21"/>
  <c r="L6738" i="21"/>
  <c r="L6737" i="21"/>
  <c r="L6736" i="21"/>
  <c r="L6735" i="21"/>
  <c r="L6734" i="21"/>
  <c r="L6733" i="21"/>
  <c r="L6732" i="21"/>
  <c r="L6731" i="21"/>
  <c r="L6730" i="21"/>
  <c r="L6729" i="21"/>
  <c r="L6728" i="21"/>
  <c r="L6727" i="21"/>
  <c r="L6726" i="21"/>
  <c r="L6725" i="21"/>
  <c r="L6724" i="21"/>
  <c r="L6723" i="21"/>
  <c r="L6722" i="21"/>
  <c r="L6721" i="21"/>
  <c r="L6720" i="21"/>
  <c r="L6719" i="21"/>
  <c r="L6718" i="21"/>
  <c r="L6717" i="21"/>
  <c r="L6716" i="21"/>
  <c r="L6715" i="21"/>
  <c r="L6714" i="21"/>
  <c r="L6713" i="21"/>
  <c r="L6712" i="21"/>
  <c r="L6711" i="21"/>
  <c r="L6710" i="21"/>
  <c r="L6709" i="21"/>
  <c r="L6708" i="21"/>
  <c r="L6707" i="21"/>
  <c r="L6706" i="21"/>
  <c r="L6705" i="21"/>
  <c r="L6704" i="21"/>
  <c r="L6703" i="21"/>
  <c r="L6702" i="21"/>
  <c r="L6701" i="21"/>
  <c r="L6700" i="21"/>
  <c r="L6699" i="21"/>
  <c r="L6698" i="21"/>
  <c r="L6697" i="21"/>
  <c r="L6696" i="21"/>
  <c r="L6695" i="21"/>
  <c r="L6694" i="21"/>
  <c r="L6693" i="21"/>
  <c r="L6692" i="21"/>
  <c r="L6691" i="21"/>
  <c r="L6690" i="21"/>
  <c r="L6689" i="21"/>
  <c r="L6688" i="21"/>
  <c r="L6687" i="21"/>
  <c r="L6686" i="21"/>
  <c r="L6685" i="21"/>
  <c r="L6684" i="21"/>
  <c r="L6683" i="21"/>
  <c r="L6682" i="21"/>
  <c r="L6681" i="21"/>
  <c r="L6680" i="21"/>
  <c r="L6679" i="21"/>
  <c r="L6678" i="21"/>
  <c r="L6677" i="21"/>
  <c r="L6676" i="21"/>
  <c r="L6675" i="21"/>
  <c r="L6674" i="21"/>
  <c r="L6673" i="21"/>
  <c r="L6672" i="21"/>
  <c r="L6671" i="21"/>
  <c r="L6670" i="21"/>
  <c r="L6669" i="21"/>
  <c r="L6668" i="21"/>
  <c r="L6667" i="21"/>
  <c r="L6666" i="21"/>
  <c r="L6665" i="21"/>
  <c r="L6664" i="21"/>
  <c r="L6663" i="21"/>
  <c r="L6662" i="21"/>
  <c r="L6661" i="21"/>
  <c r="L6660" i="21"/>
  <c r="L6659" i="21"/>
  <c r="L6658" i="21"/>
  <c r="L6657" i="21"/>
  <c r="L6656" i="21"/>
  <c r="L6655" i="21"/>
  <c r="L6654" i="21"/>
  <c r="L6653" i="21"/>
  <c r="L6652" i="21"/>
  <c r="L6651" i="21"/>
  <c r="L6650" i="21"/>
  <c r="L6649" i="21"/>
  <c r="L6648" i="21"/>
  <c r="L6647" i="21"/>
  <c r="L6646" i="21"/>
  <c r="L6645" i="21"/>
  <c r="L6644" i="21"/>
  <c r="L6643" i="21"/>
  <c r="L6642" i="21"/>
  <c r="L6641" i="21"/>
  <c r="L6640" i="21"/>
  <c r="L6639" i="21"/>
  <c r="L6638" i="21"/>
  <c r="L6637" i="21"/>
  <c r="L6636" i="21"/>
  <c r="L6635" i="21"/>
  <c r="L6634" i="21"/>
  <c r="L6633" i="21"/>
  <c r="L6632" i="21"/>
  <c r="L6631" i="21"/>
  <c r="L6630" i="21"/>
  <c r="L6629" i="21"/>
  <c r="L6628" i="21"/>
  <c r="L6627" i="21"/>
  <c r="L6626" i="21"/>
  <c r="L6625" i="21"/>
  <c r="L6624" i="21"/>
  <c r="L6623" i="21"/>
  <c r="L6622" i="21"/>
  <c r="L6621" i="21"/>
  <c r="L6620" i="21"/>
  <c r="L6619" i="21"/>
  <c r="L6618" i="21"/>
  <c r="L6617" i="21"/>
  <c r="L6616" i="21"/>
  <c r="L6615" i="21"/>
  <c r="L6614" i="21"/>
  <c r="L6613" i="21"/>
  <c r="L6612" i="21"/>
  <c r="L6611" i="21"/>
  <c r="L6610" i="21"/>
  <c r="L6609" i="21"/>
  <c r="L6608" i="21"/>
  <c r="L6607" i="21"/>
  <c r="L6606" i="21"/>
  <c r="L6605" i="21"/>
  <c r="L6604" i="21"/>
  <c r="L6603" i="21"/>
  <c r="L6602" i="21"/>
  <c r="L6601" i="21"/>
  <c r="L6600" i="21"/>
  <c r="L6599" i="21"/>
  <c r="L6598" i="21"/>
  <c r="L6597" i="21"/>
  <c r="L6596" i="21"/>
  <c r="L6595" i="21"/>
  <c r="L6594" i="21"/>
  <c r="L6593" i="21"/>
  <c r="L6592" i="21"/>
  <c r="L6591" i="21"/>
  <c r="L6590" i="21"/>
  <c r="L6589" i="21"/>
  <c r="L6588" i="21"/>
  <c r="L6587" i="21"/>
  <c r="L6586" i="21"/>
  <c r="L6585" i="21"/>
  <c r="L6584" i="21"/>
  <c r="L6583" i="21"/>
  <c r="L6582" i="21"/>
  <c r="L6581" i="21"/>
  <c r="L6580" i="21"/>
  <c r="L6579" i="21"/>
  <c r="L6578" i="21"/>
  <c r="L6577" i="21"/>
  <c r="L6576" i="21"/>
  <c r="L6575" i="21"/>
  <c r="L6574" i="21"/>
  <c r="L6573" i="21"/>
  <c r="L6572" i="21"/>
  <c r="L6571" i="21"/>
  <c r="L6570" i="21"/>
  <c r="L6569" i="21"/>
  <c r="L6568" i="21"/>
  <c r="L6567" i="21"/>
  <c r="L6566" i="21"/>
  <c r="L6565" i="21"/>
  <c r="L6564" i="21"/>
  <c r="L6563" i="21"/>
  <c r="L6562" i="21"/>
  <c r="L6561" i="21"/>
  <c r="L6560" i="21"/>
  <c r="L6559" i="21"/>
  <c r="L6558" i="21"/>
  <c r="L6557" i="21"/>
  <c r="L6556" i="21"/>
  <c r="L6555" i="21"/>
  <c r="L6554" i="21"/>
  <c r="L6553" i="21"/>
  <c r="L6552" i="21"/>
  <c r="L6551" i="21"/>
  <c r="L6550" i="21"/>
  <c r="L6549" i="21"/>
  <c r="L6548" i="21"/>
  <c r="L6547" i="21"/>
  <c r="L6546" i="21"/>
  <c r="L6545" i="21"/>
  <c r="L6544" i="21"/>
  <c r="L6543" i="21"/>
  <c r="L6542" i="21"/>
  <c r="L6541" i="21"/>
  <c r="L6540" i="21"/>
  <c r="L6539" i="21"/>
  <c r="L6538" i="21"/>
  <c r="L6537" i="21"/>
  <c r="L6536" i="21"/>
  <c r="L6535" i="21"/>
  <c r="L6534" i="21"/>
  <c r="L6533" i="21"/>
  <c r="L6532" i="21"/>
  <c r="L6531" i="21"/>
  <c r="L6530" i="21"/>
  <c r="L6529" i="21"/>
  <c r="L6528" i="21"/>
  <c r="L6527" i="21"/>
  <c r="L6526" i="21"/>
  <c r="L6525" i="21"/>
  <c r="L6524" i="21"/>
  <c r="L6523" i="21"/>
  <c r="L6522" i="21"/>
  <c r="L6521" i="21"/>
  <c r="L6520" i="21"/>
  <c r="L6519" i="21"/>
  <c r="L6518" i="21"/>
  <c r="L6517" i="21"/>
  <c r="L6516" i="21"/>
  <c r="L6515" i="21"/>
  <c r="L6514" i="21"/>
  <c r="L6513" i="21"/>
  <c r="L6512" i="21"/>
  <c r="L6511" i="21"/>
  <c r="L6510" i="21"/>
  <c r="L6509" i="21"/>
  <c r="L6508" i="21"/>
  <c r="L6507" i="21"/>
  <c r="L6506" i="21"/>
  <c r="L6505" i="21"/>
  <c r="L6504" i="21"/>
  <c r="L6503" i="21"/>
  <c r="L6502" i="21"/>
  <c r="L6501" i="21"/>
  <c r="L6500" i="21"/>
  <c r="L6499" i="21"/>
  <c r="L6498" i="21"/>
  <c r="L6497" i="21"/>
  <c r="L6496" i="21"/>
  <c r="L6495" i="21"/>
  <c r="L6494" i="21"/>
  <c r="L6493" i="21"/>
  <c r="L6492" i="21"/>
  <c r="L6491" i="21"/>
  <c r="L6490" i="21"/>
  <c r="L6489" i="21"/>
  <c r="L6488" i="21"/>
  <c r="L6487" i="21"/>
  <c r="L6486" i="21"/>
  <c r="L6485" i="21"/>
  <c r="L6484" i="21"/>
  <c r="L6483" i="21"/>
  <c r="L6482" i="21"/>
  <c r="L6481" i="21"/>
  <c r="L6480" i="21"/>
  <c r="L6479" i="21"/>
  <c r="L6478" i="21"/>
  <c r="L6477" i="21"/>
  <c r="L6476" i="21"/>
  <c r="L6475" i="21"/>
  <c r="L6474" i="21"/>
  <c r="L6473" i="21"/>
  <c r="L6472" i="21"/>
  <c r="L6471" i="21"/>
  <c r="L6470" i="21"/>
  <c r="L6469" i="21"/>
  <c r="L6468" i="21"/>
  <c r="L6467" i="21"/>
  <c r="L6466" i="21"/>
  <c r="L6465" i="21"/>
  <c r="L6464" i="21"/>
  <c r="L6463" i="21"/>
  <c r="L6462" i="21"/>
  <c r="L6461" i="21"/>
  <c r="L6460" i="21"/>
  <c r="L6459" i="21"/>
  <c r="L6458" i="21"/>
  <c r="L6457" i="21"/>
  <c r="L6456" i="21"/>
  <c r="L6455" i="21"/>
  <c r="L6454" i="21"/>
  <c r="L6453" i="21"/>
  <c r="L6452" i="21"/>
  <c r="L6451" i="21"/>
  <c r="L6450" i="21"/>
  <c r="L6449" i="21"/>
  <c r="L6448" i="21"/>
  <c r="L6447" i="21"/>
  <c r="L6446" i="21"/>
  <c r="L6445" i="21"/>
  <c r="L6444" i="21"/>
  <c r="L6443" i="21"/>
  <c r="L6442" i="21"/>
  <c r="L6441" i="21"/>
  <c r="L6440" i="21"/>
  <c r="L6439" i="21"/>
  <c r="L6438" i="21"/>
  <c r="L6437" i="21"/>
  <c r="L6436" i="21"/>
  <c r="L6435" i="21"/>
  <c r="L6434" i="21"/>
  <c r="L6433" i="21"/>
  <c r="L6432" i="21"/>
  <c r="L6431" i="21"/>
  <c r="L6430" i="21"/>
  <c r="L6429" i="21"/>
  <c r="L6428" i="21"/>
  <c r="L6427" i="21"/>
  <c r="L6426" i="21"/>
  <c r="L6425" i="21"/>
  <c r="L6424" i="21"/>
  <c r="L6423" i="21"/>
  <c r="L6422" i="21"/>
  <c r="L6421" i="21"/>
  <c r="L6420" i="21"/>
  <c r="L6419" i="21"/>
  <c r="L6418" i="21"/>
  <c r="L6417" i="21"/>
  <c r="L6416" i="21"/>
  <c r="L6415" i="21"/>
  <c r="L6414" i="21"/>
  <c r="L6413" i="21"/>
  <c r="L6412" i="21"/>
  <c r="L6411" i="21"/>
  <c r="L6410" i="21"/>
  <c r="L6409" i="21"/>
  <c r="L6408" i="21"/>
  <c r="L6407" i="21"/>
  <c r="L6406" i="21"/>
  <c r="L6405" i="21"/>
  <c r="L6404" i="21"/>
  <c r="L6403" i="21"/>
  <c r="L6402" i="21"/>
  <c r="L6401" i="21"/>
  <c r="L6400" i="21"/>
  <c r="L6399" i="21"/>
  <c r="L6398" i="21"/>
  <c r="L6397" i="21"/>
  <c r="L6396" i="21"/>
  <c r="L6395" i="21"/>
  <c r="L6394" i="21"/>
  <c r="L6393" i="21"/>
  <c r="L6392" i="21"/>
  <c r="L6391" i="21"/>
  <c r="L6390" i="21"/>
  <c r="L6389" i="21"/>
  <c r="L6388" i="21"/>
  <c r="L6387" i="21"/>
  <c r="L6386" i="21"/>
  <c r="L6385" i="21"/>
  <c r="L6384" i="21"/>
  <c r="L6383" i="21"/>
  <c r="L6382" i="21"/>
  <c r="L6381" i="21"/>
  <c r="L6380" i="21"/>
  <c r="L6379" i="21"/>
  <c r="L6378" i="21"/>
  <c r="L6377" i="21"/>
  <c r="L6376" i="21"/>
  <c r="L6375" i="21"/>
  <c r="L6374" i="21"/>
  <c r="L6373" i="21"/>
  <c r="L6372" i="21"/>
  <c r="L6371" i="21"/>
  <c r="L6370" i="21"/>
  <c r="L6369" i="21"/>
  <c r="L6368" i="21"/>
  <c r="L6367" i="21"/>
  <c r="L6366" i="21"/>
  <c r="L6365" i="21"/>
  <c r="L6364" i="21"/>
  <c r="L6363" i="21"/>
  <c r="L6362" i="21"/>
  <c r="L6361" i="21"/>
  <c r="L6360" i="21"/>
  <c r="L6359" i="21"/>
  <c r="L6358" i="21"/>
  <c r="L6357" i="21"/>
  <c r="L6356" i="21"/>
  <c r="L6355" i="21"/>
  <c r="L6354" i="21"/>
  <c r="L6353" i="21"/>
  <c r="L6352" i="21"/>
  <c r="L6351" i="21"/>
  <c r="L6350" i="21"/>
  <c r="L6349" i="21"/>
  <c r="L6348" i="21"/>
  <c r="L6347" i="21"/>
  <c r="L6346" i="21"/>
  <c r="L6345" i="21"/>
  <c r="L6344" i="21"/>
  <c r="L6343" i="21"/>
  <c r="L6342" i="21"/>
  <c r="L6341" i="21"/>
  <c r="L6340" i="21"/>
  <c r="L6339" i="21"/>
  <c r="L6338" i="21"/>
  <c r="L6337" i="21"/>
  <c r="L6336" i="21"/>
  <c r="L6335" i="21"/>
  <c r="L6334" i="21"/>
  <c r="L6333" i="21"/>
  <c r="L6332" i="21"/>
  <c r="L6331" i="21"/>
  <c r="L6330" i="21"/>
  <c r="L6329" i="21"/>
  <c r="L6328" i="21"/>
  <c r="L6327" i="21"/>
  <c r="L6326" i="21"/>
  <c r="L6325" i="21"/>
  <c r="L6324" i="21"/>
  <c r="L6323" i="21"/>
  <c r="L6322" i="21"/>
  <c r="L6321" i="21"/>
  <c r="L6320" i="21"/>
  <c r="L6319" i="21"/>
  <c r="L6318" i="21"/>
  <c r="L6317" i="21"/>
  <c r="L6316" i="21"/>
  <c r="L6315" i="21"/>
  <c r="L6314" i="21"/>
  <c r="L6313" i="21"/>
  <c r="L6312" i="21"/>
  <c r="L6311" i="21"/>
  <c r="L6310" i="21"/>
  <c r="L6309" i="21"/>
  <c r="L6308" i="21"/>
  <c r="L6307" i="21"/>
  <c r="L6306" i="21"/>
  <c r="L6305" i="21"/>
  <c r="L6304" i="21"/>
  <c r="L6303" i="21"/>
  <c r="L6302" i="21"/>
  <c r="L6301" i="21"/>
  <c r="L6300" i="21"/>
  <c r="L6299" i="21"/>
  <c r="L6298" i="21"/>
  <c r="L6297" i="21"/>
  <c r="L6296" i="21"/>
  <c r="L6295" i="21"/>
  <c r="L6294" i="21"/>
  <c r="L6293" i="21"/>
  <c r="L6292" i="21"/>
  <c r="L6291" i="21"/>
  <c r="L6290" i="21"/>
  <c r="L6289" i="21"/>
  <c r="L6288" i="21"/>
  <c r="L6287" i="21"/>
  <c r="L6286" i="21"/>
  <c r="L6285" i="21"/>
  <c r="L6284" i="21"/>
  <c r="L6283" i="21"/>
  <c r="L6282" i="21"/>
  <c r="L6281" i="21"/>
  <c r="L6280" i="21"/>
  <c r="L6279" i="21"/>
  <c r="L6278" i="21"/>
  <c r="L6277" i="21"/>
  <c r="L6276" i="21"/>
  <c r="L6275" i="21"/>
  <c r="L6274" i="21"/>
  <c r="L6273" i="21"/>
  <c r="L6272" i="21"/>
  <c r="L6271" i="21"/>
  <c r="L6270" i="21"/>
  <c r="L6269" i="21"/>
  <c r="L6268" i="21"/>
  <c r="L6267" i="21"/>
  <c r="L6266" i="21"/>
  <c r="L6265" i="21"/>
  <c r="L6264" i="21"/>
  <c r="L6263" i="21"/>
  <c r="L6262" i="21"/>
  <c r="L6261" i="21"/>
  <c r="L6260" i="21"/>
  <c r="L6259" i="21"/>
  <c r="L6258" i="21"/>
  <c r="L6257" i="21"/>
  <c r="L6256" i="21"/>
  <c r="L6255" i="21"/>
  <c r="L6254" i="21"/>
  <c r="L6253" i="21"/>
  <c r="L6252" i="21"/>
  <c r="L6251" i="21"/>
  <c r="L6250" i="21"/>
  <c r="L6249" i="21"/>
  <c r="L6248" i="21"/>
  <c r="L6247" i="21"/>
  <c r="L6246" i="21"/>
  <c r="L6245" i="21"/>
  <c r="L6244" i="21"/>
  <c r="L6243" i="21"/>
  <c r="L6242" i="21"/>
  <c r="L6241" i="21"/>
  <c r="L6240" i="21"/>
  <c r="L6239" i="21"/>
  <c r="L6238" i="21"/>
  <c r="L6237" i="21"/>
  <c r="L6236" i="21"/>
  <c r="L6235" i="21"/>
  <c r="L6234" i="21"/>
  <c r="L6233" i="21"/>
  <c r="L6232" i="21"/>
  <c r="L6231" i="21"/>
  <c r="L6230" i="21"/>
  <c r="L6229" i="21"/>
  <c r="L6228" i="21"/>
  <c r="L6227" i="21"/>
  <c r="L6226" i="21"/>
  <c r="L6225" i="21"/>
  <c r="L6224" i="21"/>
  <c r="L6223" i="21"/>
  <c r="L6222" i="21"/>
  <c r="L6221" i="21"/>
  <c r="L6220" i="21"/>
  <c r="L6219" i="21"/>
  <c r="L6218" i="21"/>
  <c r="L6217" i="21"/>
  <c r="L6216" i="21"/>
  <c r="L6215" i="21"/>
  <c r="L6214" i="21"/>
  <c r="L6213" i="21"/>
  <c r="L6212" i="21"/>
  <c r="L6211" i="21"/>
  <c r="L6210" i="21"/>
  <c r="L6209" i="21"/>
  <c r="L6208" i="21"/>
  <c r="L6207" i="21"/>
  <c r="L6206" i="21"/>
  <c r="L6205" i="21"/>
  <c r="L6204" i="21"/>
  <c r="L6203" i="21"/>
  <c r="L6202" i="21"/>
  <c r="L6201" i="21"/>
  <c r="L6200" i="21"/>
  <c r="L6199" i="21"/>
  <c r="L6198" i="21"/>
  <c r="L6197" i="21"/>
  <c r="L6196" i="21"/>
  <c r="L6195" i="21"/>
  <c r="L6194" i="21"/>
  <c r="L6193" i="21"/>
  <c r="L6192" i="21"/>
  <c r="L6191" i="21"/>
  <c r="L6190" i="21"/>
  <c r="L6189" i="21"/>
  <c r="L6188" i="21"/>
  <c r="L6187" i="21"/>
  <c r="L6186" i="21"/>
  <c r="L6185" i="21"/>
  <c r="L6184" i="21"/>
  <c r="L6183" i="21"/>
  <c r="L6182" i="21"/>
  <c r="L6181" i="21"/>
  <c r="L6180" i="21"/>
  <c r="L6179" i="21"/>
  <c r="L6178" i="21"/>
  <c r="L6177" i="21"/>
  <c r="L6176" i="21"/>
  <c r="L6175" i="21"/>
  <c r="L6174" i="21"/>
  <c r="L6173" i="21"/>
  <c r="L6172" i="21"/>
  <c r="L6171" i="21"/>
  <c r="L6170" i="21"/>
  <c r="L6169" i="21"/>
  <c r="L6168" i="21"/>
  <c r="L6167" i="21"/>
  <c r="L6166" i="21"/>
  <c r="L6165" i="21"/>
  <c r="L6164" i="21"/>
  <c r="L6163" i="21"/>
  <c r="L6162" i="21"/>
  <c r="L6161" i="21"/>
  <c r="L6160" i="21"/>
  <c r="L6159" i="21"/>
  <c r="L6158" i="21"/>
  <c r="L6157" i="21"/>
  <c r="L6156" i="21"/>
  <c r="L6155" i="21"/>
  <c r="L6154" i="21"/>
  <c r="L6153" i="21"/>
  <c r="L6152" i="21"/>
  <c r="L6151" i="21"/>
  <c r="L6150" i="21"/>
  <c r="L6149" i="21"/>
  <c r="L6148" i="21"/>
  <c r="L6147" i="21"/>
  <c r="L6146" i="21"/>
  <c r="L6145" i="21"/>
  <c r="L6144" i="21"/>
  <c r="L6143" i="21"/>
  <c r="L6142" i="21"/>
  <c r="L6141" i="21"/>
  <c r="L6140" i="21"/>
  <c r="L6139" i="21"/>
  <c r="L6138" i="21"/>
  <c r="L6137" i="21"/>
  <c r="L6136" i="21"/>
  <c r="L6135" i="21"/>
  <c r="L6134" i="21"/>
  <c r="L6133" i="21"/>
  <c r="L6132" i="21"/>
  <c r="L6131" i="21"/>
  <c r="L6130" i="21"/>
  <c r="L6129" i="21"/>
  <c r="L6128" i="21"/>
  <c r="L6127" i="21"/>
  <c r="L6126" i="21"/>
  <c r="L6125" i="21"/>
  <c r="L6124" i="21"/>
  <c r="L6123" i="21"/>
  <c r="L6122" i="21"/>
  <c r="L6121" i="21"/>
  <c r="L6120" i="21"/>
  <c r="L6119" i="21"/>
  <c r="L6118" i="21"/>
  <c r="L6117" i="21"/>
  <c r="L6116" i="21"/>
  <c r="L6115" i="21"/>
  <c r="L6114" i="21"/>
  <c r="L6113" i="21"/>
  <c r="L6112" i="21"/>
  <c r="L6111" i="21"/>
  <c r="L6110" i="21"/>
  <c r="L6109" i="21"/>
  <c r="L6108" i="21"/>
  <c r="L6107" i="21"/>
  <c r="L6106" i="21"/>
  <c r="L6105" i="21"/>
  <c r="L6104" i="21"/>
  <c r="L6103" i="21"/>
  <c r="L6102" i="21"/>
  <c r="L6101" i="21"/>
  <c r="L6100" i="21"/>
  <c r="L6099" i="21"/>
  <c r="L6098" i="21"/>
  <c r="L6097" i="21"/>
  <c r="L6096" i="21"/>
  <c r="L6095" i="21"/>
  <c r="L6094" i="21"/>
  <c r="L6093" i="21"/>
  <c r="L6092" i="21"/>
  <c r="L6091" i="21"/>
  <c r="L6090" i="21"/>
  <c r="L6089" i="21"/>
  <c r="L6088" i="21"/>
  <c r="L6087" i="21"/>
  <c r="L6086" i="21"/>
  <c r="L6085" i="21"/>
  <c r="L6084" i="21"/>
  <c r="L6083" i="21"/>
  <c r="L6082" i="21"/>
  <c r="L6081" i="21"/>
  <c r="L6080" i="21"/>
  <c r="L6079" i="21"/>
  <c r="L6078" i="21"/>
  <c r="L6077" i="21"/>
  <c r="L6076" i="21"/>
  <c r="L6075" i="21"/>
  <c r="L6074" i="21"/>
  <c r="L6073" i="21"/>
  <c r="L6072" i="21"/>
  <c r="L6071" i="21"/>
  <c r="L6070" i="21"/>
  <c r="L6069" i="21"/>
  <c r="L6068" i="21"/>
  <c r="L6067" i="21"/>
  <c r="L6066" i="21"/>
  <c r="L6065" i="21"/>
  <c r="L6064" i="21"/>
  <c r="L6063" i="21"/>
  <c r="L6062" i="21"/>
  <c r="L6061" i="21"/>
  <c r="L6060" i="21"/>
  <c r="L6059" i="21"/>
  <c r="L6058" i="21"/>
  <c r="L6057" i="21"/>
  <c r="L6056" i="21"/>
  <c r="L6055" i="21"/>
  <c r="L6054" i="21"/>
  <c r="L6053" i="21"/>
  <c r="L6052" i="21"/>
  <c r="L6051" i="21"/>
  <c r="L6050" i="21"/>
  <c r="L6049" i="21"/>
  <c r="L6048" i="21"/>
  <c r="L6047" i="21"/>
  <c r="L6046" i="21"/>
  <c r="L6045" i="21"/>
  <c r="L6044" i="21"/>
  <c r="L6043" i="21"/>
  <c r="L6042" i="21"/>
  <c r="L6041" i="21"/>
  <c r="L6040" i="21"/>
  <c r="L6039" i="21"/>
  <c r="L6038" i="21"/>
  <c r="L6037" i="21"/>
  <c r="L6036" i="21"/>
  <c r="L6035" i="21"/>
  <c r="L6034" i="21"/>
  <c r="L6033" i="21"/>
  <c r="L6032" i="21"/>
  <c r="L6031" i="21"/>
  <c r="L6030" i="21"/>
  <c r="L6029" i="21"/>
  <c r="L6028" i="21"/>
  <c r="L6027" i="21"/>
  <c r="L6026" i="21"/>
  <c r="L6025" i="21"/>
  <c r="L6024" i="21"/>
  <c r="L6023" i="21"/>
  <c r="L6022" i="21"/>
  <c r="L6021" i="21"/>
  <c r="L6020" i="21"/>
  <c r="L6019" i="21"/>
  <c r="L6018" i="21"/>
  <c r="L6017" i="21"/>
  <c r="L6016" i="21"/>
  <c r="L6015" i="21"/>
  <c r="L6014" i="21"/>
  <c r="L6013" i="21"/>
  <c r="L6012" i="21"/>
  <c r="L6011" i="21"/>
  <c r="L6010" i="21"/>
  <c r="L6009" i="21"/>
  <c r="L6008" i="21"/>
  <c r="L6007" i="21"/>
  <c r="L6006" i="21"/>
  <c r="L6005" i="21"/>
  <c r="L6004" i="21"/>
  <c r="L6003" i="21"/>
  <c r="L6002" i="21"/>
  <c r="L6001" i="21"/>
  <c r="L6000" i="21"/>
  <c r="L5999" i="21"/>
  <c r="L5998" i="21"/>
  <c r="L5997" i="21"/>
  <c r="L5996" i="21"/>
  <c r="L5995" i="21"/>
  <c r="L5994" i="21"/>
  <c r="L5993" i="21"/>
  <c r="L5992" i="21"/>
  <c r="L5991" i="21"/>
  <c r="L5990" i="21"/>
  <c r="L5989" i="21"/>
  <c r="L5988" i="21"/>
  <c r="L5987" i="21"/>
  <c r="L5986" i="21"/>
  <c r="L5985" i="21"/>
  <c r="L5984" i="21"/>
  <c r="L5983" i="21"/>
  <c r="L5982" i="21"/>
  <c r="L5981" i="21"/>
  <c r="L5980" i="21"/>
  <c r="L5979" i="21"/>
  <c r="L5978" i="21"/>
  <c r="L5977" i="21"/>
  <c r="L5976" i="21"/>
  <c r="L5975" i="21"/>
  <c r="L5974" i="21"/>
  <c r="L5973" i="21"/>
  <c r="L5972" i="21"/>
  <c r="L5971" i="21"/>
  <c r="L5970" i="21"/>
  <c r="L5969" i="21"/>
  <c r="L5968" i="21"/>
  <c r="L5967" i="21"/>
  <c r="L5966" i="21"/>
  <c r="L5965" i="21"/>
  <c r="L5964" i="21"/>
  <c r="L5963" i="21"/>
  <c r="L5962" i="21"/>
  <c r="L5961" i="21"/>
  <c r="L5960" i="21"/>
  <c r="L5959" i="21"/>
  <c r="L5958" i="21"/>
  <c r="L5957" i="21"/>
  <c r="L5956" i="21"/>
  <c r="L5955" i="21"/>
  <c r="L5954" i="21"/>
  <c r="L5953" i="21"/>
  <c r="L5952" i="21"/>
  <c r="L5951" i="21"/>
  <c r="L5950" i="21"/>
  <c r="L5949" i="21"/>
  <c r="L5948" i="21"/>
  <c r="L5947" i="21"/>
  <c r="L5946" i="21"/>
  <c r="L5945" i="21"/>
  <c r="L5944" i="21"/>
  <c r="L5943" i="21"/>
  <c r="L5942" i="21"/>
  <c r="L5941" i="21"/>
  <c r="L5940" i="21"/>
  <c r="L5939" i="21"/>
  <c r="L5938" i="21"/>
  <c r="L5937" i="21"/>
  <c r="L5936" i="21"/>
  <c r="L5935" i="21"/>
  <c r="L5934" i="21"/>
  <c r="L5933" i="21"/>
  <c r="L5932" i="21"/>
  <c r="L5931" i="21"/>
  <c r="L5930" i="21"/>
  <c r="L5929" i="21"/>
  <c r="L5928" i="21"/>
  <c r="L5927" i="21"/>
  <c r="L5926" i="21"/>
  <c r="L5925" i="21"/>
  <c r="L5924" i="21"/>
  <c r="L5923" i="21"/>
  <c r="L5922" i="21"/>
  <c r="L5921" i="21"/>
  <c r="L5920" i="21"/>
  <c r="L5919" i="21"/>
  <c r="L5918" i="21"/>
  <c r="L5917" i="21"/>
  <c r="L5916" i="21"/>
  <c r="L5915" i="21"/>
  <c r="L5914" i="21"/>
  <c r="L5913" i="21"/>
  <c r="L5912" i="21"/>
  <c r="L5911" i="21"/>
  <c r="L5910" i="21"/>
  <c r="L5909" i="21"/>
  <c r="L5908" i="21"/>
  <c r="L5907" i="21"/>
  <c r="L5906" i="21"/>
  <c r="L5905" i="21"/>
  <c r="L5904" i="21"/>
  <c r="L5903" i="21"/>
  <c r="L5902" i="21"/>
  <c r="L5901" i="21"/>
  <c r="L5900" i="21"/>
  <c r="L5899" i="21"/>
  <c r="L5898" i="21"/>
  <c r="L5897" i="21"/>
  <c r="L5896" i="21"/>
  <c r="L5895" i="21"/>
  <c r="L5894" i="21"/>
  <c r="L5893" i="21"/>
  <c r="L5892" i="21"/>
  <c r="L5891" i="21"/>
  <c r="L5890" i="21"/>
  <c r="L5889" i="21"/>
  <c r="L5888" i="21"/>
  <c r="L5887" i="21"/>
  <c r="L5886" i="21"/>
  <c r="L5885" i="21"/>
  <c r="L5884" i="21"/>
  <c r="L5883" i="21"/>
  <c r="L5882" i="21"/>
  <c r="L5881" i="21"/>
  <c r="L5880" i="21"/>
  <c r="L5879" i="21"/>
  <c r="L5878" i="21"/>
  <c r="L5877" i="21"/>
  <c r="L5876" i="21"/>
  <c r="L5875" i="21"/>
  <c r="L5874" i="21"/>
  <c r="L5873" i="21"/>
  <c r="L5872" i="21"/>
  <c r="L5871" i="21"/>
  <c r="L5870" i="21"/>
  <c r="L5869" i="21"/>
  <c r="L5868" i="21"/>
  <c r="L5867" i="21"/>
  <c r="L5866" i="21"/>
  <c r="L5865" i="21"/>
  <c r="L5864" i="21"/>
  <c r="L5863" i="21"/>
  <c r="L5862" i="21"/>
  <c r="L5861" i="21"/>
  <c r="L5860" i="21"/>
  <c r="L5859" i="21"/>
  <c r="L5858" i="21"/>
  <c r="L5857" i="21"/>
  <c r="L5856" i="21"/>
  <c r="L5855" i="21"/>
  <c r="L5854" i="21"/>
  <c r="L5853" i="21"/>
  <c r="L5852" i="21"/>
  <c r="L5851" i="21"/>
  <c r="L5850" i="21"/>
  <c r="L5849" i="21"/>
  <c r="L5848" i="21"/>
  <c r="L5847" i="21"/>
  <c r="L5846" i="21"/>
  <c r="L5845" i="21"/>
  <c r="L5844" i="21"/>
  <c r="L5843" i="21"/>
  <c r="L5842" i="21"/>
  <c r="L5841" i="21"/>
  <c r="L5840" i="21"/>
  <c r="L5839" i="21"/>
  <c r="L5838" i="21"/>
  <c r="L5837" i="21"/>
  <c r="L5836" i="21"/>
  <c r="L5835" i="21"/>
  <c r="L5834" i="21"/>
  <c r="L5833" i="21"/>
  <c r="L5832" i="21"/>
  <c r="L5831" i="21"/>
  <c r="L5830" i="21"/>
  <c r="L5829" i="21"/>
  <c r="L5828" i="21"/>
  <c r="L5827" i="21"/>
  <c r="L5826" i="21"/>
  <c r="L5825" i="21"/>
  <c r="L5824" i="21"/>
  <c r="L5823" i="21"/>
  <c r="L5822" i="21"/>
  <c r="L5821" i="21"/>
  <c r="L5820" i="21"/>
  <c r="L5819" i="21"/>
  <c r="L5818" i="21"/>
  <c r="L5817" i="21"/>
  <c r="L5816" i="21"/>
  <c r="L5815" i="21"/>
  <c r="L5814" i="21"/>
  <c r="L5813" i="21"/>
  <c r="L5812" i="21"/>
  <c r="L5811" i="21"/>
  <c r="L5810" i="21"/>
  <c r="L5809" i="21"/>
  <c r="L5808" i="21"/>
  <c r="L5807" i="21"/>
  <c r="L5806" i="21"/>
  <c r="L5805" i="21"/>
  <c r="L5804" i="21"/>
  <c r="L5803" i="21"/>
  <c r="L5802" i="21"/>
  <c r="L5801" i="21"/>
  <c r="L5800" i="21"/>
  <c r="L5799" i="21"/>
  <c r="L5798" i="21"/>
  <c r="L5797" i="21"/>
  <c r="L5796" i="21"/>
  <c r="L5795" i="21"/>
  <c r="L5794" i="21"/>
  <c r="L5793" i="21"/>
  <c r="L5792" i="21"/>
  <c r="L5791" i="21"/>
  <c r="L5790" i="21"/>
  <c r="L5789" i="21"/>
  <c r="L5788" i="21"/>
  <c r="L5787" i="21"/>
  <c r="L5786" i="21"/>
  <c r="L5785" i="21"/>
  <c r="L5784" i="21"/>
  <c r="L5783" i="21"/>
  <c r="L5782" i="21"/>
  <c r="L5781" i="21"/>
  <c r="L5780" i="21"/>
  <c r="L5779" i="21"/>
  <c r="L5778" i="21"/>
  <c r="L5777" i="21"/>
  <c r="L5776" i="21"/>
  <c r="L5775" i="21"/>
  <c r="L5774" i="21"/>
  <c r="L5773" i="21"/>
  <c r="L5772" i="21"/>
  <c r="L5771" i="21"/>
  <c r="L5770" i="21"/>
  <c r="L5769" i="21"/>
  <c r="L5768" i="21"/>
  <c r="L5767" i="21"/>
  <c r="L5766" i="21"/>
  <c r="L5765" i="21"/>
  <c r="L5764" i="21"/>
  <c r="L5763" i="21"/>
  <c r="L5762" i="21"/>
  <c r="L5761" i="21"/>
  <c r="L5760" i="21"/>
  <c r="L5759" i="21"/>
  <c r="L5758" i="21"/>
  <c r="L5757" i="21"/>
  <c r="L5756" i="21"/>
  <c r="L5755" i="21"/>
  <c r="L5754" i="21"/>
  <c r="L5753" i="21"/>
  <c r="L5752" i="21"/>
  <c r="L5751" i="21"/>
  <c r="L5750" i="21"/>
  <c r="L5749" i="21"/>
  <c r="L5748" i="21"/>
  <c r="L5747" i="21"/>
  <c r="L5746" i="21"/>
  <c r="L5745" i="21"/>
  <c r="L5744" i="21"/>
  <c r="L5743" i="21"/>
  <c r="L5742" i="21"/>
  <c r="L5741" i="21"/>
  <c r="L5740" i="21"/>
  <c r="L5739" i="21"/>
  <c r="L5738" i="21"/>
  <c r="L5737" i="21"/>
  <c r="L5736" i="21"/>
  <c r="L5735" i="21"/>
  <c r="L5734" i="21"/>
  <c r="L5733" i="21"/>
  <c r="L5732" i="21"/>
  <c r="L5731" i="21"/>
  <c r="L5730" i="21"/>
  <c r="L5729" i="21"/>
  <c r="L5728" i="21"/>
  <c r="L5727" i="21"/>
  <c r="L5726" i="21"/>
  <c r="L5725" i="21"/>
  <c r="L5724" i="21"/>
  <c r="L5723" i="21"/>
  <c r="L5722" i="21"/>
  <c r="L5721" i="21"/>
  <c r="L5720" i="21"/>
  <c r="L5719" i="21"/>
  <c r="L5718" i="21"/>
  <c r="L5717" i="21"/>
  <c r="L5716" i="21"/>
  <c r="L5715" i="21"/>
  <c r="L5714" i="21"/>
  <c r="L5713" i="21"/>
  <c r="L5712" i="21"/>
  <c r="L5711" i="21"/>
  <c r="L5710" i="21"/>
  <c r="L5709" i="21"/>
  <c r="L5708" i="21"/>
  <c r="L5707" i="21"/>
  <c r="L5706" i="21"/>
  <c r="L5705" i="21"/>
  <c r="L5704" i="21"/>
  <c r="L5703" i="21"/>
  <c r="L5702" i="21"/>
  <c r="L5701" i="21"/>
  <c r="L5700" i="21"/>
  <c r="L5699" i="21"/>
  <c r="L5698" i="21"/>
  <c r="L5697" i="21"/>
  <c r="L5696" i="21"/>
  <c r="L5695" i="21"/>
  <c r="L5694" i="21"/>
  <c r="L5693" i="21"/>
  <c r="L5692" i="21"/>
  <c r="L5691" i="21"/>
  <c r="L5690" i="21"/>
  <c r="L5689" i="21"/>
  <c r="L5688" i="21"/>
  <c r="L5687" i="21"/>
  <c r="L5686" i="21"/>
  <c r="L5685" i="21"/>
  <c r="L5684" i="21"/>
  <c r="L5683" i="21"/>
  <c r="L5682" i="21"/>
  <c r="L5681" i="21"/>
  <c r="L5680" i="21"/>
  <c r="L5679" i="21"/>
  <c r="L5678" i="21"/>
  <c r="L5677" i="21"/>
  <c r="L5676" i="21"/>
  <c r="L5675" i="21"/>
  <c r="L5674" i="21"/>
  <c r="L5673" i="21"/>
  <c r="L5672" i="21"/>
  <c r="L5671" i="21"/>
  <c r="L5670" i="21"/>
  <c r="L5669" i="21"/>
  <c r="L5668" i="21"/>
  <c r="L5667" i="21"/>
  <c r="L5666" i="21"/>
  <c r="L5665" i="21"/>
  <c r="L5664" i="21"/>
  <c r="L5663" i="21"/>
  <c r="L5662" i="21"/>
  <c r="L5661" i="21"/>
  <c r="L5660" i="21"/>
  <c r="L5659" i="21"/>
  <c r="L5658" i="21"/>
  <c r="L5657" i="21"/>
  <c r="L5656" i="21"/>
  <c r="L5655" i="21"/>
  <c r="L5654" i="21"/>
  <c r="L5653" i="21"/>
  <c r="L5652" i="21"/>
  <c r="L5651" i="21"/>
  <c r="L5650" i="21"/>
  <c r="L5649" i="21"/>
  <c r="L5648" i="21"/>
  <c r="L5647" i="21"/>
  <c r="L5646" i="21"/>
  <c r="L5645" i="21"/>
  <c r="L5644" i="21"/>
  <c r="L5643" i="21"/>
  <c r="L5642" i="21"/>
  <c r="L5641" i="21"/>
  <c r="L5640" i="21"/>
  <c r="L5639" i="21"/>
  <c r="L5638" i="21"/>
  <c r="L5637" i="21"/>
  <c r="L5636" i="21"/>
  <c r="L5635" i="21"/>
  <c r="L5634" i="21"/>
  <c r="L5633" i="21"/>
  <c r="L5632" i="21"/>
  <c r="L5631" i="21"/>
  <c r="L5630" i="21"/>
  <c r="L5629" i="21"/>
  <c r="L5628" i="21"/>
  <c r="L5627" i="21"/>
  <c r="L5626" i="21"/>
  <c r="L5625" i="21"/>
  <c r="L5624" i="21"/>
  <c r="L5623" i="21"/>
  <c r="L5622" i="21"/>
  <c r="L5621" i="21"/>
  <c r="L5620" i="21"/>
  <c r="L5619" i="21"/>
  <c r="L5618" i="21"/>
  <c r="L5617" i="21"/>
  <c r="L5616" i="21"/>
  <c r="L5615" i="21"/>
  <c r="L5614" i="21"/>
  <c r="L5613" i="21"/>
  <c r="L5612" i="21"/>
  <c r="L5611" i="21"/>
  <c r="L5610" i="21"/>
  <c r="L5609" i="21"/>
  <c r="L5608" i="21"/>
  <c r="L5607" i="21"/>
  <c r="L5606" i="21"/>
  <c r="L5605" i="21"/>
  <c r="L5604" i="21"/>
  <c r="L5603" i="21"/>
  <c r="L5602" i="21"/>
  <c r="L5601" i="21"/>
  <c r="L5600" i="21"/>
  <c r="L5599" i="21"/>
  <c r="L5598" i="21"/>
  <c r="L5597" i="21"/>
  <c r="L5596" i="21"/>
  <c r="L5595" i="21"/>
  <c r="L5594" i="21"/>
  <c r="L5593" i="21"/>
  <c r="L5592" i="21"/>
  <c r="L5591" i="21"/>
  <c r="L5590" i="21"/>
  <c r="L5589" i="21"/>
  <c r="L5588" i="21"/>
  <c r="L5587" i="21"/>
  <c r="L5586" i="21"/>
  <c r="L5585" i="21"/>
  <c r="L5584" i="21"/>
  <c r="L5583" i="21"/>
  <c r="L5582" i="21"/>
  <c r="L5581" i="21"/>
  <c r="L5580" i="21"/>
  <c r="L5579" i="21"/>
  <c r="L5578" i="21"/>
  <c r="L5577" i="21"/>
  <c r="L5576" i="21"/>
  <c r="L5575" i="21"/>
  <c r="L5574" i="21"/>
  <c r="L5573" i="21"/>
  <c r="L5572" i="21"/>
  <c r="L5571" i="21"/>
  <c r="L5570" i="21"/>
  <c r="L5569" i="21"/>
  <c r="L5568" i="21"/>
  <c r="L5567" i="21"/>
  <c r="L5566" i="21"/>
  <c r="L5565" i="21"/>
  <c r="L5564" i="21"/>
  <c r="L5563" i="21"/>
  <c r="L5562" i="21"/>
  <c r="L5561" i="21"/>
  <c r="L5560" i="21"/>
  <c r="L5559" i="21"/>
  <c r="L5558" i="21"/>
  <c r="L5557" i="21"/>
  <c r="L5556" i="21"/>
  <c r="L5555" i="21"/>
  <c r="L5554" i="21"/>
  <c r="L5553" i="21"/>
  <c r="L5552" i="21"/>
  <c r="L5551" i="21"/>
  <c r="L5550" i="21"/>
  <c r="L5549" i="21"/>
  <c r="L5548" i="21"/>
  <c r="L5547" i="21"/>
  <c r="L5546" i="21"/>
  <c r="L5545" i="21"/>
  <c r="L5544" i="21"/>
  <c r="L5543" i="21"/>
  <c r="L5542" i="21"/>
  <c r="L5541" i="21"/>
  <c r="L5540" i="21"/>
  <c r="L5539" i="21"/>
  <c r="L5538" i="21"/>
  <c r="L5537" i="21"/>
  <c r="L5536" i="21"/>
  <c r="L5535" i="21"/>
  <c r="L5534" i="21"/>
  <c r="L5533" i="21"/>
  <c r="L5532" i="21"/>
  <c r="L5531" i="21"/>
  <c r="L5530" i="21"/>
  <c r="L5529" i="21"/>
  <c r="L5528" i="21"/>
  <c r="L5527" i="21"/>
  <c r="L5526" i="21"/>
  <c r="L5525" i="21"/>
  <c r="L5524" i="21"/>
  <c r="L5523" i="21"/>
  <c r="L5522" i="21"/>
  <c r="L5521" i="21"/>
  <c r="L5520" i="21"/>
  <c r="L5519" i="21"/>
  <c r="L5518" i="21"/>
  <c r="L5517" i="21"/>
  <c r="L5516" i="21"/>
  <c r="L5515" i="21"/>
  <c r="L5514" i="21"/>
  <c r="L5513" i="21"/>
  <c r="L5512" i="21"/>
  <c r="L5511" i="21"/>
  <c r="L5510" i="21"/>
  <c r="L5509" i="21"/>
  <c r="L5508" i="21"/>
  <c r="L5507" i="21"/>
  <c r="L5506" i="21"/>
  <c r="L5505" i="21"/>
  <c r="L5504" i="21"/>
  <c r="L5503" i="21"/>
  <c r="L5502" i="21"/>
  <c r="L5501" i="21"/>
  <c r="L5500" i="21"/>
  <c r="L5499" i="21"/>
  <c r="L5498" i="21"/>
  <c r="L5497" i="21"/>
  <c r="L5496" i="21"/>
  <c r="L5495" i="21"/>
  <c r="L5494" i="21"/>
  <c r="L5493" i="21"/>
  <c r="L5492" i="21"/>
  <c r="L5491" i="21"/>
  <c r="L5490" i="21"/>
  <c r="L5489" i="21"/>
  <c r="L5488" i="21"/>
  <c r="L5487" i="21"/>
  <c r="L5486" i="21"/>
  <c r="L5485" i="21"/>
  <c r="L5484" i="21"/>
  <c r="L5483" i="21"/>
  <c r="L5482" i="21"/>
  <c r="L5481" i="21"/>
  <c r="L5480" i="21"/>
  <c r="L5479" i="21"/>
  <c r="L5478" i="21"/>
  <c r="L5477" i="21"/>
  <c r="L5476" i="21"/>
  <c r="L5475" i="21"/>
  <c r="L5474" i="21"/>
  <c r="L5473" i="21"/>
  <c r="L5472" i="21"/>
  <c r="L5471" i="21"/>
  <c r="L5470" i="21"/>
  <c r="L5469" i="21"/>
  <c r="L5468" i="21"/>
  <c r="L5467" i="21"/>
  <c r="L5466" i="21"/>
  <c r="L5465" i="21"/>
  <c r="L5464" i="21"/>
  <c r="L5463" i="21"/>
  <c r="L5462" i="21"/>
  <c r="L5461" i="21"/>
  <c r="L5460" i="21"/>
  <c r="L5459" i="21"/>
  <c r="L5458" i="21"/>
  <c r="L5457" i="21"/>
  <c r="L5456" i="21"/>
  <c r="L5455" i="21"/>
  <c r="L5454" i="21"/>
  <c r="L5453" i="21"/>
  <c r="L5452" i="21"/>
  <c r="L5451" i="21"/>
  <c r="L5450" i="21"/>
  <c r="L5449" i="21"/>
  <c r="L5448" i="21"/>
  <c r="L5447" i="21"/>
  <c r="L5446" i="21"/>
  <c r="L5445" i="21"/>
  <c r="L5444" i="21"/>
  <c r="L5443" i="21"/>
  <c r="L5442" i="21"/>
  <c r="L5441" i="21"/>
  <c r="L5440" i="21"/>
  <c r="L5439" i="21"/>
  <c r="L5438" i="21"/>
  <c r="L5437" i="21"/>
  <c r="L5436" i="21"/>
  <c r="L5435" i="21"/>
  <c r="L5434" i="21"/>
  <c r="L5433" i="21"/>
  <c r="L5432" i="21"/>
  <c r="L5431" i="21"/>
  <c r="L5430" i="21"/>
  <c r="L5429" i="21"/>
  <c r="L5428" i="21"/>
  <c r="L5427" i="21"/>
  <c r="L5426" i="21"/>
  <c r="L5425" i="21"/>
  <c r="L5424" i="21"/>
  <c r="L5423" i="21"/>
  <c r="L5422" i="21"/>
  <c r="L5421" i="21"/>
  <c r="L5420" i="21"/>
  <c r="L5419" i="21"/>
  <c r="L5418" i="21"/>
  <c r="L5417" i="21"/>
  <c r="L5416" i="21"/>
  <c r="L5415" i="21"/>
  <c r="L5414" i="21"/>
  <c r="L5413" i="21"/>
  <c r="L5412" i="21"/>
  <c r="L5411" i="21"/>
  <c r="L5410" i="21"/>
  <c r="L5409" i="21"/>
  <c r="L5408" i="21"/>
  <c r="L5407" i="21"/>
  <c r="L5406" i="21"/>
  <c r="L5405" i="21"/>
  <c r="L5404" i="21"/>
  <c r="L5403" i="21"/>
  <c r="L5402" i="21"/>
  <c r="L5401" i="21"/>
  <c r="L5400" i="21"/>
  <c r="L5399" i="21"/>
  <c r="L5398" i="21"/>
  <c r="L5397" i="21"/>
  <c r="L5396" i="21"/>
  <c r="L5395" i="21"/>
  <c r="L5394" i="21"/>
  <c r="L5393" i="21"/>
  <c r="L5392" i="21"/>
  <c r="L5391" i="21"/>
  <c r="L5390" i="21"/>
  <c r="L5389" i="21"/>
  <c r="L5388" i="21"/>
  <c r="L5387" i="21"/>
  <c r="L5386" i="21"/>
  <c r="L5385" i="21"/>
  <c r="L5384" i="21"/>
  <c r="L5383" i="21"/>
  <c r="L5382" i="21"/>
  <c r="L5381" i="21"/>
  <c r="L5380" i="21"/>
  <c r="L5379" i="21"/>
  <c r="L5378" i="21"/>
  <c r="L5377" i="21"/>
  <c r="L5376" i="21"/>
  <c r="L5375" i="21"/>
  <c r="L5374" i="21"/>
  <c r="L5373" i="21"/>
  <c r="L5372" i="21"/>
  <c r="L5371" i="21"/>
  <c r="L5370" i="21"/>
  <c r="L5369" i="21"/>
  <c r="L5368" i="21"/>
  <c r="L5367" i="21"/>
  <c r="L5366" i="21"/>
  <c r="L5365" i="21"/>
  <c r="L5364" i="21"/>
  <c r="L5363" i="21"/>
  <c r="L5362" i="21"/>
  <c r="L5361" i="21"/>
  <c r="L5360" i="21"/>
  <c r="L5359" i="21"/>
  <c r="L5358" i="21"/>
  <c r="L5357" i="21"/>
  <c r="L5356" i="21"/>
  <c r="L5355" i="21"/>
  <c r="L5354" i="21"/>
  <c r="L5353" i="21"/>
  <c r="L5352" i="21"/>
  <c r="L5351" i="21"/>
  <c r="L5350" i="21"/>
  <c r="L5349" i="21"/>
  <c r="L5348" i="21"/>
  <c r="L5347" i="21"/>
  <c r="L5346" i="21"/>
  <c r="L5345" i="21"/>
  <c r="L5344" i="21"/>
  <c r="L5343" i="21"/>
  <c r="L5342" i="21"/>
  <c r="L5341" i="21"/>
  <c r="L5340" i="21"/>
  <c r="L5339" i="21"/>
  <c r="L5338" i="21"/>
  <c r="L5337" i="21"/>
  <c r="L5336" i="21"/>
  <c r="L5335" i="21"/>
  <c r="L5334" i="21"/>
  <c r="L5333" i="21"/>
  <c r="L5332" i="21"/>
  <c r="L5331" i="21"/>
  <c r="L5330" i="21"/>
  <c r="L5329" i="21"/>
  <c r="L5328" i="21"/>
  <c r="L5327" i="21"/>
  <c r="L5326" i="21"/>
  <c r="L5325" i="21"/>
  <c r="L5324" i="21"/>
  <c r="L5323" i="21"/>
  <c r="L5322" i="21"/>
  <c r="L5321" i="21"/>
  <c r="L5320" i="21"/>
  <c r="L5319" i="21"/>
  <c r="L5318" i="21"/>
  <c r="L5317" i="21"/>
  <c r="L5316" i="21"/>
  <c r="L5315" i="21"/>
  <c r="L5314" i="21"/>
  <c r="L5313" i="21"/>
  <c r="L5312" i="21"/>
  <c r="L5311" i="21"/>
  <c r="L5310" i="21"/>
  <c r="L5309" i="21"/>
  <c r="L5308" i="21"/>
  <c r="L5307" i="21"/>
  <c r="L5306" i="21"/>
  <c r="L5305" i="21"/>
  <c r="L5304" i="21"/>
  <c r="L5303" i="21"/>
  <c r="L5302" i="21"/>
  <c r="L5301" i="21"/>
  <c r="L5300" i="21"/>
  <c r="L5299" i="21"/>
  <c r="L5298" i="21"/>
  <c r="L5297" i="21"/>
  <c r="L5296" i="21"/>
  <c r="L5295" i="21"/>
  <c r="L5294" i="21"/>
  <c r="L5293" i="21"/>
  <c r="L5292" i="21"/>
  <c r="L5291" i="21"/>
  <c r="L5290" i="21"/>
  <c r="L5289" i="21"/>
  <c r="L5288" i="21"/>
  <c r="L5287" i="21"/>
  <c r="L5286" i="21"/>
  <c r="L5285" i="21"/>
  <c r="L5284" i="21"/>
  <c r="L5283" i="21"/>
  <c r="L5282" i="21"/>
  <c r="L5281" i="21"/>
  <c r="L5280" i="21"/>
  <c r="L5279" i="21"/>
  <c r="L5278" i="21"/>
  <c r="L5277" i="21"/>
  <c r="L5276" i="21"/>
  <c r="L5275" i="21"/>
  <c r="L5274" i="21"/>
  <c r="L5273" i="21"/>
  <c r="L5272" i="21"/>
  <c r="L5271" i="21"/>
  <c r="L5270" i="21"/>
  <c r="L5269" i="21"/>
  <c r="L5268" i="21"/>
  <c r="L5267" i="21"/>
  <c r="L5266" i="21"/>
  <c r="L5265" i="21"/>
  <c r="L5264" i="21"/>
  <c r="L5263" i="21"/>
  <c r="L5262" i="21"/>
  <c r="L5261" i="21"/>
  <c r="L5260" i="21"/>
  <c r="L5259" i="21"/>
  <c r="L5258" i="21"/>
  <c r="L5257" i="21"/>
  <c r="L5256" i="21"/>
  <c r="L5255" i="21"/>
  <c r="L5254" i="21"/>
  <c r="L5253" i="21"/>
  <c r="L5252" i="21"/>
  <c r="L5251" i="21"/>
  <c r="L5250" i="21"/>
  <c r="L5249" i="21"/>
  <c r="L5248" i="21"/>
  <c r="L5247" i="21"/>
  <c r="L5246" i="21"/>
  <c r="L5245" i="21"/>
  <c r="L5244" i="21"/>
  <c r="L5243" i="21"/>
  <c r="L5242" i="21"/>
  <c r="L5241" i="21"/>
  <c r="L5240" i="21"/>
  <c r="L5239" i="21"/>
  <c r="L5238" i="21"/>
  <c r="L5237" i="21"/>
  <c r="L5236" i="21"/>
  <c r="L5235" i="21"/>
  <c r="L5234" i="21"/>
  <c r="L5233" i="21"/>
  <c r="L5232" i="21"/>
  <c r="L5231" i="21"/>
  <c r="L5230" i="21"/>
  <c r="L5229" i="21"/>
  <c r="L5228" i="21"/>
  <c r="L5227" i="21"/>
  <c r="L5226" i="21"/>
  <c r="L5225" i="21"/>
  <c r="L5224" i="21"/>
  <c r="L5223" i="21"/>
  <c r="L5222" i="21"/>
  <c r="L5221" i="21"/>
  <c r="L5220" i="21"/>
  <c r="L5219" i="21"/>
  <c r="L5218" i="21"/>
  <c r="L5217" i="21"/>
  <c r="L5216" i="21"/>
  <c r="L5215" i="21"/>
  <c r="L5214" i="21"/>
  <c r="L5213" i="21"/>
  <c r="L5212" i="21"/>
  <c r="L5211" i="21"/>
  <c r="L5210" i="21"/>
  <c r="L5209" i="21"/>
  <c r="L5208" i="21"/>
  <c r="L5207" i="21"/>
  <c r="L5206" i="21"/>
  <c r="L5205" i="21"/>
  <c r="L5204" i="21"/>
  <c r="L5203" i="21"/>
  <c r="L5202" i="21"/>
  <c r="L5201" i="21"/>
  <c r="L5200" i="21"/>
  <c r="L5199" i="21"/>
  <c r="L5198" i="21"/>
  <c r="L5197" i="21"/>
  <c r="L5196" i="21"/>
  <c r="L5195" i="21"/>
  <c r="L5194" i="21"/>
  <c r="L5193" i="21"/>
  <c r="L5192" i="21"/>
  <c r="L5191" i="21"/>
  <c r="L5190" i="21"/>
  <c r="L5189" i="21"/>
  <c r="L5188" i="21"/>
  <c r="L5187" i="21"/>
  <c r="L5186" i="21"/>
  <c r="L5185" i="21"/>
  <c r="L5184" i="21"/>
  <c r="L5183" i="21"/>
  <c r="L5182" i="21"/>
  <c r="L5181" i="21"/>
  <c r="L5180" i="21"/>
  <c r="L5179" i="21"/>
  <c r="L5178" i="21"/>
  <c r="L5177" i="21"/>
  <c r="L5176" i="21"/>
  <c r="L5175" i="21"/>
  <c r="L5174" i="21"/>
  <c r="L5173" i="21"/>
  <c r="L5172" i="21"/>
  <c r="L5171" i="21"/>
  <c r="L5170" i="21"/>
  <c r="L5169" i="21"/>
  <c r="L5168" i="21"/>
  <c r="L5167" i="21"/>
  <c r="L5166" i="21"/>
  <c r="L5165" i="21"/>
  <c r="L5164" i="21"/>
  <c r="L5163" i="21"/>
  <c r="L5162" i="21"/>
  <c r="L5161" i="21"/>
  <c r="L5160" i="21"/>
  <c r="L5159" i="21"/>
  <c r="L5158" i="21"/>
  <c r="L5157" i="21"/>
  <c r="L5156" i="21"/>
  <c r="L5155" i="21"/>
  <c r="L5154" i="21"/>
  <c r="L5153" i="21"/>
  <c r="L5152" i="21"/>
  <c r="L5151" i="21"/>
  <c r="L5150" i="21"/>
  <c r="L5149" i="21"/>
  <c r="L5148" i="21"/>
  <c r="L5147" i="21"/>
  <c r="L5146" i="21"/>
  <c r="L5145" i="21"/>
  <c r="L5144" i="21"/>
  <c r="L5143" i="21"/>
  <c r="L5142" i="21"/>
  <c r="L5141" i="21"/>
  <c r="L5140" i="21"/>
  <c r="L5139" i="21"/>
  <c r="L5138" i="21"/>
  <c r="L5137" i="21"/>
  <c r="L5136" i="21"/>
  <c r="L5135" i="21"/>
  <c r="L5134" i="21"/>
  <c r="L5133" i="21"/>
  <c r="L5132" i="21"/>
  <c r="L5131" i="21"/>
  <c r="L5130" i="21"/>
  <c r="L5129" i="21"/>
  <c r="L5128" i="21"/>
  <c r="L5127" i="21"/>
  <c r="L5126" i="21"/>
  <c r="L5125" i="21"/>
  <c r="L5124" i="21"/>
  <c r="L5123" i="21"/>
  <c r="L5122" i="21"/>
  <c r="L5121" i="21"/>
  <c r="L5120" i="21"/>
  <c r="L5119" i="21"/>
  <c r="L5118" i="21"/>
  <c r="L5117" i="21"/>
  <c r="L5116" i="21"/>
  <c r="L5115" i="21"/>
  <c r="L5114" i="21"/>
  <c r="L5113" i="21"/>
  <c r="L5112" i="21"/>
  <c r="L5111" i="21"/>
  <c r="L5110" i="21"/>
  <c r="L5109" i="21"/>
  <c r="L5108" i="21"/>
  <c r="L5107" i="21"/>
  <c r="L5106" i="21"/>
  <c r="L5105" i="21"/>
  <c r="L5104" i="21"/>
  <c r="L5103" i="21"/>
  <c r="L5102" i="21"/>
  <c r="L5101" i="21"/>
  <c r="L5100" i="21"/>
  <c r="L5099" i="21"/>
  <c r="L5098" i="21"/>
  <c r="L5097" i="21"/>
  <c r="L5096" i="21"/>
  <c r="L5095" i="21"/>
  <c r="L5094" i="21"/>
  <c r="L5093" i="21"/>
  <c r="L5092" i="21"/>
  <c r="L5091" i="21"/>
  <c r="L5090" i="21"/>
  <c r="L5089" i="21"/>
  <c r="L5088" i="21"/>
  <c r="L5087" i="21"/>
  <c r="L5086" i="21"/>
  <c r="L5085" i="21"/>
  <c r="L5084" i="21"/>
  <c r="L5083" i="21"/>
  <c r="L5082" i="21"/>
  <c r="L5081" i="21"/>
  <c r="L5080" i="21"/>
  <c r="L5079" i="21"/>
  <c r="L5078" i="21"/>
  <c r="L5077" i="21"/>
  <c r="L5076" i="21"/>
  <c r="L5075" i="21"/>
  <c r="L5074" i="21"/>
  <c r="L5073" i="21"/>
  <c r="L5072" i="21"/>
  <c r="L5071" i="21"/>
  <c r="L5070" i="21"/>
  <c r="L5069" i="21"/>
  <c r="L5068" i="21"/>
  <c r="L5067" i="21"/>
  <c r="L5066" i="21"/>
  <c r="L5065" i="21"/>
  <c r="L5064" i="21"/>
  <c r="L5063" i="21"/>
  <c r="L5062" i="21"/>
  <c r="L5061" i="21"/>
  <c r="L5060" i="21"/>
  <c r="L5059" i="21"/>
  <c r="L5058" i="21"/>
  <c r="L5057" i="21"/>
  <c r="L5056" i="21"/>
  <c r="L5055" i="21"/>
  <c r="L5054" i="21"/>
  <c r="L5053" i="21"/>
  <c r="L5052" i="21"/>
  <c r="L5051" i="21"/>
  <c r="L5050" i="21"/>
  <c r="L5049" i="21"/>
  <c r="L5048" i="21"/>
  <c r="L5047" i="21"/>
  <c r="L5046" i="21"/>
  <c r="L5045" i="21"/>
  <c r="L5044" i="21"/>
  <c r="L5043" i="21"/>
  <c r="L5042" i="21"/>
  <c r="L5041" i="21"/>
  <c r="L5040" i="21"/>
  <c r="L5039" i="21"/>
  <c r="L5038" i="21"/>
  <c r="L5037" i="21"/>
  <c r="L5036" i="21"/>
  <c r="L5035" i="21"/>
  <c r="L5034" i="21"/>
  <c r="L5033" i="21"/>
  <c r="L5032" i="21"/>
  <c r="L5031" i="21"/>
  <c r="L5030" i="21"/>
  <c r="L5029" i="21"/>
  <c r="L5028" i="21"/>
  <c r="L5027" i="21"/>
  <c r="L5026" i="21"/>
  <c r="L5025" i="21"/>
  <c r="L5024" i="21"/>
  <c r="L5023" i="21"/>
  <c r="L5022" i="21"/>
  <c r="L5021" i="21"/>
  <c r="L5020" i="21"/>
  <c r="L5019" i="21"/>
  <c r="L5018" i="21"/>
  <c r="L5017" i="21"/>
  <c r="L5016" i="21"/>
  <c r="L5015" i="21"/>
  <c r="L5014" i="21"/>
  <c r="L5013" i="21"/>
  <c r="L5012" i="21"/>
  <c r="L5011" i="21"/>
  <c r="L5010" i="21"/>
  <c r="L5009" i="21"/>
  <c r="L5008" i="21"/>
  <c r="L5007" i="21"/>
  <c r="L5006" i="21"/>
  <c r="L5005" i="21"/>
  <c r="L5004" i="21"/>
  <c r="L5003" i="21"/>
  <c r="L5002" i="21"/>
  <c r="L5001" i="21"/>
  <c r="L5000" i="21"/>
  <c r="L4999" i="21"/>
  <c r="L4998" i="21"/>
  <c r="L4997" i="21"/>
  <c r="L4996" i="21"/>
  <c r="L4995" i="21"/>
  <c r="L4994" i="21"/>
  <c r="L4993" i="21"/>
  <c r="L4992" i="21"/>
  <c r="L4991" i="21"/>
  <c r="L4990" i="21"/>
  <c r="L4989" i="21"/>
  <c r="L4988" i="21"/>
  <c r="L4987" i="21"/>
  <c r="L4986" i="21"/>
  <c r="L4985" i="21"/>
  <c r="L4984" i="21"/>
  <c r="L4983" i="21"/>
  <c r="L4982" i="21"/>
  <c r="L4981" i="21"/>
  <c r="L4980" i="21"/>
  <c r="L4979" i="21"/>
  <c r="L4978" i="21"/>
  <c r="L4977" i="21"/>
  <c r="L4976" i="21"/>
  <c r="L4975" i="21"/>
  <c r="L4974" i="21"/>
  <c r="L4973" i="21"/>
  <c r="L4972" i="21"/>
  <c r="L4971" i="21"/>
  <c r="L4970" i="21"/>
  <c r="L4969" i="21"/>
  <c r="L4968" i="21"/>
  <c r="L4967" i="21"/>
  <c r="L4966" i="21"/>
  <c r="L4965" i="21"/>
  <c r="L4964" i="21"/>
  <c r="L4963" i="21"/>
  <c r="L4962" i="21"/>
  <c r="L4961" i="21"/>
  <c r="L4960" i="21"/>
  <c r="L4959" i="21"/>
  <c r="L4958" i="21"/>
  <c r="L4957" i="21"/>
  <c r="L4956" i="21"/>
  <c r="L4955" i="21"/>
  <c r="L4954" i="21"/>
  <c r="L4953" i="21"/>
  <c r="L4952" i="21"/>
  <c r="L4951" i="21"/>
  <c r="L4950" i="21"/>
  <c r="L4949" i="21"/>
  <c r="L4948" i="21"/>
  <c r="L4947" i="21"/>
  <c r="L4946" i="21"/>
  <c r="L4945" i="21"/>
  <c r="L4944" i="21"/>
  <c r="L4943" i="21"/>
  <c r="L4942" i="21"/>
  <c r="L4941" i="21"/>
  <c r="L4940" i="21"/>
  <c r="L4939" i="21"/>
  <c r="L4938" i="21"/>
  <c r="L4937" i="21"/>
  <c r="L4936" i="21"/>
  <c r="L4935" i="21"/>
  <c r="L4934" i="21"/>
  <c r="L4933" i="21"/>
  <c r="L4932" i="21"/>
  <c r="L4931" i="21"/>
  <c r="L4930" i="21"/>
  <c r="L4929" i="21"/>
  <c r="L4928" i="21"/>
  <c r="L4927" i="21"/>
  <c r="L4926" i="21"/>
  <c r="L4925" i="21"/>
  <c r="L4924" i="21"/>
  <c r="L4923" i="21"/>
  <c r="L4922" i="21"/>
  <c r="L4921" i="21"/>
  <c r="L4920" i="21"/>
  <c r="L4919" i="21"/>
  <c r="L4918" i="21"/>
  <c r="L4917" i="21"/>
  <c r="L4916" i="21"/>
  <c r="L4915" i="21"/>
  <c r="L4914" i="21"/>
  <c r="L4913" i="21"/>
  <c r="L4912" i="21"/>
  <c r="L4911" i="21"/>
  <c r="L4910" i="21"/>
  <c r="L4909" i="21"/>
  <c r="L4908" i="21"/>
  <c r="L4907" i="21"/>
  <c r="L4906" i="21"/>
  <c r="L4905" i="21"/>
  <c r="L4904" i="21"/>
  <c r="L4903" i="21"/>
  <c r="L4902" i="21"/>
  <c r="L4901" i="21"/>
  <c r="L4900" i="21"/>
  <c r="L4899" i="21"/>
  <c r="L4898" i="21"/>
  <c r="L4897" i="21"/>
  <c r="L4896" i="21"/>
  <c r="L4895" i="21"/>
  <c r="L4894" i="21"/>
  <c r="L4893" i="21"/>
  <c r="L4892" i="21"/>
  <c r="L4891" i="21"/>
  <c r="L4890" i="21"/>
  <c r="L4889" i="21"/>
  <c r="L4888" i="21"/>
  <c r="L4887" i="21"/>
  <c r="L4886" i="21"/>
  <c r="L4885" i="21"/>
  <c r="L4884" i="21"/>
  <c r="L4883" i="21"/>
  <c r="L4882" i="21"/>
  <c r="L4881" i="21"/>
  <c r="L4880" i="21"/>
  <c r="L4879" i="21"/>
  <c r="L4878" i="21"/>
  <c r="L4877" i="21"/>
  <c r="L4876" i="21"/>
  <c r="L4875" i="21"/>
  <c r="L4874" i="21"/>
  <c r="L4873" i="21"/>
  <c r="L4872" i="21"/>
  <c r="L4871" i="21"/>
  <c r="L4870" i="21"/>
  <c r="L4869" i="21"/>
  <c r="L4868" i="21"/>
  <c r="L4867" i="21"/>
  <c r="L4866" i="21"/>
  <c r="L4865" i="21"/>
  <c r="L4864" i="21"/>
  <c r="L4863" i="21"/>
  <c r="L4862" i="21"/>
  <c r="L4861" i="21"/>
  <c r="L4860" i="21"/>
  <c r="L4859" i="21"/>
  <c r="L4858" i="21"/>
  <c r="L4857" i="21"/>
  <c r="L4856" i="21"/>
  <c r="L4855" i="21"/>
  <c r="L4854" i="21"/>
  <c r="L4853" i="21"/>
  <c r="L4852" i="21"/>
  <c r="L4851" i="21"/>
  <c r="L4850" i="21"/>
  <c r="L4849" i="21"/>
  <c r="L4848" i="21"/>
  <c r="L4847" i="21"/>
  <c r="L4846" i="21"/>
  <c r="L4845" i="21"/>
  <c r="L4844" i="21"/>
  <c r="L4843" i="21"/>
  <c r="L4842" i="21"/>
  <c r="L4841" i="21"/>
  <c r="L4840" i="21"/>
  <c r="L4839" i="21"/>
  <c r="L4838" i="21"/>
  <c r="L4837" i="21"/>
  <c r="L4836" i="21"/>
  <c r="L4835" i="21"/>
  <c r="L4834" i="21"/>
  <c r="L4833" i="21"/>
  <c r="L4832" i="21"/>
  <c r="L4831" i="21"/>
  <c r="L4830" i="21"/>
  <c r="L4829" i="21"/>
  <c r="L4828" i="21"/>
  <c r="L4827" i="21"/>
  <c r="L4826" i="21"/>
  <c r="L4825" i="21"/>
  <c r="L4824" i="21"/>
  <c r="L4823" i="21"/>
  <c r="L4822" i="21"/>
  <c r="L4821" i="21"/>
  <c r="L4820" i="21"/>
  <c r="L4819" i="21"/>
  <c r="L4818" i="21"/>
  <c r="L4817" i="21"/>
  <c r="L4816" i="21"/>
  <c r="L4815" i="21"/>
  <c r="L4814" i="21"/>
  <c r="L4813" i="21"/>
  <c r="L4812" i="21"/>
  <c r="L4811" i="21"/>
  <c r="L4810" i="21"/>
  <c r="L4809" i="21"/>
  <c r="L4808" i="21"/>
  <c r="L4807" i="21"/>
  <c r="L4806" i="21"/>
  <c r="L4805" i="21"/>
  <c r="L4804" i="21"/>
  <c r="L4803" i="21"/>
  <c r="L4802" i="21"/>
  <c r="L4801" i="21"/>
  <c r="L4800" i="21"/>
  <c r="L4799" i="21"/>
  <c r="L4798" i="21"/>
  <c r="L4797" i="21"/>
  <c r="L4796" i="21"/>
  <c r="L4795" i="21"/>
  <c r="L4794" i="21"/>
  <c r="L4793" i="21"/>
  <c r="L4792" i="21"/>
  <c r="L4791" i="21"/>
  <c r="L4790" i="21"/>
  <c r="L4789" i="21"/>
  <c r="L4788" i="21"/>
  <c r="L4787" i="21"/>
  <c r="L4786" i="21"/>
  <c r="L4785" i="21"/>
  <c r="L4784" i="21"/>
  <c r="L4783" i="21"/>
  <c r="L4782" i="21"/>
  <c r="L4781" i="21"/>
  <c r="L4780" i="21"/>
  <c r="L4779" i="21"/>
  <c r="L4778" i="21"/>
  <c r="L4777" i="21"/>
  <c r="L4776" i="21"/>
  <c r="L4775" i="21"/>
  <c r="L4774" i="21"/>
  <c r="L4773" i="21"/>
  <c r="L4772" i="21"/>
  <c r="L4771" i="21"/>
  <c r="L4770" i="21"/>
  <c r="L4769" i="21"/>
  <c r="L4768" i="21"/>
  <c r="L4767" i="21"/>
  <c r="L4766" i="21"/>
  <c r="L4765" i="21"/>
  <c r="L4764" i="21"/>
  <c r="L4763" i="21"/>
  <c r="L4762" i="21"/>
  <c r="L4761" i="21"/>
  <c r="L4760" i="21"/>
  <c r="L4759" i="21"/>
  <c r="L4758" i="21"/>
  <c r="L4757" i="21"/>
  <c r="L4756" i="21"/>
  <c r="L4755" i="21"/>
  <c r="L4754" i="21"/>
  <c r="L4753" i="21"/>
  <c r="L4752" i="21"/>
  <c r="L4751" i="21"/>
  <c r="L4750" i="21"/>
  <c r="L4749" i="21"/>
  <c r="L4748" i="21"/>
  <c r="L4747" i="21"/>
  <c r="L4746" i="21"/>
  <c r="L4745" i="21"/>
  <c r="L4744" i="21"/>
  <c r="L4743" i="21"/>
  <c r="L4742" i="21"/>
  <c r="L4741" i="21"/>
  <c r="L4740" i="21"/>
  <c r="L4739" i="21"/>
  <c r="L4738" i="21"/>
  <c r="L4737" i="21"/>
  <c r="L4736" i="21"/>
  <c r="L4735" i="21"/>
  <c r="L4734" i="21"/>
  <c r="L4733" i="21"/>
  <c r="L4732" i="21"/>
  <c r="L4731" i="21"/>
  <c r="L4730" i="21"/>
  <c r="L4729" i="21"/>
  <c r="L4728" i="21"/>
  <c r="L4727" i="21"/>
  <c r="L4726" i="21"/>
  <c r="L4725" i="21"/>
  <c r="L4724" i="21"/>
  <c r="L4723" i="21"/>
  <c r="L4722" i="21"/>
  <c r="L4721" i="21"/>
  <c r="L4720" i="21"/>
  <c r="L4719" i="21"/>
  <c r="L4718" i="21"/>
  <c r="L4717" i="21"/>
  <c r="L4716" i="21"/>
  <c r="L4715" i="21"/>
  <c r="L4714" i="21"/>
  <c r="L4713" i="21"/>
  <c r="L4712" i="21"/>
  <c r="L4711" i="21"/>
  <c r="L4710" i="21"/>
  <c r="L4709" i="21"/>
  <c r="L4708" i="21"/>
  <c r="L4707" i="21"/>
  <c r="L4706" i="21"/>
  <c r="L4705" i="21"/>
  <c r="L4704" i="21"/>
  <c r="L4703" i="21"/>
  <c r="L4702" i="21"/>
  <c r="L4701" i="21"/>
  <c r="L4700" i="21"/>
  <c r="L4699" i="21"/>
  <c r="L4698" i="21"/>
  <c r="L4697" i="21"/>
  <c r="L4696" i="21"/>
  <c r="L4695" i="21"/>
  <c r="L4694" i="21"/>
  <c r="L4693" i="21"/>
  <c r="L4692" i="21"/>
  <c r="L4691" i="21"/>
  <c r="L4690" i="21"/>
  <c r="L4689" i="21"/>
  <c r="L4688" i="21"/>
  <c r="L4687" i="21"/>
  <c r="L4686" i="21"/>
  <c r="L4685" i="21"/>
  <c r="L4684" i="21"/>
  <c r="L4683" i="21"/>
  <c r="L4682" i="21"/>
  <c r="L4681" i="21"/>
  <c r="L4680" i="21"/>
  <c r="L4679" i="21"/>
  <c r="L4678" i="21"/>
  <c r="L4677" i="21"/>
  <c r="L4676" i="21"/>
  <c r="L4675" i="21"/>
  <c r="L4674" i="21"/>
  <c r="L4673" i="21"/>
  <c r="L4672" i="21"/>
  <c r="L4671" i="21"/>
  <c r="L4670" i="21"/>
  <c r="L4669" i="21"/>
  <c r="L4668" i="21"/>
  <c r="L4667" i="21"/>
  <c r="L4666" i="21"/>
  <c r="L4665" i="21"/>
  <c r="L4664" i="21"/>
  <c r="L4663" i="21"/>
  <c r="L4662" i="21"/>
  <c r="L4661" i="21"/>
  <c r="L4660" i="21"/>
  <c r="L4659" i="21"/>
  <c r="L4658" i="21"/>
  <c r="L4657" i="21"/>
  <c r="L4656" i="21"/>
  <c r="L4655" i="21"/>
  <c r="L4654" i="21"/>
  <c r="L4653" i="21"/>
  <c r="L4652" i="21"/>
  <c r="L4651" i="21"/>
  <c r="L4650" i="21"/>
  <c r="L4649" i="21"/>
  <c r="L4648" i="21"/>
  <c r="L4647" i="21"/>
  <c r="L4646" i="21"/>
  <c r="L4645" i="21"/>
  <c r="L4644" i="21"/>
  <c r="L4643" i="21"/>
  <c r="L4642" i="21"/>
  <c r="L4641" i="21"/>
  <c r="L4640" i="21"/>
  <c r="L4639" i="21"/>
  <c r="L4638" i="21"/>
  <c r="L4637" i="21"/>
  <c r="L4636" i="21"/>
  <c r="L4635" i="21"/>
  <c r="L4634" i="21"/>
  <c r="L4633" i="21"/>
  <c r="L4632" i="21"/>
  <c r="L4631" i="21"/>
  <c r="L4630" i="21"/>
  <c r="L4629" i="21"/>
  <c r="L4628" i="21"/>
  <c r="L4627" i="21"/>
  <c r="L4626" i="21"/>
  <c r="L4625" i="21"/>
  <c r="L4624" i="21"/>
  <c r="L4623" i="21"/>
  <c r="L4622" i="21"/>
  <c r="L4621" i="21"/>
  <c r="L4620" i="21"/>
  <c r="L4619" i="21"/>
  <c r="L4618" i="21"/>
  <c r="L4617" i="21"/>
  <c r="L4616" i="21"/>
  <c r="L4615" i="21"/>
  <c r="L4614" i="21"/>
  <c r="L4613" i="21"/>
  <c r="L4612" i="21"/>
  <c r="L4611" i="21"/>
  <c r="L4610" i="21"/>
  <c r="L4609" i="21"/>
  <c r="L4608" i="21"/>
  <c r="L4607" i="21"/>
  <c r="L4606" i="21"/>
  <c r="L4605" i="21"/>
  <c r="L4604" i="21"/>
  <c r="L4603" i="21"/>
  <c r="L4602" i="21"/>
  <c r="L4601" i="21"/>
  <c r="L4600" i="21"/>
  <c r="L4599" i="21"/>
  <c r="L4598" i="21"/>
  <c r="L4597" i="21"/>
  <c r="L4596" i="21"/>
  <c r="L4595" i="21"/>
  <c r="L4594" i="21"/>
  <c r="L4593" i="21"/>
  <c r="L4592" i="21"/>
  <c r="L4591" i="21"/>
  <c r="L4590" i="21"/>
  <c r="L4589" i="21"/>
  <c r="L4588" i="21"/>
  <c r="L4587" i="21"/>
  <c r="L4586" i="21"/>
  <c r="L4585" i="21"/>
  <c r="L4584" i="21"/>
  <c r="L4583" i="21"/>
  <c r="L4582" i="21"/>
  <c r="L4581" i="21"/>
  <c r="L4580" i="21"/>
  <c r="L4579" i="21"/>
  <c r="L4578" i="21"/>
  <c r="L4577" i="21"/>
  <c r="L4576" i="21"/>
  <c r="L4575" i="21"/>
  <c r="L4574" i="21"/>
  <c r="L4573" i="21"/>
  <c r="L4572" i="21"/>
  <c r="L4571" i="21"/>
  <c r="L4570" i="21"/>
  <c r="L4569" i="21"/>
  <c r="L4568" i="21"/>
  <c r="L4567" i="21"/>
  <c r="L4566" i="21"/>
  <c r="L4565" i="21"/>
  <c r="L4564" i="21"/>
  <c r="L4563" i="21"/>
  <c r="L4562" i="21"/>
  <c r="L4561" i="21"/>
  <c r="L4560" i="21"/>
  <c r="L4559" i="21"/>
  <c r="L4558" i="21"/>
  <c r="L4557" i="21"/>
  <c r="L4556" i="21"/>
  <c r="L4555" i="21"/>
  <c r="L4554" i="21"/>
  <c r="L4553" i="21"/>
  <c r="L4552" i="21"/>
  <c r="L4551" i="21"/>
  <c r="L4550" i="21"/>
  <c r="L4549" i="21"/>
  <c r="L4548" i="21"/>
  <c r="L4547" i="21"/>
  <c r="L4546" i="21"/>
  <c r="L4545" i="21"/>
  <c r="L4544" i="21"/>
  <c r="L4543" i="21"/>
  <c r="L4542" i="21"/>
  <c r="L4541" i="21"/>
  <c r="L4540" i="21"/>
  <c r="L4539" i="21"/>
  <c r="L4538" i="21"/>
  <c r="L4537" i="21"/>
  <c r="L4536" i="21"/>
  <c r="L4535" i="21"/>
  <c r="L4534" i="21"/>
  <c r="L4533" i="21"/>
  <c r="L4532" i="21"/>
  <c r="L4531" i="21"/>
  <c r="L4530" i="21"/>
  <c r="L4529" i="21"/>
  <c r="L4528" i="21"/>
  <c r="L4527" i="21"/>
  <c r="L4526" i="21"/>
  <c r="L4525" i="21"/>
  <c r="L4524" i="21"/>
  <c r="L4523" i="21"/>
  <c r="L4522" i="21"/>
  <c r="L4521" i="21"/>
  <c r="L4520" i="21"/>
  <c r="L4519" i="21"/>
  <c r="L4518" i="21"/>
  <c r="L4517" i="21"/>
  <c r="L4516" i="21"/>
  <c r="L4515" i="21"/>
  <c r="L4514" i="21"/>
  <c r="L4513" i="21"/>
  <c r="L4512" i="21"/>
  <c r="L4511" i="21"/>
  <c r="L4510" i="21"/>
  <c r="L4509" i="21"/>
  <c r="L4508" i="21"/>
  <c r="L4507" i="21"/>
  <c r="L4506" i="21"/>
  <c r="L4505" i="21"/>
  <c r="L4504" i="21"/>
  <c r="L4503" i="21"/>
  <c r="L4502" i="21"/>
  <c r="L4501" i="21"/>
  <c r="L4500" i="21"/>
  <c r="L4499" i="21"/>
  <c r="L4498" i="21"/>
  <c r="L4497" i="21"/>
  <c r="L4496" i="21"/>
  <c r="L4495" i="21"/>
  <c r="L4494" i="21"/>
  <c r="L4493" i="21"/>
  <c r="L4492" i="21"/>
  <c r="L4491" i="21"/>
  <c r="L4490" i="21"/>
  <c r="L4489" i="21"/>
  <c r="L4488" i="21"/>
  <c r="L4487" i="21"/>
  <c r="L4486" i="21"/>
  <c r="L4485" i="21"/>
  <c r="L4484" i="21"/>
  <c r="L4483" i="21"/>
  <c r="L4482" i="21"/>
  <c r="L4481" i="21"/>
  <c r="L4480" i="21"/>
  <c r="L4479" i="21"/>
  <c r="L4478" i="21"/>
  <c r="L4477" i="21"/>
  <c r="L4476" i="21"/>
  <c r="L4475" i="21"/>
  <c r="L4474" i="21"/>
  <c r="L4473" i="21"/>
  <c r="L4472" i="21"/>
  <c r="L4471" i="21"/>
  <c r="L4470" i="21"/>
  <c r="L4469" i="21"/>
  <c r="L4468" i="21"/>
  <c r="L4467" i="21"/>
  <c r="L4466" i="21"/>
  <c r="L4465" i="21"/>
  <c r="L4464" i="21"/>
  <c r="L4463" i="21"/>
  <c r="L4462" i="21"/>
  <c r="L4461" i="21"/>
  <c r="L4460" i="21"/>
  <c r="L4459" i="21"/>
  <c r="L4458" i="21"/>
  <c r="L4457" i="21"/>
  <c r="L4456" i="21"/>
  <c r="L4455" i="21"/>
  <c r="L4454" i="21"/>
  <c r="L4453" i="21"/>
  <c r="L4452" i="21"/>
  <c r="L4451" i="21"/>
  <c r="L4450" i="21"/>
  <c r="L4449" i="21"/>
  <c r="L4448" i="21"/>
  <c r="L4447" i="21"/>
  <c r="L4446" i="21"/>
  <c r="L4445" i="21"/>
  <c r="L4444" i="21"/>
  <c r="L4443" i="21"/>
  <c r="L4442" i="21"/>
  <c r="L4441" i="21"/>
  <c r="L4440" i="21"/>
  <c r="L4439" i="21"/>
  <c r="L4438" i="21"/>
  <c r="L4437" i="21"/>
  <c r="L4436" i="21"/>
  <c r="L4435" i="21"/>
  <c r="L4434" i="21"/>
  <c r="L4433" i="21"/>
  <c r="L4432" i="21"/>
  <c r="L4431" i="21"/>
  <c r="L4430" i="21"/>
  <c r="L4429" i="21"/>
  <c r="L4428" i="21"/>
  <c r="L4427" i="21"/>
  <c r="L4426" i="21"/>
  <c r="L4425" i="21"/>
  <c r="L4424" i="21"/>
  <c r="L4423" i="21"/>
  <c r="L4422" i="21"/>
  <c r="L4421" i="21"/>
  <c r="L4420" i="21"/>
  <c r="L4419" i="21"/>
  <c r="L4418" i="21"/>
  <c r="L4417" i="21"/>
  <c r="L4416" i="21"/>
  <c r="L4415" i="21"/>
  <c r="L4414" i="21"/>
  <c r="L4413" i="21"/>
  <c r="L4412" i="21"/>
  <c r="L4411" i="21"/>
  <c r="L4410" i="21"/>
  <c r="L4409" i="21"/>
  <c r="L4408" i="21"/>
  <c r="L4407" i="21"/>
  <c r="L4406" i="21"/>
  <c r="L4405" i="21"/>
  <c r="L4404" i="21"/>
  <c r="L4403" i="21"/>
  <c r="L4402" i="21"/>
  <c r="L4401" i="21"/>
  <c r="L4400" i="21"/>
  <c r="L4399" i="21"/>
  <c r="L4398" i="21"/>
  <c r="L4397" i="21"/>
  <c r="L4396" i="21"/>
  <c r="L4395" i="21"/>
  <c r="L4394" i="21"/>
  <c r="L4393" i="21"/>
  <c r="L4392" i="21"/>
  <c r="L4391" i="21"/>
  <c r="L4390" i="21"/>
  <c r="L4389" i="21"/>
  <c r="L4388" i="21"/>
  <c r="L4387" i="21"/>
  <c r="L4386" i="21"/>
  <c r="L4385" i="21"/>
  <c r="L4384" i="21"/>
  <c r="L4383" i="21"/>
  <c r="L4382" i="21"/>
  <c r="L4381" i="21"/>
  <c r="L4380" i="21"/>
  <c r="L4379" i="21"/>
  <c r="L4378" i="21"/>
  <c r="L4377" i="21"/>
  <c r="L4376" i="21"/>
  <c r="L4375" i="21"/>
  <c r="L4374" i="21"/>
  <c r="L4373" i="21"/>
  <c r="L4372" i="21"/>
  <c r="L4371" i="21"/>
  <c r="L4370" i="21"/>
  <c r="L4369" i="21"/>
  <c r="L4368" i="21"/>
  <c r="L4367" i="21"/>
  <c r="L4366" i="21"/>
  <c r="L4365" i="21"/>
  <c r="L4364" i="21"/>
  <c r="L4363" i="21"/>
  <c r="L4362" i="21"/>
  <c r="L4361" i="21"/>
  <c r="L4360" i="21"/>
  <c r="L4359" i="21"/>
  <c r="L4358" i="21"/>
  <c r="L4357" i="21"/>
  <c r="L4356" i="21"/>
  <c r="L4355" i="21"/>
  <c r="L4354" i="21"/>
  <c r="L4353" i="21"/>
  <c r="L4352" i="21"/>
  <c r="L4351" i="21"/>
  <c r="L4350" i="21"/>
  <c r="L4349" i="21"/>
  <c r="L4348" i="21"/>
  <c r="L4347" i="21"/>
  <c r="L4346" i="21"/>
  <c r="L4345" i="21"/>
  <c r="L4344" i="21"/>
  <c r="L4343" i="21"/>
  <c r="L4342" i="21"/>
  <c r="L4341" i="21"/>
  <c r="L4340" i="21"/>
  <c r="L4339" i="21"/>
  <c r="L4338" i="21"/>
  <c r="L4337" i="21"/>
  <c r="L4336" i="21"/>
  <c r="L4335" i="21"/>
  <c r="L4334" i="21"/>
  <c r="L4333" i="21"/>
  <c r="L4332" i="21"/>
  <c r="L4331" i="21"/>
  <c r="L4330" i="21"/>
  <c r="L4329" i="21"/>
  <c r="L4328" i="21"/>
  <c r="L4327" i="21"/>
  <c r="L4326" i="21"/>
  <c r="L4325" i="21"/>
  <c r="L4324" i="21"/>
  <c r="L4323" i="21"/>
  <c r="L4322" i="21"/>
  <c r="L4321" i="21"/>
  <c r="L4320" i="21"/>
  <c r="L4319" i="21"/>
  <c r="L4318" i="21"/>
  <c r="L4317" i="21"/>
  <c r="L4316" i="21"/>
  <c r="L4315" i="21"/>
  <c r="L4314" i="21"/>
  <c r="L4313" i="21"/>
  <c r="L4312" i="21"/>
  <c r="L4311" i="21"/>
  <c r="L4310" i="21"/>
  <c r="L4309" i="21"/>
  <c r="L4308" i="21"/>
  <c r="L4307" i="21"/>
  <c r="L4306" i="21"/>
  <c r="L4305" i="21"/>
  <c r="L4304" i="21"/>
  <c r="L4303" i="21"/>
  <c r="L4302" i="21"/>
  <c r="L4301" i="21"/>
  <c r="L4300" i="21"/>
  <c r="L4299" i="21"/>
  <c r="L4298" i="21"/>
  <c r="L4297" i="21"/>
  <c r="L4296" i="21"/>
  <c r="L4295" i="21"/>
  <c r="L4294" i="21"/>
  <c r="L4293" i="21"/>
  <c r="L4292" i="21"/>
  <c r="L4291" i="21"/>
  <c r="L4290" i="21"/>
  <c r="L4289" i="21"/>
  <c r="L4288" i="21"/>
  <c r="L4287" i="21"/>
  <c r="L4286" i="21"/>
  <c r="L4285" i="21"/>
  <c r="L4284" i="21"/>
  <c r="L4283" i="21"/>
  <c r="L4282" i="21"/>
  <c r="L4281" i="21"/>
  <c r="L4280" i="21"/>
  <c r="L4279" i="21"/>
  <c r="L4278" i="21"/>
  <c r="L4277" i="21"/>
  <c r="L4276" i="21"/>
  <c r="L4275" i="21"/>
  <c r="L4274" i="21"/>
  <c r="L4273" i="21"/>
  <c r="L4272" i="21"/>
  <c r="L4271" i="21"/>
  <c r="L4270" i="21"/>
  <c r="L4269" i="21"/>
  <c r="L4268" i="21"/>
  <c r="L4267" i="21"/>
  <c r="L4266" i="21"/>
  <c r="L4265" i="21"/>
  <c r="L4264" i="21"/>
  <c r="L4263" i="21"/>
  <c r="L4262" i="21"/>
  <c r="L4261" i="21"/>
  <c r="L4260" i="21"/>
  <c r="L4259" i="21"/>
  <c r="L4258" i="21"/>
  <c r="L4257" i="21"/>
  <c r="L4256" i="21"/>
  <c r="L4255" i="21"/>
  <c r="L4254" i="21"/>
  <c r="L4253" i="21"/>
  <c r="L4252" i="21"/>
  <c r="L4251" i="21"/>
  <c r="L4250" i="21"/>
  <c r="L4249" i="21"/>
  <c r="L4248" i="21"/>
  <c r="L4247" i="21"/>
  <c r="L4246" i="21"/>
  <c r="L4245" i="21"/>
  <c r="L4244" i="21"/>
  <c r="L4243" i="21"/>
  <c r="L4242" i="21"/>
  <c r="L4241" i="21"/>
  <c r="L4240" i="21"/>
  <c r="L4239" i="21"/>
  <c r="L4238" i="21"/>
  <c r="L4237" i="21"/>
  <c r="L4236" i="21"/>
  <c r="L4235" i="21"/>
  <c r="L4234" i="21"/>
  <c r="L4233" i="21"/>
  <c r="L4232" i="21"/>
  <c r="L4231" i="21"/>
  <c r="L4230" i="21"/>
  <c r="L4229" i="21"/>
  <c r="L4228" i="21"/>
  <c r="L4227" i="21"/>
  <c r="L4226" i="21"/>
  <c r="L4225" i="21"/>
  <c r="L4224" i="21"/>
  <c r="L4223" i="21"/>
  <c r="L4222" i="21"/>
  <c r="L4221" i="21"/>
  <c r="L4220" i="21"/>
  <c r="L4219" i="21"/>
  <c r="L4218" i="21"/>
  <c r="L4217" i="21"/>
  <c r="L4216" i="21"/>
  <c r="L4215" i="21"/>
  <c r="L4214" i="21"/>
  <c r="L4213" i="21"/>
  <c r="L4212" i="21"/>
  <c r="L4211" i="21"/>
  <c r="L4210" i="21"/>
  <c r="L4209" i="21"/>
  <c r="L4208" i="21"/>
  <c r="L4207" i="21"/>
  <c r="L4206" i="21"/>
  <c r="L4205" i="21"/>
  <c r="L4204" i="21"/>
  <c r="L4203" i="21"/>
  <c r="L4202" i="21"/>
  <c r="L4201" i="21"/>
  <c r="L4200" i="21"/>
  <c r="L4199" i="21"/>
  <c r="L4198" i="21"/>
  <c r="L4197" i="21"/>
  <c r="L4196" i="21"/>
  <c r="L4195" i="21"/>
  <c r="L4194" i="21"/>
  <c r="L4193" i="21"/>
  <c r="L4192" i="21"/>
  <c r="L4191" i="21"/>
  <c r="L4190" i="21"/>
  <c r="L4189" i="21"/>
  <c r="L4188" i="21"/>
  <c r="L4187" i="21"/>
  <c r="L4186" i="21"/>
  <c r="L4185" i="21"/>
  <c r="L4184" i="21"/>
  <c r="L4183" i="21"/>
  <c r="L4182" i="21"/>
  <c r="L4181" i="21"/>
  <c r="L4180" i="21"/>
  <c r="L4179" i="21"/>
  <c r="L4178" i="21"/>
  <c r="L4177" i="21"/>
  <c r="L4176" i="21"/>
  <c r="L4175" i="21"/>
  <c r="L4174" i="21"/>
  <c r="L4173" i="21"/>
  <c r="L4172" i="21"/>
  <c r="L4171" i="21"/>
  <c r="L4170" i="21"/>
  <c r="L4169" i="21"/>
  <c r="L4168" i="21"/>
  <c r="L4167" i="21"/>
  <c r="L4166" i="21"/>
  <c r="L4165" i="21"/>
  <c r="L4164" i="21"/>
  <c r="L4163" i="21"/>
  <c r="L4162" i="21"/>
  <c r="L4161" i="21"/>
  <c r="L4160" i="21"/>
  <c r="L4159" i="21"/>
  <c r="L4158" i="21"/>
  <c r="L4157" i="21"/>
  <c r="L4156" i="21"/>
  <c r="L4155" i="21"/>
  <c r="L4154" i="21"/>
  <c r="L4153" i="21"/>
  <c r="L4152" i="21"/>
  <c r="L4151" i="21"/>
  <c r="L4150" i="21"/>
  <c r="L4149" i="21"/>
  <c r="L4148" i="21"/>
  <c r="L4147" i="21"/>
  <c r="L4146" i="21"/>
  <c r="L4145" i="21"/>
  <c r="L4144" i="21"/>
  <c r="L4143" i="21"/>
  <c r="L4142" i="21"/>
  <c r="L4141" i="21"/>
  <c r="L4140" i="21"/>
  <c r="L4139" i="21"/>
  <c r="L4138" i="21"/>
  <c r="L4137" i="21"/>
  <c r="L4136" i="21"/>
  <c r="L4135" i="21"/>
  <c r="L4134" i="21"/>
  <c r="L4133" i="21"/>
  <c r="L4132" i="21"/>
  <c r="L4131" i="21"/>
  <c r="L4130" i="21"/>
  <c r="L4129" i="21"/>
  <c r="L4128" i="21"/>
  <c r="L4127" i="21"/>
  <c r="L4126" i="21"/>
  <c r="L4125" i="21"/>
  <c r="L4124" i="21"/>
  <c r="L4123" i="21"/>
  <c r="L4122" i="21"/>
  <c r="L4121" i="21"/>
  <c r="L4120" i="21"/>
  <c r="L4119" i="21"/>
  <c r="L4118" i="21"/>
  <c r="L4117" i="21"/>
  <c r="L4116" i="21"/>
  <c r="L4115" i="21"/>
  <c r="L4114" i="21"/>
  <c r="L4113" i="21"/>
  <c r="L4112" i="21"/>
  <c r="L4111" i="21"/>
  <c r="L4110" i="21"/>
  <c r="L4109" i="21"/>
  <c r="L4108" i="21"/>
  <c r="L4107" i="21"/>
  <c r="L4106" i="21"/>
  <c r="L4105" i="21"/>
  <c r="L4104" i="21"/>
  <c r="L4103" i="21"/>
  <c r="L4102" i="21"/>
  <c r="L4101" i="21"/>
  <c r="L4100" i="21"/>
  <c r="L4099" i="21"/>
  <c r="L4098" i="21"/>
  <c r="L4097" i="21"/>
  <c r="L4096" i="21"/>
  <c r="L4095" i="21"/>
  <c r="L4094" i="21"/>
  <c r="L4093" i="21"/>
  <c r="L4092" i="21"/>
  <c r="L4091" i="21"/>
  <c r="L4090" i="21"/>
  <c r="L4089" i="21"/>
  <c r="L4088" i="21"/>
  <c r="L4087" i="21"/>
  <c r="L4086" i="21"/>
  <c r="L4085" i="21"/>
  <c r="L4084" i="21"/>
  <c r="L4083" i="21"/>
  <c r="L4082" i="21"/>
  <c r="L4081" i="21"/>
  <c r="L4080" i="21"/>
  <c r="L4079" i="21"/>
  <c r="L4078" i="21"/>
  <c r="L4077" i="21"/>
  <c r="L4076" i="21"/>
  <c r="L4075" i="21"/>
  <c r="L4074" i="21"/>
  <c r="L4073" i="21"/>
  <c r="L4072" i="21"/>
  <c r="L4071" i="21"/>
  <c r="L4070" i="21"/>
  <c r="L4069" i="21"/>
  <c r="L4068" i="21"/>
  <c r="L4067" i="21"/>
  <c r="L4066" i="21"/>
  <c r="L4065" i="21"/>
  <c r="L4064" i="21"/>
  <c r="L4063" i="21"/>
  <c r="L4062" i="21"/>
  <c r="L4061" i="21"/>
  <c r="L4060" i="21"/>
  <c r="L4059" i="21"/>
  <c r="L4058" i="21"/>
  <c r="L4057" i="21"/>
  <c r="L4056" i="21"/>
  <c r="L4055" i="21"/>
  <c r="L4054" i="21"/>
  <c r="L4053" i="21"/>
  <c r="L4052" i="21"/>
  <c r="L4051" i="21"/>
  <c r="L4050" i="21"/>
  <c r="L4049" i="21"/>
  <c r="L4048" i="21"/>
  <c r="L4047" i="21"/>
  <c r="L4046" i="21"/>
  <c r="L4045" i="21"/>
  <c r="L4044" i="21"/>
  <c r="L4043" i="21"/>
  <c r="L4042" i="21"/>
  <c r="L4041" i="21"/>
  <c r="L4040" i="21"/>
  <c r="L4039" i="21"/>
  <c r="L4038" i="21"/>
  <c r="L4037" i="21"/>
  <c r="L4036" i="21"/>
  <c r="L4035" i="21"/>
  <c r="L4034" i="21"/>
  <c r="L4033" i="21"/>
  <c r="L4032" i="21"/>
  <c r="L4031" i="21"/>
  <c r="L4030" i="21"/>
  <c r="L4029" i="21"/>
  <c r="L4028" i="21"/>
  <c r="L4027" i="21"/>
  <c r="L4026" i="21"/>
  <c r="L4025" i="21"/>
  <c r="L4024" i="21"/>
  <c r="L4023" i="21"/>
  <c r="L4022" i="21"/>
  <c r="L4021" i="21"/>
  <c r="L4020" i="21"/>
  <c r="L4019" i="21"/>
  <c r="L4018" i="21"/>
  <c r="L4017" i="21"/>
  <c r="L4016" i="21"/>
  <c r="L4015" i="21"/>
  <c r="L4014" i="21"/>
  <c r="L4013" i="21"/>
  <c r="L4012" i="21"/>
  <c r="L4011" i="21"/>
  <c r="L4010" i="21"/>
  <c r="L4009" i="21"/>
  <c r="L4008" i="21"/>
  <c r="L4007" i="21"/>
  <c r="L4006" i="21"/>
  <c r="L4005" i="21"/>
  <c r="L4004" i="21"/>
  <c r="L4003" i="21"/>
  <c r="L4002" i="21"/>
  <c r="L4001" i="21"/>
  <c r="L4000" i="21"/>
  <c r="L3999" i="21"/>
  <c r="L3998" i="21"/>
  <c r="L3997" i="21"/>
  <c r="L3996" i="21"/>
  <c r="L3995" i="21"/>
  <c r="L3994" i="21"/>
  <c r="L3993" i="21"/>
  <c r="L3992" i="21"/>
  <c r="L3991" i="21"/>
  <c r="L3990" i="21"/>
  <c r="L3989" i="21"/>
  <c r="L3988" i="21"/>
  <c r="L3987" i="21"/>
  <c r="L3986" i="21"/>
  <c r="L3985" i="21"/>
  <c r="L3984" i="21"/>
  <c r="L3983" i="21"/>
  <c r="L3982" i="21"/>
  <c r="L3981" i="21"/>
  <c r="L3980" i="21"/>
  <c r="L3979" i="21"/>
  <c r="L3978" i="21"/>
  <c r="L3977" i="21"/>
  <c r="L3976" i="21"/>
  <c r="L3975" i="21"/>
  <c r="L3974" i="21"/>
  <c r="L3973" i="21"/>
  <c r="L3972" i="21"/>
  <c r="L3971" i="21"/>
  <c r="L3970" i="21"/>
  <c r="L3969" i="21"/>
  <c r="L3968" i="21"/>
  <c r="L3967" i="21"/>
  <c r="L3966" i="21"/>
  <c r="L3965" i="21"/>
  <c r="L3964" i="21"/>
  <c r="L3963" i="21"/>
  <c r="L3962" i="21"/>
  <c r="L3961" i="21"/>
  <c r="L3960" i="21"/>
  <c r="L3959" i="21"/>
  <c r="L3958" i="21"/>
  <c r="L3957" i="21"/>
  <c r="L3956" i="21"/>
  <c r="L3955" i="21"/>
  <c r="L3954" i="21"/>
  <c r="L3953" i="21"/>
  <c r="L3952" i="21"/>
  <c r="L3951" i="21"/>
  <c r="L3950" i="21"/>
  <c r="L3949" i="21"/>
  <c r="L3948" i="21"/>
  <c r="L3947" i="21"/>
  <c r="L3946" i="21"/>
  <c r="L3945" i="21"/>
  <c r="L3944" i="21"/>
  <c r="L3943" i="21"/>
  <c r="L3942" i="21"/>
  <c r="L3941" i="21"/>
  <c r="L3940" i="21"/>
  <c r="L3939" i="21"/>
  <c r="L3938" i="21"/>
  <c r="L3937" i="21"/>
  <c r="L3936" i="21"/>
  <c r="L3935" i="21"/>
  <c r="L3934" i="21"/>
  <c r="L3933" i="21"/>
  <c r="L3932" i="21"/>
  <c r="L3931" i="21"/>
  <c r="L3930" i="21"/>
  <c r="L3929" i="21"/>
  <c r="L3928" i="21"/>
  <c r="L3927" i="21"/>
  <c r="L3926" i="21"/>
  <c r="L3925" i="21"/>
  <c r="L3924" i="21"/>
  <c r="L3923" i="21"/>
  <c r="L3922" i="21"/>
  <c r="L3921" i="21"/>
  <c r="L3920" i="21"/>
  <c r="L3919" i="21"/>
  <c r="L3918" i="21"/>
  <c r="L3917" i="21"/>
  <c r="L3916" i="21"/>
  <c r="L3915" i="21"/>
  <c r="L3914" i="21"/>
  <c r="L3913" i="21"/>
  <c r="L3912" i="21"/>
  <c r="L3911" i="21"/>
  <c r="L3910" i="21"/>
  <c r="L3909" i="21"/>
  <c r="L3908" i="21"/>
  <c r="L3907" i="21"/>
  <c r="L3906" i="21"/>
  <c r="L3905" i="21"/>
  <c r="L3904" i="21"/>
  <c r="L3903" i="21"/>
  <c r="L3902" i="21"/>
  <c r="L3901" i="21"/>
  <c r="L3900" i="21"/>
  <c r="L3899" i="21"/>
  <c r="L3898" i="21"/>
  <c r="L3897" i="21"/>
  <c r="L3896" i="21"/>
  <c r="L3895" i="21"/>
  <c r="L3894" i="21"/>
  <c r="L3893" i="21"/>
  <c r="L3892" i="21"/>
  <c r="L3891" i="21"/>
  <c r="L3890" i="21"/>
  <c r="L3889" i="21"/>
  <c r="L3888" i="21"/>
  <c r="L3887" i="21"/>
  <c r="L3886" i="21"/>
  <c r="L3885" i="21"/>
  <c r="L3884" i="21"/>
  <c r="L3883" i="21"/>
  <c r="L3882" i="21"/>
  <c r="L3881" i="21"/>
  <c r="L3880" i="21"/>
  <c r="L3879" i="21"/>
  <c r="L3878" i="21"/>
  <c r="L3877" i="21"/>
  <c r="L3876" i="21"/>
  <c r="L3875" i="21"/>
  <c r="L3874" i="21"/>
  <c r="L3873" i="21"/>
  <c r="L3872" i="21"/>
  <c r="L3871" i="21"/>
  <c r="L3870" i="21"/>
  <c r="L3869" i="21"/>
  <c r="L3868" i="21"/>
  <c r="L3867" i="21"/>
  <c r="L3866" i="21"/>
  <c r="L3865" i="21"/>
  <c r="L3864" i="21"/>
  <c r="L3863" i="21"/>
  <c r="L3862" i="21"/>
  <c r="L3861" i="21"/>
  <c r="L3860" i="21"/>
  <c r="L3859" i="21"/>
  <c r="L3858" i="21"/>
  <c r="L3857" i="21"/>
  <c r="L3856" i="21"/>
  <c r="L3855" i="21"/>
  <c r="L3854" i="21"/>
  <c r="L3853" i="21"/>
  <c r="L3852" i="21"/>
  <c r="L3851" i="21"/>
  <c r="L3850" i="21"/>
  <c r="L3849" i="21"/>
  <c r="L3848" i="21"/>
  <c r="L3847" i="21"/>
  <c r="L3846" i="21"/>
  <c r="L3845" i="21"/>
  <c r="L3844" i="21"/>
  <c r="L3843" i="21"/>
  <c r="L3842" i="21"/>
  <c r="L3841" i="21"/>
  <c r="L3840" i="21"/>
  <c r="L3839" i="21"/>
  <c r="L3838" i="21"/>
  <c r="L3837" i="21"/>
  <c r="L3836" i="21"/>
  <c r="L3835" i="21"/>
  <c r="L3834" i="21"/>
  <c r="L3833" i="21"/>
  <c r="L3832" i="21"/>
  <c r="L3831" i="21"/>
  <c r="L3830" i="21"/>
  <c r="L3829" i="21"/>
  <c r="L3828" i="21"/>
  <c r="L3827" i="21"/>
  <c r="L3826" i="21"/>
  <c r="L3825" i="21"/>
  <c r="L3824" i="21"/>
  <c r="L3823" i="21"/>
  <c r="L3822" i="21"/>
  <c r="L3821" i="21"/>
  <c r="L3820" i="21"/>
  <c r="L3819" i="21"/>
  <c r="L3818" i="21"/>
  <c r="L3817" i="21"/>
  <c r="L3816" i="21"/>
  <c r="L3815" i="21"/>
  <c r="L3814" i="21"/>
  <c r="L3813" i="21"/>
  <c r="L3812" i="21"/>
  <c r="L3811" i="21"/>
  <c r="L3810" i="21"/>
  <c r="L3809" i="21"/>
  <c r="L3808" i="21"/>
  <c r="L3807" i="21"/>
  <c r="L3806" i="21"/>
  <c r="L3805" i="21"/>
  <c r="L3804" i="21"/>
  <c r="L3803" i="21"/>
  <c r="L3802" i="21"/>
  <c r="L3801" i="21"/>
  <c r="L3800" i="21"/>
  <c r="L3799" i="21"/>
  <c r="L3798" i="21"/>
  <c r="L3797" i="21"/>
  <c r="L3796" i="21"/>
  <c r="L3795" i="21"/>
  <c r="L3794" i="21"/>
  <c r="L3793" i="21"/>
  <c r="L3792" i="21"/>
  <c r="L3791" i="21"/>
  <c r="L3790" i="21"/>
  <c r="L3789" i="21"/>
  <c r="L3788" i="21"/>
  <c r="L3787" i="21"/>
  <c r="L3786" i="21"/>
  <c r="L3785" i="21"/>
  <c r="L3784" i="21"/>
  <c r="L3783" i="21"/>
  <c r="L3782" i="21"/>
  <c r="L3781" i="21"/>
  <c r="L3780" i="21"/>
  <c r="L3779" i="21"/>
  <c r="L3778" i="21"/>
  <c r="L3777" i="21"/>
  <c r="L3776" i="21"/>
  <c r="L3775" i="21"/>
  <c r="L3774" i="21"/>
  <c r="L3773" i="21"/>
  <c r="L3772" i="21"/>
  <c r="L3771" i="21"/>
  <c r="L3770" i="21"/>
  <c r="L3769" i="21"/>
  <c r="L3768" i="21"/>
  <c r="L3767" i="21"/>
  <c r="L3766" i="21"/>
  <c r="L3765" i="21"/>
  <c r="L3764" i="21"/>
  <c r="L3763" i="21"/>
  <c r="L3762" i="21"/>
  <c r="L3761" i="21"/>
  <c r="L3760" i="21"/>
  <c r="L3759" i="21"/>
  <c r="L3758" i="21"/>
  <c r="L3757" i="21"/>
  <c r="L3756" i="21"/>
  <c r="L3755" i="21"/>
  <c r="L3754" i="21"/>
  <c r="L3753" i="21"/>
  <c r="L3752" i="21"/>
  <c r="L3751" i="21"/>
  <c r="L3750" i="21"/>
  <c r="L3749" i="21"/>
  <c r="L3748" i="21"/>
  <c r="L3747" i="21"/>
  <c r="L3746" i="21"/>
  <c r="L3745" i="21"/>
  <c r="L3744" i="21"/>
  <c r="L3743" i="21"/>
  <c r="L3742" i="21"/>
  <c r="L3741" i="21"/>
  <c r="L3740" i="21"/>
  <c r="L3739" i="21"/>
  <c r="L3738" i="21"/>
  <c r="L3737" i="21"/>
  <c r="L3736" i="21"/>
  <c r="L3735" i="21"/>
  <c r="L3734" i="21"/>
  <c r="L3733" i="21"/>
  <c r="L3732" i="21"/>
  <c r="L3731" i="21"/>
  <c r="L3730" i="21"/>
  <c r="L3729" i="21"/>
  <c r="L3728" i="21"/>
  <c r="L3727" i="21"/>
  <c r="L3726" i="21"/>
  <c r="L3725" i="21"/>
  <c r="L3724" i="21"/>
  <c r="L3723" i="21"/>
  <c r="L3722" i="21"/>
  <c r="L3721" i="21"/>
  <c r="L3720" i="21"/>
  <c r="L3719" i="21"/>
  <c r="L3718" i="21"/>
  <c r="L3717" i="21"/>
  <c r="L3716" i="21"/>
  <c r="L3715" i="21"/>
  <c r="L3714" i="21"/>
  <c r="L3713" i="21"/>
  <c r="L3712" i="21"/>
  <c r="L3711" i="21"/>
  <c r="L3710" i="21"/>
  <c r="L3709" i="21"/>
  <c r="L3708" i="21"/>
  <c r="L3707" i="21"/>
  <c r="L3706" i="21"/>
  <c r="L3705" i="21"/>
  <c r="L3704" i="21"/>
  <c r="L3703" i="21"/>
  <c r="L3702" i="21"/>
  <c r="L3701" i="21"/>
  <c r="L3700" i="21"/>
  <c r="L3699" i="21"/>
  <c r="L3698" i="21"/>
  <c r="L3697" i="21"/>
  <c r="L3696" i="21"/>
  <c r="L3695" i="21"/>
  <c r="L3694" i="21"/>
  <c r="L3693" i="21"/>
  <c r="L3692" i="21"/>
  <c r="L3691" i="21"/>
  <c r="L3690" i="21"/>
  <c r="L3689" i="21"/>
  <c r="L3688" i="21"/>
  <c r="L3687" i="21"/>
  <c r="L3686" i="21"/>
  <c r="L3685" i="21"/>
  <c r="L3684" i="21"/>
  <c r="L3683" i="21"/>
  <c r="L3682" i="21"/>
  <c r="L3681" i="21"/>
  <c r="L3680" i="21"/>
  <c r="L3679" i="21"/>
  <c r="L3678" i="21"/>
  <c r="L3677" i="21"/>
  <c r="L3676" i="21"/>
  <c r="L3675" i="21"/>
  <c r="L3674" i="21"/>
  <c r="L3673" i="21"/>
  <c r="L3672" i="21"/>
  <c r="L3671" i="21"/>
  <c r="L3670" i="21"/>
  <c r="L3669" i="21"/>
  <c r="L3668" i="21"/>
  <c r="L3667" i="21"/>
  <c r="L3666" i="21"/>
  <c r="L3665" i="21"/>
  <c r="L3664" i="21"/>
  <c r="L3663" i="21"/>
  <c r="L3662" i="21"/>
  <c r="L3661" i="21"/>
  <c r="L3660" i="21"/>
  <c r="L3659" i="21"/>
  <c r="L3658" i="21"/>
  <c r="L3657" i="21"/>
  <c r="L3656" i="21"/>
  <c r="L3655" i="21"/>
  <c r="L3654" i="21"/>
  <c r="L3653" i="21"/>
  <c r="L3652" i="21"/>
  <c r="L3651" i="21"/>
  <c r="L3650" i="21"/>
  <c r="L3649" i="21"/>
  <c r="L3648" i="21"/>
  <c r="L3647" i="21"/>
  <c r="L3646" i="21"/>
  <c r="L3645" i="21"/>
  <c r="L3644" i="21"/>
  <c r="L3643" i="21"/>
  <c r="L3642" i="21"/>
  <c r="L3641" i="21"/>
  <c r="L3640" i="21"/>
  <c r="L3639" i="21"/>
  <c r="L3638" i="21"/>
  <c r="L3637" i="21"/>
  <c r="L3636" i="21"/>
  <c r="L3635" i="21"/>
  <c r="L3634" i="21"/>
  <c r="L3633" i="21"/>
  <c r="L3632" i="21"/>
  <c r="L3631" i="21"/>
  <c r="L3630" i="21"/>
  <c r="L3629" i="21"/>
  <c r="L3628" i="21"/>
  <c r="L3627" i="21"/>
  <c r="L3626" i="21"/>
  <c r="L3625" i="21"/>
  <c r="L3624" i="21"/>
  <c r="L3623" i="21"/>
  <c r="L3622" i="21"/>
  <c r="L3621" i="21"/>
  <c r="L3620" i="21"/>
  <c r="L3619" i="21"/>
  <c r="L3618" i="21"/>
  <c r="L3617" i="21"/>
  <c r="L3616" i="21"/>
  <c r="L3615" i="21"/>
  <c r="L3614" i="21"/>
  <c r="L3613" i="21"/>
  <c r="L3612" i="21"/>
  <c r="L3611" i="21"/>
  <c r="L3610" i="21"/>
  <c r="L3609" i="21"/>
  <c r="L3608" i="21"/>
  <c r="L3607" i="21"/>
  <c r="L3606" i="21"/>
  <c r="L3605" i="21"/>
  <c r="L3604" i="21"/>
  <c r="L3603" i="21"/>
  <c r="L3602" i="21"/>
  <c r="L3601" i="21"/>
  <c r="L3600" i="21"/>
  <c r="L3599" i="21"/>
  <c r="L3598" i="21"/>
  <c r="L3597" i="21"/>
  <c r="L3596" i="21"/>
  <c r="L3595" i="21"/>
  <c r="L3594" i="21"/>
  <c r="L3593" i="21"/>
  <c r="L3592" i="21"/>
  <c r="L3591" i="21"/>
  <c r="L3590" i="21"/>
  <c r="L3589" i="21"/>
  <c r="L3588" i="21"/>
  <c r="L3587" i="21"/>
  <c r="L3586" i="21"/>
  <c r="L3585" i="21"/>
  <c r="L3584" i="21"/>
  <c r="L3583" i="21"/>
  <c r="L3582" i="21"/>
  <c r="L3581" i="21"/>
  <c r="L3580" i="21"/>
  <c r="L3579" i="21"/>
  <c r="L3578" i="21"/>
  <c r="L3577" i="21"/>
  <c r="L3576" i="21"/>
  <c r="L3575" i="21"/>
  <c r="L3574" i="21"/>
  <c r="L3573" i="21"/>
  <c r="L3572" i="21"/>
  <c r="L3571" i="21"/>
  <c r="L3570" i="21"/>
  <c r="L3569" i="21"/>
  <c r="L3568" i="21"/>
  <c r="L3567" i="21"/>
  <c r="L3566" i="21"/>
  <c r="L3565" i="21"/>
  <c r="L3564" i="21"/>
  <c r="L3563" i="21"/>
  <c r="L3562" i="21"/>
  <c r="L3561" i="21"/>
  <c r="L3560" i="21"/>
  <c r="L3559" i="21"/>
  <c r="L3558" i="21"/>
  <c r="L3557" i="21"/>
  <c r="L3556" i="21"/>
  <c r="L3555" i="21"/>
  <c r="L3554" i="21"/>
  <c r="L3553" i="21"/>
  <c r="L3552" i="21"/>
  <c r="L3551" i="21"/>
  <c r="L3550" i="21"/>
  <c r="L3549" i="21"/>
  <c r="L3548" i="21"/>
  <c r="L3547" i="21"/>
  <c r="L3546" i="21"/>
  <c r="L3545" i="21"/>
  <c r="L3544" i="21"/>
  <c r="L3543" i="21"/>
  <c r="L3542" i="21"/>
  <c r="L3541" i="21"/>
  <c r="L3540" i="21"/>
  <c r="L3539" i="21"/>
  <c r="L3538" i="21"/>
  <c r="L3537" i="21"/>
  <c r="L3536" i="21"/>
  <c r="L3535" i="21"/>
  <c r="L3534" i="21"/>
  <c r="L3533" i="21"/>
  <c r="L3532" i="21"/>
  <c r="L3531" i="21"/>
  <c r="L3530" i="21"/>
  <c r="L3529" i="21"/>
  <c r="L3528" i="21"/>
  <c r="L3527" i="21"/>
  <c r="L3526" i="21"/>
  <c r="L3525" i="21"/>
  <c r="L3524" i="21"/>
  <c r="L3523" i="21"/>
  <c r="L3522" i="21"/>
  <c r="L3521" i="21"/>
  <c r="L3520" i="21"/>
  <c r="L3519" i="21"/>
  <c r="L3518" i="21"/>
  <c r="L3517" i="21"/>
  <c r="L3516" i="21"/>
  <c r="L3515" i="21"/>
  <c r="L3514" i="21"/>
  <c r="L3513" i="21"/>
  <c r="L3512" i="21"/>
  <c r="L3511" i="21"/>
  <c r="L3510" i="21"/>
  <c r="L3509" i="21"/>
  <c r="L3508" i="21"/>
  <c r="L3507" i="21"/>
  <c r="L3506" i="21"/>
  <c r="L3505" i="21"/>
  <c r="L3504" i="21"/>
  <c r="L3503" i="21"/>
  <c r="L3502" i="21"/>
  <c r="L3501" i="21"/>
  <c r="L3500" i="21"/>
  <c r="L3499" i="21"/>
  <c r="L3498" i="21"/>
  <c r="L3497" i="21"/>
  <c r="L3496" i="21"/>
  <c r="L3495" i="21"/>
  <c r="L3494" i="21"/>
  <c r="L3493" i="21"/>
  <c r="L3492" i="21"/>
  <c r="L3491" i="21"/>
  <c r="L3490" i="21"/>
  <c r="L3489" i="21"/>
  <c r="L3488" i="21"/>
  <c r="L3487" i="21"/>
  <c r="L3486" i="21"/>
  <c r="L3485" i="21"/>
  <c r="L3484" i="21"/>
  <c r="L3483" i="21"/>
  <c r="L3482" i="21"/>
  <c r="L3481" i="21"/>
  <c r="L3480" i="21"/>
  <c r="L3479" i="21"/>
  <c r="L3478" i="21"/>
  <c r="L3477" i="21"/>
  <c r="L3476" i="21"/>
  <c r="L3475" i="21"/>
  <c r="L3474" i="21"/>
  <c r="L3473" i="21"/>
  <c r="L3472" i="21"/>
  <c r="L3471" i="21"/>
  <c r="L3470" i="21"/>
  <c r="L3469" i="21"/>
  <c r="L3468" i="21"/>
  <c r="L3467" i="21"/>
  <c r="L3466" i="21"/>
  <c r="L3465" i="21"/>
  <c r="L3464" i="21"/>
  <c r="L3463" i="21"/>
  <c r="L3462" i="21"/>
  <c r="L3461" i="21"/>
  <c r="L3460" i="21"/>
  <c r="L3459" i="21"/>
  <c r="L3458" i="21"/>
  <c r="L3457" i="21"/>
  <c r="L3456" i="21"/>
  <c r="L3455" i="21"/>
  <c r="L3454" i="21"/>
  <c r="L3453" i="21"/>
  <c r="L3452" i="21"/>
  <c r="L3451" i="21"/>
  <c r="L3450" i="21"/>
  <c r="L3449" i="21"/>
  <c r="L3448" i="21"/>
  <c r="L3447" i="21"/>
  <c r="L3446" i="21"/>
  <c r="L3445" i="21"/>
  <c r="L3444" i="21"/>
  <c r="L3443" i="21"/>
  <c r="L3442" i="21"/>
  <c r="L3441" i="21"/>
  <c r="L3440" i="21"/>
  <c r="L3439" i="21"/>
  <c r="L3438" i="21"/>
  <c r="L3437" i="21"/>
  <c r="L3436" i="21"/>
  <c r="L3435" i="21"/>
  <c r="L3434" i="21"/>
  <c r="L3433" i="21"/>
  <c r="L3432" i="21"/>
  <c r="L3431" i="21"/>
  <c r="L3430" i="21"/>
  <c r="L3429" i="21"/>
  <c r="L3428" i="21"/>
  <c r="L3427" i="21"/>
  <c r="L3426" i="21"/>
  <c r="L3425" i="21"/>
  <c r="L3424" i="21"/>
  <c r="L3423" i="21"/>
  <c r="L3422" i="21"/>
  <c r="L3421" i="21"/>
  <c r="L3420" i="21"/>
  <c r="L3419" i="21"/>
  <c r="L3418" i="21"/>
  <c r="L3417" i="21"/>
  <c r="L3416" i="21"/>
  <c r="L3415" i="21"/>
  <c r="L3414" i="21"/>
  <c r="L3413" i="21"/>
  <c r="L3412" i="21"/>
  <c r="L3411" i="21"/>
  <c r="L3410" i="21"/>
  <c r="L3409" i="21"/>
  <c r="L3408" i="21"/>
  <c r="L3407" i="21"/>
  <c r="L3406" i="21"/>
  <c r="L3405" i="21"/>
  <c r="L3404" i="21"/>
  <c r="L3403" i="21"/>
  <c r="L3402" i="21"/>
  <c r="L3401" i="21"/>
  <c r="L3400" i="21"/>
  <c r="L3399" i="21"/>
  <c r="L3398" i="21"/>
  <c r="L3397" i="21"/>
  <c r="L3396" i="21"/>
  <c r="L3395" i="21"/>
  <c r="L3394" i="21"/>
  <c r="L3393" i="21"/>
  <c r="L3392" i="21"/>
  <c r="L3391" i="21"/>
  <c r="L3390" i="21"/>
  <c r="L3389" i="21"/>
  <c r="L3388" i="21"/>
  <c r="L3387" i="21"/>
  <c r="L3386" i="21"/>
  <c r="L3385" i="21"/>
  <c r="L3384" i="21"/>
  <c r="L3383" i="21"/>
  <c r="L3382" i="21"/>
  <c r="L3381" i="21"/>
  <c r="L3380" i="21"/>
  <c r="L3379" i="21"/>
  <c r="L3378" i="21"/>
  <c r="L3377" i="21"/>
  <c r="L3376" i="21"/>
  <c r="L3375" i="21"/>
  <c r="L3374" i="21"/>
  <c r="L3373" i="21"/>
  <c r="L3372" i="21"/>
  <c r="L3371" i="21"/>
  <c r="L3370" i="21"/>
  <c r="L3369" i="21"/>
  <c r="L3368" i="21"/>
  <c r="L3367" i="21"/>
  <c r="L3366" i="21"/>
  <c r="L3365" i="21"/>
  <c r="L3364" i="21"/>
  <c r="L3363" i="21"/>
  <c r="L3362" i="21"/>
  <c r="L3361" i="21"/>
  <c r="L3360" i="21"/>
  <c r="L3359" i="21"/>
  <c r="L3358" i="21"/>
  <c r="L3357" i="21"/>
  <c r="L3356" i="21"/>
  <c r="L3355" i="21"/>
  <c r="L3354" i="21"/>
  <c r="L3353" i="21"/>
  <c r="L3352" i="21"/>
  <c r="L3351" i="21"/>
  <c r="L3350" i="21"/>
  <c r="L3349" i="21"/>
  <c r="L3348" i="21"/>
  <c r="L3347" i="21"/>
  <c r="L3346" i="21"/>
  <c r="L3345" i="21"/>
  <c r="L3344" i="21"/>
  <c r="L3343" i="21"/>
  <c r="L3342" i="21"/>
  <c r="L3341" i="21"/>
  <c r="L3340" i="21"/>
  <c r="L3339" i="21"/>
  <c r="L3338" i="21"/>
  <c r="L3337" i="21"/>
  <c r="L3336" i="21"/>
  <c r="L3335" i="21"/>
  <c r="L3334" i="21"/>
  <c r="L3333" i="21"/>
  <c r="L3332" i="21"/>
  <c r="L3331" i="21"/>
  <c r="L3330" i="21"/>
  <c r="L3329" i="21"/>
  <c r="L3328" i="21"/>
  <c r="L3327" i="21"/>
  <c r="L3326" i="21"/>
  <c r="L3325" i="21"/>
  <c r="L3324" i="21"/>
  <c r="L3323" i="21"/>
  <c r="L3322" i="21"/>
  <c r="L3321" i="21"/>
  <c r="L3320" i="21"/>
  <c r="L3319" i="21"/>
  <c r="L3318" i="21"/>
  <c r="L3317" i="21"/>
  <c r="L3316" i="21"/>
  <c r="L3315" i="21"/>
  <c r="L3314" i="21"/>
  <c r="L3313" i="21"/>
  <c r="L3312" i="21"/>
  <c r="L3311" i="21"/>
  <c r="L3310" i="21"/>
  <c r="L3309" i="21"/>
  <c r="L3308" i="21"/>
  <c r="L3307" i="21"/>
  <c r="L3306" i="21"/>
  <c r="L3305" i="21"/>
  <c r="L3304" i="21"/>
  <c r="L3303" i="21"/>
  <c r="L3302" i="21"/>
  <c r="L3301" i="21"/>
  <c r="L3300" i="21"/>
  <c r="L3299" i="21"/>
  <c r="L3298" i="21"/>
  <c r="L3297" i="21"/>
  <c r="L3296" i="21"/>
  <c r="L3295" i="21"/>
  <c r="L3294" i="21"/>
  <c r="L3293" i="21"/>
  <c r="L3292" i="21"/>
  <c r="L3291" i="21"/>
  <c r="L3290" i="21"/>
  <c r="L3289" i="21"/>
  <c r="L3288" i="21"/>
  <c r="L3287" i="21"/>
  <c r="L3286" i="21"/>
  <c r="L3285" i="21"/>
  <c r="L3284" i="21"/>
  <c r="L3283" i="21"/>
  <c r="L3282" i="21"/>
  <c r="L3281" i="21"/>
  <c r="L3280" i="21"/>
  <c r="L3279" i="21"/>
  <c r="L3278" i="21"/>
  <c r="L3277" i="21"/>
  <c r="L3276" i="21"/>
  <c r="L3275" i="21"/>
  <c r="L3274" i="21"/>
  <c r="L3273" i="21"/>
  <c r="L3272" i="21"/>
  <c r="L3271" i="21"/>
  <c r="L3270" i="21"/>
  <c r="L3269" i="21"/>
  <c r="L3268" i="21"/>
  <c r="L3267" i="21"/>
  <c r="L3266" i="21"/>
  <c r="L3265" i="21"/>
  <c r="L3264" i="21"/>
  <c r="L3263" i="21"/>
  <c r="L3262" i="21"/>
  <c r="L3261" i="21"/>
  <c r="L3260" i="21"/>
  <c r="L3259" i="21"/>
  <c r="L3258" i="21"/>
  <c r="L3257" i="21"/>
  <c r="L3256" i="21"/>
  <c r="L3255" i="21"/>
  <c r="L3254" i="21"/>
  <c r="L3253" i="21"/>
  <c r="L3252" i="21"/>
  <c r="L3251" i="21"/>
  <c r="L3250" i="21"/>
  <c r="L3249" i="21"/>
  <c r="L3248" i="21"/>
  <c r="L3247" i="21"/>
  <c r="L3246" i="21"/>
  <c r="L3245" i="21"/>
  <c r="L3244" i="21"/>
  <c r="L3243" i="21"/>
  <c r="L3242" i="21"/>
  <c r="L3241" i="21"/>
  <c r="L3240" i="21"/>
  <c r="L3239" i="21"/>
  <c r="L3238" i="21"/>
  <c r="L3237" i="21"/>
  <c r="L3236" i="21"/>
  <c r="L3235" i="21"/>
  <c r="L3234" i="21"/>
  <c r="L3233" i="21"/>
  <c r="L3232" i="21"/>
  <c r="L3231" i="21"/>
  <c r="L3230" i="21"/>
  <c r="L3229" i="21"/>
  <c r="L3228" i="21"/>
  <c r="L3227" i="21"/>
  <c r="L3226" i="21"/>
  <c r="L3225" i="21"/>
  <c r="L3224" i="21"/>
  <c r="L3223" i="21"/>
  <c r="L3222" i="21"/>
  <c r="L3221" i="21"/>
  <c r="L3220" i="21"/>
  <c r="L3219" i="21"/>
  <c r="L3218" i="21"/>
  <c r="L3217" i="21"/>
  <c r="L3216" i="21"/>
  <c r="L3215" i="21"/>
  <c r="L3214" i="21"/>
  <c r="L3213" i="21"/>
  <c r="L3212" i="21"/>
  <c r="L3211" i="21"/>
  <c r="L3210" i="21"/>
  <c r="L3209" i="21"/>
  <c r="L3208" i="21"/>
  <c r="L3207" i="21"/>
  <c r="L3206" i="21"/>
  <c r="L3205" i="21"/>
  <c r="L3204" i="21"/>
  <c r="L3203" i="21"/>
  <c r="L3202" i="21"/>
  <c r="L3201" i="21"/>
  <c r="L3200" i="21"/>
  <c r="L3199" i="21"/>
  <c r="L3198" i="21"/>
  <c r="L3197" i="21"/>
  <c r="L3196" i="21"/>
  <c r="L3195" i="21"/>
  <c r="L3194" i="21"/>
  <c r="L3193" i="21"/>
  <c r="L3192" i="21"/>
  <c r="L3191" i="21"/>
  <c r="L3190" i="21"/>
  <c r="L3189" i="21"/>
  <c r="L3188" i="21"/>
  <c r="L3187" i="21"/>
  <c r="L3186" i="21"/>
  <c r="L3185" i="21"/>
  <c r="L3184" i="21"/>
  <c r="L3183" i="21"/>
  <c r="L3182" i="21"/>
  <c r="L3181" i="21"/>
  <c r="L3180" i="21"/>
  <c r="L3179" i="21"/>
  <c r="L3178" i="21"/>
  <c r="L3177" i="21"/>
  <c r="L3176" i="21"/>
  <c r="L3175" i="21"/>
  <c r="L3174" i="21"/>
  <c r="L3173" i="21"/>
  <c r="L3172" i="21"/>
  <c r="L3171" i="21"/>
  <c r="L3170" i="21"/>
  <c r="L3169" i="21"/>
  <c r="L3168" i="21"/>
  <c r="L3167" i="21"/>
  <c r="L3166" i="21"/>
  <c r="L3165" i="21"/>
  <c r="L3164" i="21"/>
  <c r="L3163" i="21"/>
  <c r="L3162" i="21"/>
  <c r="L3161" i="21"/>
  <c r="L3160" i="21"/>
  <c r="L3159" i="21"/>
  <c r="L3158" i="21"/>
  <c r="L3157" i="21"/>
  <c r="L3156" i="21"/>
  <c r="L3155" i="21"/>
  <c r="L3154" i="21"/>
  <c r="L3153" i="21"/>
  <c r="L3152" i="21"/>
  <c r="L3151" i="21"/>
  <c r="L3150" i="21"/>
  <c r="L3149" i="21"/>
  <c r="L3148" i="21"/>
  <c r="L3147" i="21"/>
  <c r="L3146" i="21"/>
  <c r="L3145" i="21"/>
  <c r="L3144" i="21"/>
  <c r="L3143" i="21"/>
  <c r="L3142" i="21"/>
  <c r="L3141" i="21"/>
  <c r="L3140" i="21"/>
  <c r="L3139" i="21"/>
  <c r="L3138" i="21"/>
  <c r="L3137" i="21"/>
  <c r="L3136" i="21"/>
  <c r="L3135" i="21"/>
  <c r="L3134" i="21"/>
  <c r="L3133" i="21"/>
  <c r="L3132" i="21"/>
  <c r="L3131" i="21"/>
  <c r="L3130" i="21"/>
  <c r="L3129" i="21"/>
  <c r="L3128" i="21"/>
  <c r="L3127" i="21"/>
  <c r="L3126" i="21"/>
  <c r="L3125" i="21"/>
  <c r="L3124" i="21"/>
  <c r="L3123" i="21"/>
  <c r="L3122" i="21"/>
  <c r="L3121" i="21"/>
  <c r="L3120" i="21"/>
  <c r="L3119" i="21"/>
  <c r="L3118" i="21"/>
  <c r="L3117" i="21"/>
  <c r="L3116" i="21"/>
  <c r="L3115" i="21"/>
  <c r="L3114" i="21"/>
  <c r="L3113" i="21"/>
  <c r="L3112" i="21"/>
  <c r="L3111" i="21"/>
  <c r="L3110" i="21"/>
  <c r="L3109" i="21"/>
  <c r="L3108" i="21"/>
  <c r="L3107" i="21"/>
  <c r="L3106" i="21"/>
  <c r="L3105" i="21"/>
  <c r="L3104" i="21"/>
  <c r="L3103" i="21"/>
  <c r="L3102" i="21"/>
  <c r="L3101" i="21"/>
  <c r="L3100" i="21"/>
  <c r="L3099" i="21"/>
  <c r="L3098" i="21"/>
  <c r="L3097" i="21"/>
  <c r="L3096" i="21"/>
  <c r="L3095" i="21"/>
  <c r="L3094" i="21"/>
  <c r="L3093" i="21"/>
  <c r="L3092" i="21"/>
  <c r="L3091" i="21"/>
  <c r="L3090" i="21"/>
  <c r="L3089" i="21"/>
  <c r="L3088" i="21"/>
  <c r="L3087" i="21"/>
  <c r="L3086" i="21"/>
  <c r="L3085" i="21"/>
  <c r="L3084" i="21"/>
  <c r="L3083" i="21"/>
  <c r="L3082" i="21"/>
  <c r="L3081" i="21"/>
  <c r="L3080" i="21"/>
  <c r="L3079" i="21"/>
  <c r="L3078" i="21"/>
  <c r="L3077" i="21"/>
  <c r="L3076" i="21"/>
  <c r="L3075" i="21"/>
  <c r="L3074" i="21"/>
  <c r="L3073" i="21"/>
  <c r="L3072" i="21"/>
  <c r="L3071" i="21"/>
  <c r="L3070" i="21"/>
  <c r="L3069" i="21"/>
  <c r="L3068" i="21"/>
  <c r="L3067" i="21"/>
  <c r="L3066" i="21"/>
  <c r="L3065" i="21"/>
  <c r="L3064" i="21"/>
  <c r="L3063" i="21"/>
  <c r="L3062" i="21"/>
  <c r="L3061" i="21"/>
  <c r="L3060" i="21"/>
  <c r="L3059" i="21"/>
  <c r="L3058" i="21"/>
  <c r="L3057" i="21"/>
  <c r="L3056" i="21"/>
  <c r="L3055" i="21"/>
  <c r="L3054" i="21"/>
  <c r="L3053" i="21"/>
  <c r="L3052" i="21"/>
  <c r="L3051" i="21"/>
  <c r="L3050" i="21"/>
  <c r="L3049" i="21"/>
  <c r="L3048" i="21"/>
  <c r="L3047" i="21"/>
  <c r="L3046" i="21"/>
  <c r="L3045" i="21"/>
  <c r="L3044" i="21"/>
  <c r="L3043" i="21"/>
  <c r="L3042" i="21"/>
  <c r="L3041" i="21"/>
  <c r="L3040" i="21"/>
  <c r="L3039" i="21"/>
  <c r="L3038" i="21"/>
  <c r="L3037" i="21"/>
  <c r="L3036" i="21"/>
  <c r="L3035" i="21"/>
  <c r="L3034" i="21"/>
  <c r="L3033" i="21"/>
  <c r="L3032" i="21"/>
  <c r="L3031" i="21"/>
  <c r="L3030" i="21"/>
  <c r="L3029" i="21"/>
  <c r="L3028" i="21"/>
  <c r="L3027" i="21"/>
  <c r="L3026" i="21"/>
  <c r="L3025" i="21"/>
  <c r="L3024" i="21"/>
  <c r="L3023" i="21"/>
  <c r="L3022" i="21"/>
  <c r="L3021" i="21"/>
  <c r="L3020" i="21"/>
  <c r="L3019" i="21"/>
  <c r="L3018" i="21"/>
  <c r="L3017" i="21"/>
  <c r="L3016" i="21"/>
  <c r="L3015" i="21"/>
  <c r="L3014" i="21"/>
  <c r="L3013" i="21"/>
  <c r="L3012" i="21"/>
  <c r="L3011" i="21"/>
  <c r="L3010" i="21"/>
  <c r="L3009" i="21"/>
  <c r="L3008" i="21"/>
  <c r="L3007" i="21"/>
  <c r="L3006" i="21"/>
  <c r="L3005" i="21"/>
  <c r="L3004" i="21"/>
  <c r="L3003" i="21"/>
  <c r="L3002" i="21"/>
  <c r="L3001" i="21"/>
  <c r="L3000" i="21"/>
  <c r="L2999" i="21"/>
  <c r="L2998" i="21"/>
  <c r="L2997" i="21"/>
  <c r="L2996" i="21"/>
  <c r="L2995" i="21"/>
  <c r="L2994" i="21"/>
  <c r="L2993" i="21"/>
  <c r="L2992" i="21"/>
  <c r="L2991" i="21"/>
  <c r="L2990" i="21"/>
  <c r="L2989" i="21"/>
  <c r="L2988" i="21"/>
  <c r="L2987" i="21"/>
  <c r="L2986" i="21"/>
  <c r="L2985" i="21"/>
  <c r="L2984" i="21"/>
  <c r="L2983" i="21"/>
  <c r="L2982" i="21"/>
  <c r="L2981" i="21"/>
  <c r="L2980" i="21"/>
  <c r="L2979" i="21"/>
  <c r="L2978" i="21"/>
  <c r="L2977" i="21"/>
  <c r="L2976" i="21"/>
  <c r="L2975" i="21"/>
  <c r="L2974" i="21"/>
  <c r="L2973" i="21"/>
  <c r="L2972" i="21"/>
  <c r="L2971" i="21"/>
  <c r="L2970" i="21"/>
  <c r="L2969" i="21"/>
  <c r="L2968" i="21"/>
  <c r="L2967" i="21"/>
  <c r="L2966" i="21"/>
  <c r="L2965" i="21"/>
  <c r="L2964" i="21"/>
  <c r="L2963" i="21"/>
  <c r="L2962" i="21"/>
  <c r="L2961" i="21"/>
  <c r="L2960" i="21"/>
  <c r="L2959" i="21"/>
  <c r="L2958" i="21"/>
  <c r="L2957" i="21"/>
  <c r="L2956" i="21"/>
  <c r="L2955" i="21"/>
  <c r="L2954" i="21"/>
  <c r="L2953" i="21"/>
  <c r="L2952" i="21"/>
  <c r="L2951" i="21"/>
  <c r="L2950" i="21"/>
  <c r="L2949" i="21"/>
  <c r="L2948" i="21"/>
  <c r="L2947" i="21"/>
  <c r="L2946" i="21"/>
  <c r="L2945" i="21"/>
  <c r="L2944" i="21"/>
  <c r="L2943" i="21"/>
  <c r="L2942" i="21"/>
  <c r="L2941" i="21"/>
  <c r="L2940" i="21"/>
  <c r="L2939" i="21"/>
  <c r="L2938" i="21"/>
  <c r="L2937" i="21"/>
  <c r="L2936" i="21"/>
  <c r="L2935" i="21"/>
  <c r="L2934" i="21"/>
  <c r="L2933" i="21"/>
  <c r="L2932" i="21"/>
  <c r="L2931" i="21"/>
  <c r="L2930" i="21"/>
  <c r="L2929" i="21"/>
  <c r="L2928" i="21"/>
  <c r="L2927" i="21"/>
  <c r="L2926" i="21"/>
  <c r="L2925" i="21"/>
  <c r="L2924" i="21"/>
  <c r="L2923" i="21"/>
  <c r="L2922" i="21"/>
  <c r="L2921" i="21"/>
  <c r="L2920" i="21"/>
  <c r="L2919" i="21"/>
  <c r="L2918" i="21"/>
  <c r="L2917" i="21"/>
  <c r="L2916" i="21"/>
  <c r="L2915" i="21"/>
  <c r="L2914" i="21"/>
  <c r="L2913" i="21"/>
  <c r="L2912" i="21"/>
  <c r="L2911" i="21"/>
  <c r="L2910" i="21"/>
  <c r="L2909" i="21"/>
  <c r="L2908" i="21"/>
  <c r="L2907" i="21"/>
  <c r="L2906" i="21"/>
  <c r="L2905" i="21"/>
  <c r="L2904" i="21"/>
  <c r="L2903" i="21"/>
  <c r="L2902" i="21"/>
  <c r="L2901" i="21"/>
  <c r="L2900" i="21"/>
  <c r="L2899" i="21"/>
  <c r="L2898" i="21"/>
  <c r="L2897" i="21"/>
  <c r="L2896" i="21"/>
  <c r="L2895" i="21"/>
  <c r="L2894" i="21"/>
  <c r="L2893" i="21"/>
  <c r="L2892" i="21"/>
  <c r="L2891" i="21"/>
  <c r="L2890" i="21"/>
  <c r="L2889" i="21"/>
  <c r="L2888" i="21"/>
  <c r="L2887" i="21"/>
  <c r="L2886" i="21"/>
  <c r="L2885" i="21"/>
  <c r="L2884" i="21"/>
  <c r="L2883" i="21"/>
  <c r="L2882" i="21"/>
  <c r="L2881" i="21"/>
  <c r="L2880" i="21"/>
  <c r="L2879" i="21"/>
  <c r="L2878" i="21"/>
  <c r="L2877" i="21"/>
  <c r="L2876" i="21"/>
  <c r="L2875" i="21"/>
  <c r="L2874" i="21"/>
  <c r="L2873" i="21"/>
  <c r="L2872" i="21"/>
  <c r="L2871" i="21"/>
  <c r="L2870" i="21"/>
  <c r="L2869" i="21"/>
  <c r="L2868" i="21"/>
  <c r="L2867" i="21"/>
  <c r="L2866" i="21"/>
  <c r="L2865" i="21"/>
  <c r="L2864" i="21"/>
  <c r="L2863" i="21"/>
  <c r="L2862" i="21"/>
  <c r="L2861" i="21"/>
  <c r="L2860" i="21"/>
  <c r="L2859" i="21"/>
  <c r="L2858" i="21"/>
  <c r="L2857" i="21"/>
  <c r="L2856" i="21"/>
  <c r="L2855" i="21"/>
  <c r="L2854" i="21"/>
  <c r="L2853" i="21"/>
  <c r="L2852" i="21"/>
  <c r="L2851" i="21"/>
  <c r="L2850" i="21"/>
  <c r="L2849" i="21"/>
  <c r="L2848" i="21"/>
  <c r="L2847" i="21"/>
  <c r="L2846" i="21"/>
  <c r="L2845" i="21"/>
  <c r="L2844" i="21"/>
  <c r="L2843" i="21"/>
  <c r="L2842" i="21"/>
  <c r="L2841" i="21"/>
  <c r="L2840" i="21"/>
  <c r="L2839" i="21"/>
  <c r="L2838" i="21"/>
  <c r="L2837" i="21"/>
  <c r="L2836" i="21"/>
  <c r="L2835" i="21"/>
  <c r="L2834" i="21"/>
  <c r="L2833" i="21"/>
  <c r="L2832" i="21"/>
  <c r="L2831" i="21"/>
  <c r="L2830" i="21"/>
  <c r="L2829" i="21"/>
  <c r="L2828" i="21"/>
  <c r="L2827" i="21"/>
  <c r="L2826" i="21"/>
  <c r="L2825" i="21"/>
  <c r="L2824" i="21"/>
  <c r="L2823" i="21"/>
  <c r="L2822" i="21"/>
  <c r="L2821" i="21"/>
  <c r="L2820" i="21"/>
  <c r="L2819" i="21"/>
  <c r="L2818" i="21"/>
  <c r="L2817" i="21"/>
  <c r="L2816" i="21"/>
  <c r="L2815" i="21"/>
  <c r="L2814" i="21"/>
  <c r="L2813" i="21"/>
  <c r="L2812" i="21"/>
  <c r="L2811" i="21"/>
  <c r="L2810" i="21"/>
  <c r="L2809" i="21"/>
  <c r="L2808" i="21"/>
  <c r="L2807" i="21"/>
  <c r="L2806" i="21"/>
  <c r="L2805" i="21"/>
  <c r="L2804" i="21"/>
  <c r="L2803" i="21"/>
  <c r="L2802" i="21"/>
  <c r="L2801" i="21"/>
  <c r="L2800" i="21"/>
  <c r="L2799" i="21"/>
  <c r="L2798" i="21"/>
  <c r="L2797" i="21"/>
  <c r="L2796" i="21"/>
  <c r="L2795" i="21"/>
  <c r="L2794" i="21"/>
  <c r="L2793" i="21"/>
  <c r="L2792" i="21"/>
  <c r="L2791" i="21"/>
  <c r="L2790" i="21"/>
  <c r="L2789" i="21"/>
  <c r="L2788" i="21"/>
  <c r="L2787" i="21"/>
  <c r="L2786" i="21"/>
  <c r="L2785" i="21"/>
  <c r="L2784" i="21"/>
  <c r="L2783" i="21"/>
  <c r="L2782" i="21"/>
  <c r="L2781" i="21"/>
  <c r="L2780" i="21"/>
  <c r="L2779" i="21"/>
  <c r="L2778" i="21"/>
  <c r="L2777" i="21"/>
  <c r="L2776" i="21"/>
  <c r="L2775" i="21"/>
  <c r="L2774" i="21"/>
  <c r="L2773" i="21"/>
  <c r="L2772" i="21"/>
  <c r="L2771" i="21"/>
  <c r="L2770" i="21"/>
  <c r="L2769" i="21"/>
  <c r="L2768" i="21"/>
  <c r="L2767" i="21"/>
  <c r="L2766" i="21"/>
  <c r="L2765" i="21"/>
  <c r="L2764" i="21"/>
  <c r="L2763" i="21"/>
  <c r="L2762" i="21"/>
  <c r="L2761" i="21"/>
  <c r="L2760" i="21"/>
  <c r="L2759" i="21"/>
  <c r="L2758" i="21"/>
  <c r="L2757" i="21"/>
  <c r="L2756" i="21"/>
  <c r="L2755" i="21"/>
  <c r="L2754" i="21"/>
  <c r="L2753" i="21"/>
  <c r="L2752" i="21"/>
  <c r="L2751" i="21"/>
  <c r="L2750" i="21"/>
  <c r="L2749" i="21"/>
  <c r="L2748" i="21"/>
  <c r="L2747" i="21"/>
  <c r="L2746" i="21"/>
  <c r="L2745" i="21"/>
  <c r="L2744" i="21"/>
  <c r="L2743" i="21"/>
  <c r="L2742" i="21"/>
  <c r="L2741" i="21"/>
  <c r="L2740" i="21"/>
  <c r="L2739" i="21"/>
  <c r="L2738" i="21"/>
  <c r="L2737" i="21"/>
  <c r="L2736" i="21"/>
  <c r="L2735" i="21"/>
  <c r="L2734" i="21"/>
  <c r="L2733" i="21"/>
  <c r="L2732" i="21"/>
  <c r="L2731" i="21"/>
  <c r="L2730" i="21"/>
  <c r="L2729" i="21"/>
  <c r="L2728" i="21"/>
  <c r="L2727" i="21"/>
  <c r="L2726" i="21"/>
  <c r="L2725" i="21"/>
  <c r="L2724" i="21"/>
  <c r="L2723" i="21"/>
  <c r="L2722" i="21"/>
  <c r="L2721" i="21"/>
  <c r="L2720" i="21"/>
  <c r="L2719" i="21"/>
  <c r="L2718" i="21"/>
  <c r="L2717" i="21"/>
  <c r="L2716" i="21"/>
  <c r="L2715" i="21"/>
  <c r="L2714" i="21"/>
  <c r="L2713" i="21"/>
  <c r="L2712" i="21"/>
  <c r="L2711" i="21"/>
  <c r="L2710" i="21"/>
  <c r="L2709" i="21"/>
  <c r="L2708" i="21"/>
  <c r="L2707" i="21"/>
  <c r="L2706" i="21"/>
  <c r="L2705" i="21"/>
  <c r="L2704" i="21"/>
  <c r="L2703" i="21"/>
  <c r="L2702" i="21"/>
  <c r="L2701" i="21"/>
  <c r="L2700" i="21"/>
  <c r="L2699" i="21"/>
  <c r="L2698" i="21"/>
  <c r="L2697" i="21"/>
  <c r="L2696" i="21"/>
  <c r="L2695" i="21"/>
  <c r="L2694" i="21"/>
  <c r="L2693" i="21"/>
  <c r="L2692" i="21"/>
  <c r="L2691" i="21"/>
  <c r="L2690" i="21"/>
  <c r="L2689" i="21"/>
  <c r="L2688" i="21"/>
  <c r="L2687" i="21"/>
  <c r="L2686" i="21"/>
  <c r="L2685" i="21"/>
  <c r="L2684" i="21"/>
  <c r="L2683" i="21"/>
  <c r="L2682" i="21"/>
  <c r="L2681" i="21"/>
  <c r="L2680" i="21"/>
  <c r="L2679" i="21"/>
  <c r="L2678" i="21"/>
  <c r="L2677" i="21"/>
  <c r="L2676" i="21"/>
  <c r="L2675" i="21"/>
  <c r="L2674" i="21"/>
  <c r="L2673" i="21"/>
  <c r="L2672" i="21"/>
  <c r="L2671" i="21"/>
  <c r="L2670" i="21"/>
  <c r="L2669" i="21"/>
  <c r="L2668" i="21"/>
  <c r="L2667" i="21"/>
  <c r="L2666" i="21"/>
  <c r="L2665" i="21"/>
  <c r="L2664" i="21"/>
  <c r="L2663" i="21"/>
  <c r="L2662" i="21"/>
  <c r="L2661" i="21"/>
  <c r="L2660" i="21"/>
  <c r="L2659" i="21"/>
  <c r="L2658" i="21"/>
  <c r="L2657" i="21"/>
  <c r="L2656" i="21"/>
  <c r="L2655" i="21"/>
  <c r="L2654" i="21"/>
  <c r="L2653" i="21"/>
  <c r="L2652" i="21"/>
  <c r="L2651" i="21"/>
  <c r="L2650" i="21"/>
  <c r="L2649" i="21"/>
  <c r="L2648" i="21"/>
  <c r="L2647" i="21"/>
  <c r="L2646" i="21"/>
  <c r="L2645" i="21"/>
  <c r="L2644" i="21"/>
  <c r="L2643" i="21"/>
  <c r="L2642" i="21"/>
  <c r="L2641" i="21"/>
  <c r="L2640" i="21"/>
  <c r="L2639" i="21"/>
  <c r="L2638" i="21"/>
  <c r="L2637" i="21"/>
  <c r="L2636" i="21"/>
  <c r="L2635" i="21"/>
  <c r="L2634" i="21"/>
  <c r="L2633" i="21"/>
  <c r="L2632" i="21"/>
  <c r="L2631" i="21"/>
  <c r="L2630" i="21"/>
  <c r="L2629" i="21"/>
  <c r="L2628" i="21"/>
  <c r="L2627" i="21"/>
  <c r="L2626" i="21"/>
  <c r="L2625" i="21"/>
  <c r="L2624" i="21"/>
  <c r="L2623" i="21"/>
  <c r="L2622" i="21"/>
  <c r="L2621" i="21"/>
  <c r="L2620" i="21"/>
  <c r="L2619" i="21"/>
  <c r="L2618" i="21"/>
  <c r="L2617" i="21"/>
  <c r="L2616" i="21"/>
  <c r="L2615" i="21"/>
  <c r="L2614" i="21"/>
  <c r="L2613" i="21"/>
  <c r="L2612" i="21"/>
  <c r="L2611" i="21"/>
  <c r="L2610" i="21"/>
  <c r="L2609" i="21"/>
  <c r="L2608" i="21"/>
  <c r="L2607" i="21"/>
  <c r="L2606" i="21"/>
  <c r="L2605" i="21"/>
  <c r="L2604" i="21"/>
  <c r="L2603" i="21"/>
  <c r="L2602" i="21"/>
  <c r="L2601" i="21"/>
  <c r="L2600" i="21"/>
  <c r="L2599" i="21"/>
  <c r="L2598" i="21"/>
  <c r="L2597" i="21"/>
  <c r="L2596" i="21"/>
  <c r="L2595" i="21"/>
  <c r="L2594" i="21"/>
  <c r="L2593" i="21"/>
  <c r="L2592" i="21"/>
  <c r="L2591" i="21"/>
  <c r="L2590" i="21"/>
  <c r="L2589" i="21"/>
  <c r="L2588" i="21"/>
  <c r="L2587" i="21"/>
  <c r="L2586" i="21"/>
  <c r="L2585" i="21"/>
  <c r="L2584" i="21"/>
  <c r="L2583" i="21"/>
  <c r="L2582" i="21"/>
  <c r="L2581" i="21"/>
  <c r="L2580" i="21"/>
  <c r="L2579" i="21"/>
  <c r="L2578" i="21"/>
  <c r="L2577" i="21"/>
  <c r="L2576" i="21"/>
  <c r="L2575" i="21"/>
  <c r="L2574" i="21"/>
  <c r="L2573" i="21"/>
  <c r="L2572" i="21"/>
  <c r="L2571" i="21"/>
  <c r="L2570" i="21"/>
  <c r="L2569" i="21"/>
  <c r="L2568" i="21"/>
  <c r="L2567" i="21"/>
  <c r="L2566" i="21"/>
  <c r="L2565" i="21"/>
  <c r="L2564" i="21"/>
  <c r="L2563" i="21"/>
  <c r="L2562" i="21"/>
  <c r="L2561" i="21"/>
  <c r="L2560" i="21"/>
  <c r="L2559" i="21"/>
  <c r="L2558" i="21"/>
  <c r="L2557" i="21"/>
  <c r="L2556" i="21"/>
  <c r="L2555" i="21"/>
  <c r="L2554" i="21"/>
  <c r="L2553" i="21"/>
  <c r="L2552" i="21"/>
  <c r="L2551" i="21"/>
  <c r="L2550" i="21"/>
  <c r="L2549" i="21"/>
  <c r="L2548" i="21"/>
  <c r="L2547" i="21"/>
  <c r="L2546" i="21"/>
  <c r="L2545" i="21"/>
  <c r="L2544" i="21"/>
  <c r="L2543" i="21"/>
  <c r="L2542" i="21"/>
  <c r="L2541" i="21"/>
  <c r="L2540" i="21"/>
  <c r="L2539" i="21"/>
  <c r="L2538" i="21"/>
  <c r="L2537" i="21"/>
  <c r="L2536" i="21"/>
  <c r="L2535" i="21"/>
  <c r="L2534" i="21"/>
  <c r="L2533" i="21"/>
  <c r="L2532" i="21"/>
  <c r="L2531" i="21"/>
  <c r="L2530" i="21"/>
  <c r="L2529" i="21"/>
  <c r="L2528" i="21"/>
  <c r="L2527" i="21"/>
  <c r="L2526" i="21"/>
  <c r="L2525" i="21"/>
  <c r="L2524" i="21"/>
  <c r="L2523" i="21"/>
  <c r="L2522" i="21"/>
  <c r="L2521" i="21"/>
  <c r="L2520" i="21"/>
  <c r="L2519" i="21"/>
  <c r="L2518" i="21"/>
  <c r="L2517" i="21"/>
  <c r="L2516" i="21"/>
  <c r="L2515" i="21"/>
  <c r="L2514" i="21"/>
  <c r="L2513" i="21"/>
  <c r="L2512" i="21"/>
  <c r="L2511" i="21"/>
  <c r="L2510" i="21"/>
  <c r="L2509" i="21"/>
  <c r="L2508" i="21"/>
  <c r="L2507" i="21"/>
  <c r="L2506" i="21"/>
  <c r="L2505" i="21"/>
  <c r="L2504" i="21"/>
  <c r="L2503" i="21"/>
  <c r="L2502" i="21"/>
  <c r="L2501" i="21"/>
  <c r="L2500" i="21"/>
  <c r="L2499" i="21"/>
  <c r="L2498" i="21"/>
  <c r="L2497" i="21"/>
  <c r="L2496" i="21"/>
  <c r="L2495" i="21"/>
  <c r="L2494" i="21"/>
  <c r="L2493" i="21"/>
  <c r="L2492" i="21"/>
  <c r="L2491" i="21"/>
  <c r="L2490" i="21"/>
  <c r="L2489" i="21"/>
  <c r="L2488" i="21"/>
  <c r="L2487" i="21"/>
  <c r="L2486" i="21"/>
  <c r="L2485" i="21"/>
  <c r="L2484" i="21"/>
  <c r="L2483" i="21"/>
  <c r="L2482" i="21"/>
  <c r="L2481" i="21"/>
  <c r="L2480" i="21"/>
  <c r="L2479" i="21"/>
  <c r="L2478" i="21"/>
  <c r="L2477" i="21"/>
  <c r="L2476" i="21"/>
  <c r="L2475" i="21"/>
  <c r="L2474" i="21"/>
  <c r="L2473" i="21"/>
  <c r="L2472" i="21"/>
  <c r="L2471" i="21"/>
  <c r="L2470" i="21"/>
  <c r="L2469" i="21"/>
  <c r="L2468" i="21"/>
  <c r="L2467" i="21"/>
  <c r="L2466" i="21"/>
  <c r="L2465" i="21"/>
  <c r="L2464" i="21"/>
  <c r="L2463" i="21"/>
  <c r="L2462" i="21"/>
  <c r="L2461" i="21"/>
  <c r="L2460" i="21"/>
  <c r="L2459" i="21"/>
  <c r="L2458" i="21"/>
  <c r="L2457" i="21"/>
  <c r="L2456" i="21"/>
  <c r="L2455" i="21"/>
  <c r="L2454" i="21"/>
  <c r="L2453" i="21"/>
  <c r="L2452" i="21"/>
  <c r="L2451" i="21"/>
  <c r="L2450" i="21"/>
  <c r="L2449" i="21"/>
  <c r="L2448" i="21"/>
  <c r="L2447" i="21"/>
  <c r="L2446" i="21"/>
  <c r="L2445" i="21"/>
  <c r="L2444" i="21"/>
  <c r="L2443" i="21"/>
  <c r="L2442" i="21"/>
  <c r="L2441" i="21"/>
  <c r="L2440" i="21"/>
  <c r="L2439" i="21"/>
  <c r="L2438" i="21"/>
  <c r="L2437" i="21"/>
  <c r="L2436" i="21"/>
  <c r="L2435" i="21"/>
  <c r="L2434" i="21"/>
  <c r="L2433" i="21"/>
  <c r="L2432" i="21"/>
  <c r="L2431" i="21"/>
  <c r="L2430" i="21"/>
  <c r="L2429" i="21"/>
  <c r="L2428" i="21"/>
  <c r="L2427" i="21"/>
  <c r="L2426" i="21"/>
  <c r="L2425" i="21"/>
  <c r="L2424" i="21"/>
  <c r="L2423" i="21"/>
  <c r="L2422" i="21"/>
  <c r="L2421" i="21"/>
  <c r="L2420" i="21"/>
  <c r="L2419" i="21"/>
  <c r="L2418" i="21"/>
  <c r="L2417" i="21"/>
  <c r="L2416" i="21"/>
  <c r="L2415" i="21"/>
  <c r="L2414" i="21"/>
  <c r="L2413" i="21"/>
  <c r="L2412" i="21"/>
  <c r="L2411" i="21"/>
  <c r="L2410" i="21"/>
  <c r="L2409" i="21"/>
  <c r="L2408" i="21"/>
  <c r="L2407" i="21"/>
  <c r="L2406" i="21"/>
  <c r="L2405" i="21"/>
  <c r="L2404" i="21"/>
  <c r="L2403" i="21"/>
  <c r="L2402" i="21"/>
  <c r="L2401" i="21"/>
  <c r="L2400" i="21"/>
  <c r="L2399" i="21"/>
  <c r="L2398" i="21"/>
  <c r="L2397" i="21"/>
  <c r="L2396" i="21"/>
  <c r="L2395" i="21"/>
  <c r="L2394" i="21"/>
  <c r="L2393" i="21"/>
  <c r="L2392" i="21"/>
  <c r="L2391" i="21"/>
  <c r="L2390" i="21"/>
  <c r="L2389" i="21"/>
  <c r="L2388" i="21"/>
  <c r="L2387" i="21"/>
  <c r="L2386" i="21"/>
  <c r="L2385" i="21"/>
  <c r="L2384" i="21"/>
  <c r="L2383" i="21"/>
  <c r="L2382" i="21"/>
  <c r="L2381" i="21"/>
  <c r="L2380" i="21"/>
  <c r="L2379" i="21"/>
  <c r="L2378" i="21"/>
  <c r="L2377" i="21"/>
  <c r="L2376" i="21"/>
  <c r="L2375" i="21"/>
  <c r="L2374" i="21"/>
  <c r="L2373" i="21"/>
  <c r="L2372" i="21"/>
  <c r="L2371" i="21"/>
  <c r="L2370" i="21"/>
  <c r="L2369" i="21"/>
  <c r="L2368" i="21"/>
  <c r="L2367" i="21"/>
  <c r="L2366" i="21"/>
  <c r="L2365" i="21"/>
  <c r="L2364" i="21"/>
  <c r="L2363" i="21"/>
  <c r="L2362" i="21"/>
  <c r="L2361" i="21"/>
  <c r="L2360" i="21"/>
  <c r="L2359" i="21"/>
  <c r="L2358" i="21"/>
  <c r="L2357" i="21"/>
  <c r="L2356" i="21"/>
  <c r="L2355" i="21"/>
  <c r="L2354" i="21"/>
  <c r="L2353" i="21"/>
  <c r="L2352" i="21"/>
  <c r="L2351" i="21"/>
  <c r="L2350" i="21"/>
  <c r="L2349" i="21"/>
  <c r="L2348" i="21"/>
  <c r="L2347" i="21"/>
  <c r="L2346" i="21"/>
  <c r="L2345" i="21"/>
  <c r="L2344" i="21"/>
  <c r="L2343" i="21"/>
  <c r="L2342" i="21"/>
  <c r="L2341" i="21"/>
  <c r="L2340" i="21"/>
  <c r="L2339" i="21"/>
  <c r="L2338" i="21"/>
  <c r="L2337" i="21"/>
  <c r="L2336" i="21"/>
  <c r="L2335" i="21"/>
  <c r="L2334" i="21"/>
  <c r="L2333" i="21"/>
  <c r="L2332" i="21"/>
  <c r="L2331" i="21"/>
  <c r="L2330" i="21"/>
  <c r="L2329" i="21"/>
  <c r="L2328" i="21"/>
  <c r="L2327" i="21"/>
  <c r="L2326" i="21"/>
  <c r="L2325" i="21"/>
  <c r="L2324" i="21"/>
  <c r="L2323" i="21"/>
  <c r="L2322" i="21"/>
  <c r="L2321" i="21"/>
  <c r="L2320" i="21"/>
  <c r="L2319" i="21"/>
  <c r="L2318" i="21"/>
  <c r="L2317" i="21"/>
  <c r="L2316" i="21"/>
  <c r="L2315" i="21"/>
  <c r="L2314" i="21"/>
  <c r="L2313" i="21"/>
  <c r="L2312" i="21"/>
  <c r="L2311" i="21"/>
  <c r="L2310" i="21"/>
  <c r="L2309" i="21"/>
  <c r="L2308" i="21"/>
  <c r="L2307" i="21"/>
  <c r="L2306" i="21"/>
  <c r="L2305" i="21"/>
  <c r="L2304" i="21"/>
  <c r="L2303" i="21"/>
  <c r="L2302" i="21"/>
  <c r="L2301" i="21"/>
  <c r="L2300" i="21"/>
  <c r="L2299" i="21"/>
  <c r="L2298" i="21"/>
  <c r="L2297" i="21"/>
  <c r="L2296" i="21"/>
  <c r="L2295" i="21"/>
  <c r="L2294" i="21"/>
  <c r="L2293" i="21"/>
  <c r="L2292" i="21"/>
  <c r="L2291" i="21"/>
  <c r="L2290" i="21"/>
  <c r="L2289" i="21"/>
  <c r="L2288" i="21"/>
  <c r="L2287" i="21"/>
  <c r="L2286" i="21"/>
  <c r="L2285" i="21"/>
  <c r="L2284" i="21"/>
  <c r="L2283" i="21"/>
  <c r="L2282" i="21"/>
  <c r="L2281" i="21"/>
  <c r="L2280" i="21"/>
  <c r="L2279" i="21"/>
  <c r="L2278" i="21"/>
  <c r="L2277" i="21"/>
  <c r="L2276" i="21"/>
  <c r="L2275" i="21"/>
  <c r="L2274" i="21"/>
  <c r="L2273" i="21"/>
  <c r="L2272" i="21"/>
  <c r="L2271" i="21"/>
  <c r="L2270" i="21"/>
  <c r="L2269" i="21"/>
  <c r="L2268" i="21"/>
  <c r="L2267" i="21"/>
  <c r="L2266" i="21"/>
  <c r="L2265" i="21"/>
  <c r="L2264" i="21"/>
  <c r="L2263" i="21"/>
  <c r="L2262" i="21"/>
  <c r="L2261" i="21"/>
  <c r="L2260" i="21"/>
  <c r="L2259" i="21"/>
  <c r="L2258" i="21"/>
  <c r="L2257" i="21"/>
  <c r="L2256" i="21"/>
  <c r="L2255" i="21"/>
  <c r="L2254" i="21"/>
  <c r="L2253" i="21"/>
  <c r="L2252" i="21"/>
  <c r="L2251" i="21"/>
  <c r="L2250" i="21"/>
  <c r="L2249" i="21"/>
  <c r="L2248" i="21"/>
  <c r="L2247" i="21"/>
  <c r="L2246" i="21"/>
  <c r="L2245" i="21"/>
  <c r="L2244" i="21"/>
  <c r="L2243" i="21"/>
  <c r="L2242" i="21"/>
  <c r="L2241" i="21"/>
  <c r="L2240" i="21"/>
  <c r="L2239" i="21"/>
  <c r="L2238" i="21"/>
  <c r="L2237" i="21"/>
  <c r="L2236" i="21"/>
  <c r="L2235" i="21"/>
  <c r="L2234" i="21"/>
  <c r="L2233" i="21"/>
  <c r="L2232" i="21"/>
  <c r="L2231" i="21"/>
  <c r="L2230" i="21"/>
  <c r="L2229" i="21"/>
  <c r="L2228" i="21"/>
  <c r="L2227" i="21"/>
  <c r="L2226" i="21"/>
  <c r="L2225" i="21"/>
  <c r="L2224" i="21"/>
  <c r="L2223" i="21"/>
  <c r="L2222" i="21"/>
  <c r="L2221" i="21"/>
  <c r="L2220" i="21"/>
  <c r="L2219" i="21"/>
  <c r="L2218" i="21"/>
  <c r="L2217" i="21"/>
  <c r="L2216" i="21"/>
  <c r="L2215" i="21"/>
  <c r="L2214" i="21"/>
  <c r="L2213" i="21"/>
  <c r="L2212" i="21"/>
  <c r="L2211" i="21"/>
  <c r="L2210" i="21"/>
  <c r="L2209" i="21"/>
  <c r="L2208" i="21"/>
  <c r="L2207" i="21"/>
  <c r="L2206" i="21"/>
  <c r="L2205" i="21"/>
  <c r="L2204" i="21"/>
  <c r="L2203" i="21"/>
  <c r="L2202" i="21"/>
  <c r="L2201" i="21"/>
  <c r="L2200" i="21"/>
  <c r="L2199" i="21"/>
  <c r="L2198" i="21"/>
  <c r="L2197" i="21"/>
  <c r="L2196" i="21"/>
  <c r="L2195" i="21"/>
  <c r="L2194" i="21"/>
  <c r="L2193" i="21"/>
  <c r="L2192" i="21"/>
  <c r="L2191" i="21"/>
  <c r="L2190" i="21"/>
  <c r="L2189" i="21"/>
  <c r="L2188" i="21"/>
  <c r="L2187" i="21"/>
  <c r="L2186" i="21"/>
  <c r="L2185" i="21"/>
  <c r="L2184" i="21"/>
  <c r="L2183" i="21"/>
  <c r="L2182" i="21"/>
  <c r="L2181" i="21"/>
  <c r="L2180" i="21"/>
  <c r="L2179" i="21"/>
  <c r="L2178" i="21"/>
  <c r="L2177" i="21"/>
  <c r="L2176" i="21"/>
  <c r="L2175" i="21"/>
  <c r="L2174" i="21"/>
  <c r="L2173" i="21"/>
  <c r="L2172" i="21"/>
  <c r="L2171" i="21"/>
  <c r="L2170" i="21"/>
  <c r="L2169" i="21"/>
  <c r="L2168" i="21"/>
  <c r="L2167" i="21"/>
  <c r="L2166" i="21"/>
  <c r="L2165" i="21"/>
  <c r="L2164" i="21"/>
  <c r="L2163" i="21"/>
  <c r="L2162" i="21"/>
  <c r="L2161" i="21"/>
  <c r="L2160" i="21"/>
  <c r="L2159" i="21"/>
  <c r="L2158" i="21"/>
  <c r="L2157" i="21"/>
  <c r="L2156" i="21"/>
  <c r="L2155" i="21"/>
  <c r="L2154" i="21"/>
  <c r="L2153" i="21"/>
  <c r="L2152" i="21"/>
  <c r="L2151" i="21"/>
  <c r="L2150" i="21"/>
  <c r="L2149" i="21"/>
  <c r="L2148" i="21"/>
  <c r="L2147" i="21"/>
  <c r="L2146" i="21"/>
  <c r="L2145" i="21"/>
  <c r="L2144" i="21"/>
  <c r="L2143" i="21"/>
  <c r="L2142" i="21"/>
  <c r="L2141" i="21"/>
  <c r="L2140" i="21"/>
  <c r="L2139" i="21"/>
  <c r="L2138" i="21"/>
  <c r="L2137" i="21"/>
  <c r="L2136" i="21"/>
  <c r="L2135" i="21"/>
  <c r="L2134" i="21"/>
  <c r="L2133" i="21"/>
  <c r="L2132" i="21"/>
  <c r="L2131" i="21"/>
  <c r="L2130" i="21"/>
  <c r="L2129" i="21"/>
  <c r="L2128" i="21"/>
  <c r="L2127" i="21"/>
  <c r="L2126" i="21"/>
  <c r="L2125" i="21"/>
  <c r="L2124" i="21"/>
  <c r="L2123" i="21"/>
  <c r="L2122" i="21"/>
  <c r="L2121" i="21"/>
  <c r="L2120" i="21"/>
  <c r="L2119" i="21"/>
  <c r="L2118" i="21"/>
  <c r="L2117" i="21"/>
  <c r="L2116" i="21"/>
  <c r="L2115" i="21"/>
  <c r="L2114" i="21"/>
  <c r="L2113" i="21"/>
  <c r="L2112" i="21"/>
  <c r="L2111" i="21"/>
  <c r="L2110" i="21"/>
  <c r="L2109" i="21"/>
  <c r="L2108" i="21"/>
  <c r="L2107" i="21"/>
  <c r="L2106" i="21"/>
  <c r="L2105" i="21"/>
  <c r="L2104" i="21"/>
  <c r="L2103" i="21"/>
  <c r="L2102" i="21"/>
  <c r="L2101" i="21"/>
  <c r="L2100" i="21"/>
  <c r="L2099" i="21"/>
  <c r="L2098" i="21"/>
  <c r="L2097" i="21"/>
  <c r="L2096" i="21"/>
  <c r="L2095" i="21"/>
  <c r="L2094" i="21"/>
  <c r="L2093" i="21"/>
  <c r="L2092" i="21"/>
  <c r="L2091" i="21"/>
  <c r="L2090" i="21"/>
  <c r="L2089" i="21"/>
  <c r="L2088" i="21"/>
  <c r="L2087" i="21"/>
  <c r="L2086" i="21"/>
  <c r="L2085" i="21"/>
  <c r="L2084" i="21"/>
  <c r="L2083" i="21"/>
  <c r="L2082" i="21"/>
  <c r="L2081" i="21"/>
  <c r="L2080" i="21"/>
  <c r="L2079" i="21"/>
  <c r="L2078" i="21"/>
  <c r="L2077" i="21"/>
  <c r="L2076" i="21"/>
  <c r="L2075" i="21"/>
  <c r="L2074" i="21"/>
  <c r="L2073" i="21"/>
  <c r="L2072" i="21"/>
  <c r="L2071" i="21"/>
  <c r="L2070" i="21"/>
  <c r="L2069" i="21"/>
  <c r="L2068" i="21"/>
  <c r="L2067" i="21"/>
  <c r="L2066" i="21"/>
  <c r="L2065" i="21"/>
  <c r="L2064" i="21"/>
  <c r="L2063" i="21"/>
  <c r="L2062" i="21"/>
  <c r="L2061" i="21"/>
  <c r="L2060" i="21"/>
  <c r="L2059" i="21"/>
  <c r="L2058" i="21"/>
  <c r="L2057" i="21"/>
  <c r="L2056" i="21"/>
  <c r="L2055" i="21"/>
  <c r="L2054" i="21"/>
  <c r="L2053" i="21"/>
  <c r="L2052" i="21"/>
  <c r="L2051" i="21"/>
  <c r="L2050" i="21"/>
  <c r="L2049" i="21"/>
  <c r="L2048" i="21"/>
  <c r="L2047" i="21"/>
  <c r="L2046" i="21"/>
  <c r="L2045" i="21"/>
  <c r="L2044" i="21"/>
  <c r="L2043" i="21"/>
  <c r="L2042" i="21"/>
  <c r="L2041" i="21"/>
  <c r="L2040" i="21"/>
  <c r="L2039" i="21"/>
  <c r="L2038" i="21"/>
  <c r="L2037" i="21"/>
  <c r="L2036" i="21"/>
  <c r="L2035" i="21"/>
  <c r="L2034" i="21"/>
  <c r="L2033" i="21"/>
  <c r="L2032" i="21"/>
  <c r="L2031" i="21"/>
  <c r="L2030" i="21"/>
  <c r="L2029" i="21"/>
  <c r="L2028" i="21"/>
  <c r="L2027" i="21"/>
  <c r="L2026" i="21"/>
  <c r="L2025" i="21"/>
  <c r="L2024" i="21"/>
  <c r="L2023" i="21"/>
  <c r="L2022" i="21"/>
  <c r="L2021" i="21"/>
  <c r="L2020" i="21"/>
  <c r="L2019" i="21"/>
  <c r="L2018" i="21"/>
  <c r="L2017" i="21"/>
  <c r="L2016" i="21"/>
  <c r="L2015" i="21"/>
  <c r="L2014" i="21"/>
  <c r="L2013" i="21"/>
  <c r="L2012" i="21"/>
  <c r="L2011" i="21"/>
  <c r="L2010" i="21"/>
  <c r="L2009" i="21"/>
  <c r="L2008" i="21"/>
  <c r="L2007" i="21"/>
  <c r="L2006" i="21"/>
  <c r="L2005" i="21"/>
  <c r="L2004" i="21"/>
  <c r="L2003" i="21"/>
  <c r="L2002" i="21"/>
  <c r="L2001" i="21"/>
  <c r="L2000" i="21"/>
  <c r="L1999" i="21"/>
  <c r="L1998" i="21"/>
  <c r="L1997" i="21"/>
  <c r="L1996" i="21"/>
  <c r="L1995" i="21"/>
  <c r="L1994" i="21"/>
  <c r="L1993" i="21"/>
  <c r="L1992" i="21"/>
  <c r="L1991" i="21"/>
  <c r="L1990" i="21"/>
  <c r="L1989" i="21"/>
  <c r="L1988" i="21"/>
  <c r="L1987" i="21"/>
  <c r="L1986" i="21"/>
  <c r="L1985" i="21"/>
  <c r="L1984" i="21"/>
  <c r="L1983" i="21"/>
  <c r="L1982" i="21"/>
  <c r="L1981" i="21"/>
  <c r="L1980" i="21"/>
  <c r="L1979" i="21"/>
  <c r="L1978" i="21"/>
  <c r="L1977" i="21"/>
  <c r="L1976" i="21"/>
  <c r="L1975" i="21"/>
  <c r="L1974" i="21"/>
  <c r="L1973" i="21"/>
  <c r="L1972" i="21"/>
  <c r="L1971" i="21"/>
  <c r="L1970" i="21"/>
  <c r="L1969" i="21"/>
  <c r="L1968" i="21"/>
  <c r="L1967" i="21"/>
  <c r="L1966" i="21"/>
  <c r="L1965" i="21"/>
  <c r="L1964" i="21"/>
  <c r="L1963" i="21"/>
  <c r="L1962" i="21"/>
  <c r="L1961" i="21"/>
  <c r="L1960" i="21"/>
  <c r="L1959" i="21"/>
  <c r="L1958" i="21"/>
  <c r="L1957" i="21"/>
  <c r="L1956" i="21"/>
  <c r="L1955" i="21"/>
  <c r="L1954" i="21"/>
  <c r="L1953" i="21"/>
  <c r="L1952" i="21"/>
  <c r="L1951" i="21"/>
  <c r="L1950" i="21"/>
  <c r="L1949" i="21"/>
  <c r="L1948" i="21"/>
  <c r="L1947" i="21"/>
  <c r="L1946" i="21"/>
  <c r="L1945" i="21"/>
  <c r="L1944" i="21"/>
  <c r="L1943" i="21"/>
  <c r="L1942" i="21"/>
  <c r="L1941" i="21"/>
  <c r="L1940" i="21"/>
  <c r="L1939" i="21"/>
  <c r="L1938" i="21"/>
  <c r="L1937" i="21"/>
  <c r="L1936" i="21"/>
  <c r="L1935" i="21"/>
  <c r="L1934" i="21"/>
  <c r="L1933" i="21"/>
  <c r="L1932" i="21"/>
  <c r="L1931" i="21"/>
  <c r="L1930" i="21"/>
  <c r="L1929" i="21"/>
  <c r="L1928" i="21"/>
  <c r="L1927" i="21"/>
  <c r="L1926" i="21"/>
  <c r="L1925" i="21"/>
  <c r="L1924" i="21"/>
  <c r="L1923" i="21"/>
  <c r="L1922" i="21"/>
  <c r="L1921" i="21"/>
  <c r="L1920" i="21"/>
  <c r="L1919" i="21"/>
  <c r="L1918" i="21"/>
  <c r="L1917" i="21"/>
  <c r="L1916" i="21"/>
  <c r="L1915" i="21"/>
  <c r="L1914" i="21"/>
  <c r="L1913" i="21"/>
  <c r="L1912" i="21"/>
  <c r="L1911" i="21"/>
  <c r="L1910" i="21"/>
  <c r="L1909" i="21"/>
  <c r="L1908" i="21"/>
  <c r="L1907" i="21"/>
  <c r="L1906" i="21"/>
  <c r="L1905" i="21"/>
  <c r="L1904" i="21"/>
  <c r="L1903" i="21"/>
  <c r="L1902" i="21"/>
  <c r="L1901" i="21"/>
  <c r="L1900" i="21"/>
  <c r="L1899" i="21"/>
  <c r="L1898" i="21"/>
  <c r="L1897" i="21"/>
  <c r="L1896" i="21"/>
  <c r="L1895" i="21"/>
  <c r="L1894" i="21"/>
  <c r="L1893" i="21"/>
  <c r="L1892" i="21"/>
  <c r="L1891" i="21"/>
  <c r="L1890" i="21"/>
  <c r="L1889" i="21"/>
  <c r="L1888" i="21"/>
  <c r="L1887" i="21"/>
  <c r="L1886" i="21"/>
  <c r="L1885" i="21"/>
  <c r="L1884" i="21"/>
  <c r="L1883" i="21"/>
  <c r="L1882" i="21"/>
  <c r="L1881" i="21"/>
  <c r="L1880" i="21"/>
  <c r="L1879" i="21"/>
  <c r="L1878" i="21"/>
  <c r="L1877" i="21"/>
  <c r="L1876" i="21"/>
  <c r="L1875" i="21"/>
  <c r="L1874" i="21"/>
  <c r="L1873" i="21"/>
  <c r="L1872" i="21"/>
  <c r="L1871" i="21"/>
  <c r="L1870" i="21"/>
  <c r="L1869" i="21"/>
  <c r="L1868" i="21"/>
  <c r="L1867" i="21"/>
  <c r="L1866" i="21"/>
  <c r="L1865" i="21"/>
  <c r="L1864" i="21"/>
  <c r="L1863" i="21"/>
  <c r="L1862" i="21"/>
  <c r="L1861" i="21"/>
  <c r="L1860" i="21"/>
  <c r="L1859" i="21"/>
  <c r="L1858" i="21"/>
  <c r="L1857" i="21"/>
  <c r="L1856" i="21"/>
  <c r="L1855" i="21"/>
  <c r="L1854" i="21"/>
  <c r="L1853" i="21"/>
  <c r="L1852" i="21"/>
  <c r="L1851" i="21"/>
  <c r="L1850" i="21"/>
  <c r="L1849" i="21"/>
  <c r="L1848" i="21"/>
  <c r="L1847" i="21"/>
  <c r="L1846" i="21"/>
  <c r="L1845" i="21"/>
  <c r="L1844" i="21"/>
  <c r="L1843" i="21"/>
  <c r="L1842" i="21"/>
  <c r="L1841" i="21"/>
  <c r="L1840" i="21"/>
  <c r="L1839" i="21"/>
  <c r="L1838" i="21"/>
  <c r="L1837" i="21"/>
  <c r="L1836" i="21"/>
  <c r="L1835" i="21"/>
  <c r="L1834" i="21"/>
  <c r="L1833" i="21"/>
  <c r="L1832" i="21"/>
  <c r="L1831" i="21"/>
  <c r="L1830" i="21"/>
  <c r="L1829" i="21"/>
  <c r="L1828" i="21"/>
  <c r="L1827" i="21"/>
  <c r="L1826" i="21"/>
  <c r="L1825" i="21"/>
  <c r="L1824" i="21"/>
  <c r="L1823" i="21"/>
  <c r="L1822" i="21"/>
  <c r="L1821" i="21"/>
  <c r="L1820" i="21"/>
  <c r="L1819" i="21"/>
  <c r="L1818" i="21"/>
  <c r="L1817" i="21"/>
  <c r="L1816" i="21"/>
  <c r="L1815" i="21"/>
  <c r="L1814" i="21"/>
  <c r="L1813" i="21"/>
  <c r="L1812" i="21"/>
  <c r="L1811" i="21"/>
  <c r="L1810" i="21"/>
  <c r="L1809" i="21"/>
  <c r="L1808" i="21"/>
  <c r="L1807" i="21"/>
  <c r="L1806" i="21"/>
  <c r="L1805" i="21"/>
  <c r="L1804" i="21"/>
  <c r="L1803" i="21"/>
  <c r="L1802" i="21"/>
  <c r="L1801" i="21"/>
  <c r="L1800" i="21"/>
  <c r="L1799" i="21"/>
  <c r="L1798" i="21"/>
  <c r="L1797" i="21"/>
  <c r="L1796" i="21"/>
  <c r="L1795" i="21"/>
  <c r="L1794" i="21"/>
  <c r="L1793" i="21"/>
  <c r="L1792" i="21"/>
  <c r="L1791" i="21"/>
  <c r="L1790" i="21"/>
  <c r="L1789" i="21"/>
  <c r="L1788" i="21"/>
  <c r="L1787" i="21"/>
  <c r="L1786" i="21"/>
  <c r="L1785" i="21"/>
  <c r="L1784" i="21"/>
  <c r="L1783" i="21"/>
  <c r="L1782" i="21"/>
  <c r="L1781" i="21"/>
  <c r="L1780" i="21"/>
  <c r="L1779" i="21"/>
  <c r="L1778" i="21"/>
  <c r="L1777" i="21"/>
  <c r="L1776" i="21"/>
  <c r="L1775" i="21"/>
  <c r="L1774" i="21"/>
  <c r="L1773" i="21"/>
  <c r="L1772" i="21"/>
  <c r="L1771" i="21"/>
  <c r="L1770" i="21"/>
  <c r="L1769" i="21"/>
  <c r="L1768" i="21"/>
  <c r="L1767" i="21"/>
  <c r="L1766" i="21"/>
  <c r="L1765" i="21"/>
  <c r="L1764" i="21"/>
  <c r="L1763" i="21"/>
  <c r="L1762" i="21"/>
  <c r="L1761" i="21"/>
  <c r="L1760" i="21"/>
  <c r="L1759" i="21"/>
  <c r="L1758" i="21"/>
  <c r="L1757" i="21"/>
  <c r="L1756" i="21"/>
  <c r="L1755" i="21"/>
  <c r="L1754" i="21"/>
  <c r="L1753" i="21"/>
  <c r="L1752" i="21"/>
  <c r="L1751" i="21"/>
  <c r="L1750" i="21"/>
  <c r="L1749" i="21"/>
  <c r="L1748" i="21"/>
  <c r="L1747" i="21"/>
  <c r="L1746" i="21"/>
  <c r="L1745" i="21"/>
  <c r="L1744" i="21"/>
  <c r="L1743" i="21"/>
  <c r="L1742" i="21"/>
  <c r="L1741" i="21"/>
  <c r="L1740" i="21"/>
  <c r="L1739" i="21"/>
  <c r="L1738" i="21"/>
  <c r="L1737" i="21"/>
  <c r="L1736" i="21"/>
  <c r="L1735" i="21"/>
  <c r="L1734" i="21"/>
  <c r="L1733" i="21"/>
  <c r="L1732" i="21"/>
  <c r="L1731" i="21"/>
  <c r="L1730" i="21"/>
  <c r="L1729" i="21"/>
  <c r="L1728" i="21"/>
  <c r="L1727" i="21"/>
  <c r="L1726" i="21"/>
  <c r="L1725" i="21"/>
  <c r="L1724" i="21"/>
  <c r="L1723" i="21"/>
  <c r="L1722" i="21"/>
  <c r="L1721" i="21"/>
  <c r="L1720" i="21"/>
  <c r="L1719" i="21"/>
  <c r="L1718" i="21"/>
  <c r="L1717" i="21"/>
  <c r="L1716" i="21"/>
  <c r="L1715" i="21"/>
  <c r="L1714" i="21"/>
  <c r="L1713" i="21"/>
  <c r="L1712" i="21"/>
  <c r="L1711" i="21"/>
  <c r="L1710" i="21"/>
  <c r="L1709" i="21"/>
  <c r="L1708" i="21"/>
  <c r="L1707" i="21"/>
  <c r="L1706" i="21"/>
  <c r="L1705" i="21"/>
  <c r="L1704" i="21"/>
  <c r="L1703" i="21"/>
  <c r="L1702" i="21"/>
  <c r="L1701" i="21"/>
  <c r="L1700" i="21"/>
  <c r="L1699" i="21"/>
  <c r="L1698" i="21"/>
  <c r="L1697" i="21"/>
  <c r="L1696" i="21"/>
  <c r="L1695" i="21"/>
  <c r="L1694" i="21"/>
  <c r="L1693" i="21"/>
  <c r="L1692" i="21"/>
  <c r="L1691" i="21"/>
  <c r="L1690" i="21"/>
  <c r="L1689" i="21"/>
  <c r="L1688" i="21"/>
  <c r="L1687" i="21"/>
  <c r="L1686" i="21"/>
  <c r="L1685" i="21"/>
  <c r="L1684" i="21"/>
  <c r="L1683" i="21"/>
  <c r="L1682" i="21"/>
  <c r="L1681" i="21"/>
  <c r="L1680" i="21"/>
  <c r="L1679" i="21"/>
  <c r="L1678" i="21"/>
  <c r="L1677" i="21"/>
  <c r="L1676" i="21"/>
  <c r="L1675" i="21"/>
  <c r="L1674" i="21"/>
  <c r="L1673" i="21"/>
  <c r="L1672" i="21"/>
  <c r="L1671" i="21"/>
  <c r="L1670" i="21"/>
  <c r="L1669" i="21"/>
  <c r="L1668" i="21"/>
  <c r="L1667" i="21"/>
  <c r="L1666" i="21"/>
  <c r="L1665" i="21"/>
  <c r="L1664" i="21"/>
  <c r="L1663" i="21"/>
  <c r="L1662" i="21"/>
  <c r="L1661" i="21"/>
  <c r="L1660" i="21"/>
  <c r="L1659" i="21"/>
  <c r="L1658" i="21"/>
  <c r="L1657" i="21"/>
  <c r="L1656" i="21"/>
  <c r="L1655" i="21"/>
  <c r="L1654" i="21"/>
  <c r="L1653" i="21"/>
  <c r="L1652" i="21"/>
  <c r="L1651" i="21"/>
  <c r="L1650" i="21"/>
  <c r="L1649" i="21"/>
  <c r="L1648" i="21"/>
  <c r="L1647" i="21"/>
  <c r="L1646" i="21"/>
  <c r="L1645" i="21"/>
  <c r="L1644" i="21"/>
  <c r="L1643" i="21"/>
  <c r="L1642" i="21"/>
  <c r="L1641" i="21"/>
  <c r="L1640" i="21"/>
  <c r="L1639" i="21"/>
  <c r="L1638" i="21"/>
  <c r="L1637" i="21"/>
  <c r="L1636" i="21"/>
  <c r="L1635" i="21"/>
  <c r="L1634" i="21"/>
  <c r="L1633" i="21"/>
  <c r="L1632" i="21"/>
  <c r="L1631" i="21"/>
  <c r="L1630" i="21"/>
  <c r="L1629" i="21"/>
  <c r="L1628" i="21"/>
  <c r="L1627" i="21"/>
  <c r="L1626" i="21"/>
  <c r="L1625" i="21"/>
  <c r="L1624" i="21"/>
  <c r="L1623" i="21"/>
  <c r="L1622" i="21"/>
  <c r="L1621" i="21"/>
  <c r="L1620" i="21"/>
  <c r="L1619" i="21"/>
  <c r="L1618" i="21"/>
  <c r="L1617" i="21"/>
  <c r="L1616" i="21"/>
  <c r="L1615" i="21"/>
  <c r="L1614" i="21"/>
  <c r="L1613" i="21"/>
  <c r="L1612" i="21"/>
  <c r="L1611" i="21"/>
  <c r="L1610" i="21"/>
  <c r="L1609" i="21"/>
  <c r="L1608" i="21"/>
  <c r="L1607" i="21"/>
  <c r="L1606" i="21"/>
  <c r="L1605" i="21"/>
  <c r="L1604" i="21"/>
  <c r="L1603" i="21"/>
  <c r="L1602" i="21"/>
  <c r="L1601" i="21"/>
  <c r="L1600" i="21"/>
  <c r="L1599" i="21"/>
  <c r="L1598" i="21"/>
  <c r="L1597" i="21"/>
  <c r="L1596" i="21"/>
  <c r="L1595" i="21"/>
  <c r="L1594" i="21"/>
  <c r="L1593" i="21"/>
  <c r="L1592" i="21"/>
  <c r="L1591" i="21"/>
  <c r="L1590" i="21"/>
  <c r="L1589" i="21"/>
  <c r="L1588" i="21"/>
  <c r="L1587" i="21"/>
  <c r="L1586" i="21"/>
  <c r="L1585" i="21"/>
  <c r="L1584" i="21"/>
  <c r="L1583" i="21"/>
  <c r="L1582" i="21"/>
  <c r="L1581" i="21"/>
  <c r="L1580" i="21"/>
  <c r="L1579" i="21"/>
  <c r="L1578" i="21"/>
  <c r="L1577" i="21"/>
  <c r="L1576" i="21"/>
  <c r="L1575" i="21"/>
  <c r="L1574" i="21"/>
  <c r="L1573" i="21"/>
  <c r="L1572" i="21"/>
  <c r="L1571" i="21"/>
  <c r="L1570" i="21"/>
  <c r="L1569" i="21"/>
  <c r="L1568" i="21"/>
  <c r="L1567" i="21"/>
  <c r="L1566" i="21"/>
  <c r="L1565" i="21"/>
  <c r="L1564" i="21"/>
  <c r="L1563" i="21"/>
  <c r="L1562" i="21"/>
  <c r="L1561" i="21"/>
  <c r="L1560" i="21"/>
  <c r="L1559" i="21"/>
  <c r="L1558" i="21"/>
  <c r="L1557" i="21"/>
  <c r="L1556" i="21"/>
  <c r="L1555" i="21"/>
  <c r="L1554" i="21"/>
  <c r="L1553" i="21"/>
  <c r="L1552" i="21"/>
  <c r="L1551" i="21"/>
  <c r="L1550" i="21"/>
  <c r="L1549" i="21"/>
  <c r="L1548" i="21"/>
  <c r="L1547" i="21"/>
  <c r="L1546" i="21"/>
  <c r="L1545" i="21"/>
  <c r="L1544" i="21"/>
  <c r="L1543" i="21"/>
  <c r="L1542" i="21"/>
  <c r="L1541" i="21"/>
  <c r="L1540" i="21"/>
  <c r="L1539" i="21"/>
  <c r="L1538" i="21"/>
  <c r="L1537" i="21"/>
  <c r="L1536" i="21"/>
  <c r="L1535" i="21"/>
  <c r="L1534" i="21"/>
  <c r="L1533" i="21"/>
  <c r="L1532" i="21"/>
  <c r="L1531" i="21"/>
  <c r="L1530" i="21"/>
  <c r="L1529" i="21"/>
  <c r="L1528" i="21"/>
  <c r="L1527" i="21"/>
  <c r="L1526" i="21"/>
  <c r="L1525" i="21"/>
  <c r="L1524" i="21"/>
  <c r="L1523" i="21"/>
  <c r="L1522" i="21"/>
  <c r="L1521" i="21"/>
  <c r="L1520" i="21"/>
  <c r="L1519" i="21"/>
  <c r="L1518" i="21"/>
  <c r="L1517" i="21"/>
  <c r="L1516" i="21"/>
  <c r="L1515" i="21"/>
  <c r="L1514" i="21"/>
  <c r="L1513" i="21"/>
  <c r="L1512" i="21"/>
  <c r="L1511" i="21"/>
  <c r="L1510" i="21"/>
  <c r="L1509" i="21"/>
  <c r="L1508" i="21"/>
  <c r="L1507" i="21"/>
  <c r="L1506" i="21"/>
  <c r="L1505" i="21"/>
  <c r="L1504" i="21"/>
  <c r="L1503" i="21"/>
  <c r="L1502" i="21"/>
  <c r="L1501" i="21"/>
  <c r="L1500" i="21"/>
  <c r="L1499" i="21"/>
  <c r="L1498" i="21"/>
  <c r="L1497" i="21"/>
  <c r="L1496" i="21"/>
  <c r="L1495" i="21"/>
  <c r="L1494" i="21"/>
  <c r="L1493" i="21"/>
  <c r="L1492" i="21"/>
  <c r="L1491" i="21"/>
  <c r="L1490" i="21"/>
  <c r="L1489" i="21"/>
  <c r="L1488" i="21"/>
  <c r="L1487" i="21"/>
  <c r="L1486" i="21"/>
  <c r="L1485" i="21"/>
  <c r="L1484" i="21"/>
  <c r="L1483" i="21"/>
  <c r="L1482" i="21"/>
  <c r="L1481" i="21"/>
  <c r="L1480" i="21"/>
  <c r="L1479" i="21"/>
  <c r="L1478" i="21"/>
  <c r="L1477" i="21"/>
  <c r="L1476" i="21"/>
  <c r="L1475" i="21"/>
  <c r="L1474" i="21"/>
  <c r="L1473" i="21"/>
  <c r="L1472" i="21"/>
  <c r="L1471" i="21"/>
  <c r="L1470" i="21"/>
  <c r="L1469" i="21"/>
  <c r="L1468" i="21"/>
  <c r="L1467" i="21"/>
  <c r="L1466" i="21"/>
  <c r="L1465" i="21"/>
  <c r="L1464" i="21"/>
  <c r="L1463" i="21"/>
  <c r="L1462" i="21"/>
  <c r="L1461" i="21"/>
  <c r="L1460" i="21"/>
  <c r="L1459" i="21"/>
  <c r="L1458" i="21"/>
  <c r="L1457" i="21"/>
  <c r="L1456" i="21"/>
  <c r="L1455" i="21"/>
  <c r="L1454" i="21"/>
  <c r="L1453" i="21"/>
  <c r="L1452" i="21"/>
  <c r="L1451" i="21"/>
  <c r="L1450" i="21"/>
  <c r="L1449" i="21"/>
  <c r="L1448" i="21"/>
  <c r="L1447" i="21"/>
  <c r="L1446" i="21"/>
  <c r="L1445" i="21"/>
  <c r="L1444" i="21"/>
  <c r="L1443" i="21"/>
  <c r="L1442" i="21"/>
  <c r="L1441" i="21"/>
  <c r="L1440" i="21"/>
  <c r="L1439" i="21"/>
  <c r="L1438" i="21"/>
  <c r="L1437" i="21"/>
  <c r="L1436" i="21"/>
  <c r="L1435" i="21"/>
  <c r="L1434" i="21"/>
  <c r="L1433" i="21"/>
  <c r="L1432" i="21"/>
  <c r="L1431" i="21"/>
  <c r="L1430" i="21"/>
  <c r="L1429" i="21"/>
  <c r="L1428" i="21"/>
  <c r="L1427" i="21"/>
  <c r="L1426" i="21"/>
  <c r="L1425" i="21"/>
  <c r="L1424" i="21"/>
  <c r="L1423" i="21"/>
  <c r="L1422" i="21"/>
  <c r="L1421" i="21"/>
  <c r="L1420" i="21"/>
  <c r="L1419" i="21"/>
  <c r="L1418" i="21"/>
  <c r="L1417" i="21"/>
  <c r="L1416" i="21"/>
  <c r="L1415" i="21"/>
  <c r="L1414" i="21"/>
  <c r="L1413" i="21"/>
  <c r="L1412" i="21"/>
  <c r="L1411" i="21"/>
  <c r="L1410" i="21"/>
  <c r="L1409" i="21"/>
  <c r="L1408" i="21"/>
  <c r="L1407" i="21"/>
  <c r="L1406" i="21"/>
  <c r="L1405" i="21"/>
  <c r="L1404" i="21"/>
  <c r="L1403" i="21"/>
  <c r="L1402" i="21"/>
  <c r="L1401" i="21"/>
  <c r="L1400" i="21"/>
  <c r="L1399" i="21"/>
  <c r="L1398" i="21"/>
  <c r="L1397" i="21"/>
  <c r="L1396" i="21"/>
  <c r="L1395" i="21"/>
  <c r="L1394" i="21"/>
  <c r="L1393" i="21"/>
  <c r="L1392" i="21"/>
  <c r="L1391" i="21"/>
  <c r="L1390" i="21"/>
  <c r="L1389" i="21"/>
  <c r="L1388" i="21"/>
  <c r="L1387" i="21"/>
  <c r="L1386" i="21"/>
  <c r="L1385" i="21"/>
  <c r="L1384" i="21"/>
  <c r="L1383" i="21"/>
  <c r="L1382" i="21"/>
  <c r="L1381" i="21"/>
  <c r="L1380" i="21"/>
  <c r="L1379" i="21"/>
  <c r="L1378" i="21"/>
  <c r="L1377" i="21"/>
  <c r="L1376" i="21"/>
  <c r="L1375" i="21"/>
  <c r="L1374" i="21"/>
  <c r="L1373" i="21"/>
  <c r="L1372" i="21"/>
  <c r="L1371" i="21"/>
  <c r="L1370" i="21"/>
  <c r="L1369" i="21"/>
  <c r="L1368" i="21"/>
  <c r="L1367" i="21"/>
  <c r="L1366" i="21"/>
  <c r="L1365" i="21"/>
  <c r="L1364" i="21"/>
  <c r="L1363" i="21"/>
  <c r="L1362" i="21"/>
  <c r="L1361" i="21"/>
  <c r="L1360" i="21"/>
  <c r="L1359" i="21"/>
  <c r="L1358" i="21"/>
  <c r="L1357" i="21"/>
  <c r="L1356" i="21"/>
  <c r="L1355" i="21"/>
  <c r="L1354" i="21"/>
  <c r="L1353" i="21"/>
  <c r="L1352" i="21"/>
  <c r="L1351" i="21"/>
  <c r="L1350" i="21"/>
  <c r="L1349" i="21"/>
  <c r="L1348" i="21"/>
  <c r="L1347" i="21"/>
  <c r="L1346" i="21"/>
  <c r="L1345" i="21"/>
  <c r="L1344" i="21"/>
  <c r="L1343" i="21"/>
  <c r="L1342" i="21"/>
  <c r="L1341" i="21"/>
  <c r="L1340" i="21"/>
  <c r="L1339" i="21"/>
  <c r="L1338" i="21"/>
  <c r="L1337" i="21"/>
  <c r="L1336" i="21"/>
  <c r="L1335" i="21"/>
  <c r="L1334" i="21"/>
  <c r="L1333" i="21"/>
  <c r="L1332" i="21"/>
  <c r="L1331" i="21"/>
  <c r="L1330" i="21"/>
  <c r="L1329" i="21"/>
  <c r="L1328" i="21"/>
  <c r="L1327" i="21"/>
  <c r="L1326" i="21"/>
  <c r="L1325" i="21"/>
  <c r="L1324" i="21"/>
  <c r="L1323" i="21"/>
  <c r="L1322" i="21"/>
  <c r="L1321" i="21"/>
  <c r="L1320" i="21"/>
  <c r="L1319" i="21"/>
  <c r="L1318" i="21"/>
  <c r="L1317" i="21"/>
  <c r="L1316" i="21"/>
  <c r="L1315" i="21"/>
  <c r="L1314" i="21"/>
  <c r="L1313" i="21"/>
  <c r="L1312" i="21"/>
  <c r="L1311" i="21"/>
  <c r="L1310" i="21"/>
  <c r="L1309" i="21"/>
  <c r="L1308" i="21"/>
  <c r="L1307" i="21"/>
  <c r="L1306" i="21"/>
  <c r="L1305" i="21"/>
  <c r="L1304" i="21"/>
  <c r="L1303" i="21"/>
  <c r="L1302" i="21"/>
  <c r="L1301" i="21"/>
  <c r="L1300" i="21"/>
  <c r="L1299" i="21"/>
  <c r="L1298" i="21"/>
  <c r="L1297" i="21"/>
  <c r="L1296" i="21"/>
  <c r="L1295" i="21"/>
  <c r="L1294" i="21"/>
  <c r="L1293" i="21"/>
  <c r="L1292" i="21"/>
  <c r="L1291" i="21"/>
  <c r="L1290" i="21"/>
  <c r="L1289" i="21"/>
  <c r="L1288" i="21"/>
  <c r="L1287" i="21"/>
  <c r="L1286" i="21"/>
  <c r="L1285" i="21"/>
  <c r="L1284" i="21"/>
  <c r="L1283" i="21"/>
  <c r="L1282" i="21"/>
  <c r="L1281" i="21"/>
  <c r="L1280" i="21"/>
  <c r="L1279" i="21"/>
  <c r="L1278" i="21"/>
  <c r="L1277" i="21"/>
  <c r="L1276" i="21"/>
  <c r="L1275" i="21"/>
  <c r="L1274" i="21"/>
  <c r="L1273" i="21"/>
  <c r="L1272" i="21"/>
  <c r="L1271" i="21"/>
  <c r="L1270" i="21"/>
  <c r="L1269" i="21"/>
  <c r="L1268" i="21"/>
  <c r="L1267" i="21"/>
  <c r="L1266" i="21"/>
  <c r="L1265" i="21"/>
  <c r="L1264" i="21"/>
  <c r="L1263" i="21"/>
  <c r="L1262" i="21"/>
  <c r="L1261" i="21"/>
  <c r="L1260" i="21"/>
  <c r="L1259" i="21"/>
  <c r="L1258" i="21"/>
  <c r="L1257" i="21"/>
  <c r="L1256" i="21"/>
  <c r="L1255" i="21"/>
  <c r="L1254" i="21"/>
  <c r="L1253" i="21"/>
  <c r="L1252" i="21"/>
  <c r="L1251" i="21"/>
  <c r="L1250" i="21"/>
  <c r="L1249" i="21"/>
  <c r="L1248" i="21"/>
  <c r="L1247" i="21"/>
  <c r="L1246" i="21"/>
  <c r="L1245" i="21"/>
  <c r="L1244" i="21"/>
  <c r="L1243" i="21"/>
  <c r="L1242" i="21"/>
  <c r="L1241" i="21"/>
  <c r="L1240" i="21"/>
  <c r="L1239" i="21"/>
  <c r="L1238" i="21"/>
  <c r="L1237" i="21"/>
  <c r="L1236" i="21"/>
  <c r="L1235" i="21"/>
  <c r="L1234" i="21"/>
  <c r="L1233" i="21"/>
  <c r="L1232" i="21"/>
  <c r="L1231" i="21"/>
  <c r="L1230" i="21"/>
  <c r="L1229" i="21"/>
  <c r="L1228" i="21"/>
  <c r="L1227" i="21"/>
  <c r="L1226" i="21"/>
  <c r="L1225" i="21"/>
  <c r="L1224" i="21"/>
  <c r="L1223" i="21"/>
  <c r="L1222" i="21"/>
  <c r="L1221" i="21"/>
  <c r="L1220" i="21"/>
  <c r="L1219" i="21"/>
  <c r="L1218" i="21"/>
  <c r="L1217" i="21"/>
  <c r="L1216" i="21"/>
  <c r="L1215" i="21"/>
  <c r="L1214" i="21"/>
  <c r="L1213" i="21"/>
  <c r="L1212" i="21"/>
  <c r="L1211" i="21"/>
  <c r="L1210" i="21"/>
  <c r="L1209" i="21"/>
  <c r="L1208" i="21"/>
  <c r="L1207" i="21"/>
  <c r="L1206" i="21"/>
  <c r="L1205" i="21"/>
  <c r="L1204" i="21"/>
  <c r="L1203" i="21"/>
  <c r="L1202" i="21"/>
  <c r="L1201" i="21"/>
  <c r="L1200" i="21"/>
  <c r="L1199" i="21"/>
  <c r="L1198" i="21"/>
  <c r="L1197" i="21"/>
  <c r="L1196" i="21"/>
  <c r="L1195" i="21"/>
  <c r="L1194" i="21"/>
  <c r="L1193" i="21"/>
  <c r="L1192" i="21"/>
  <c r="L1191" i="21"/>
  <c r="L1190" i="21"/>
  <c r="L1189" i="21"/>
  <c r="L1188" i="21"/>
  <c r="L1187" i="21"/>
  <c r="L1186" i="21"/>
  <c r="L1185" i="21"/>
  <c r="L1184" i="21"/>
  <c r="L1183" i="21"/>
  <c r="L1182" i="21"/>
  <c r="L1181" i="21"/>
  <c r="L1180" i="21"/>
  <c r="L1179" i="21"/>
  <c r="L1178" i="21"/>
  <c r="L1177" i="21"/>
  <c r="L1176" i="21"/>
  <c r="L1175" i="21"/>
  <c r="L1174" i="21"/>
  <c r="L1173" i="21"/>
  <c r="L1172" i="21"/>
  <c r="L1171" i="21"/>
  <c r="L1170" i="21"/>
  <c r="L1169" i="21"/>
  <c r="L1168" i="21"/>
  <c r="L1167" i="21"/>
  <c r="L1166" i="21"/>
  <c r="L1165" i="21"/>
  <c r="L1164" i="21"/>
  <c r="L1163" i="21"/>
  <c r="L1162" i="21"/>
  <c r="L1161" i="21"/>
  <c r="L1160" i="21"/>
  <c r="L1159" i="21"/>
  <c r="L1158" i="21"/>
  <c r="L1157" i="21"/>
  <c r="L1156" i="21"/>
  <c r="L1155" i="21"/>
  <c r="L1154" i="21"/>
  <c r="L1153" i="21"/>
  <c r="L1152" i="21"/>
  <c r="L1151" i="21"/>
  <c r="L1150" i="21"/>
  <c r="L1149" i="21"/>
  <c r="L1148" i="21"/>
  <c r="L1147" i="21"/>
  <c r="L1146" i="21"/>
  <c r="L1145" i="21"/>
  <c r="L1144" i="21"/>
  <c r="L1143" i="21"/>
  <c r="L1142" i="21"/>
  <c r="L1141" i="21"/>
  <c r="L1140" i="21"/>
  <c r="L1139" i="21"/>
  <c r="L1138" i="21"/>
  <c r="L1137" i="21"/>
  <c r="L1136" i="21"/>
  <c r="L1135" i="21"/>
  <c r="L1134" i="21"/>
  <c r="L1133" i="21"/>
  <c r="L1132" i="21"/>
  <c r="L1131" i="21"/>
  <c r="L1130" i="21"/>
  <c r="L1129" i="21"/>
  <c r="L1128" i="21"/>
  <c r="L1127" i="21"/>
  <c r="L1126" i="21"/>
  <c r="L1125" i="21"/>
  <c r="L1124" i="21"/>
  <c r="L1123" i="21"/>
  <c r="L1122" i="21"/>
  <c r="L1121" i="21"/>
  <c r="L1120" i="21"/>
  <c r="L1119" i="21"/>
  <c r="L1118" i="21"/>
  <c r="L1117" i="21"/>
  <c r="L1116" i="21"/>
  <c r="L1115" i="21"/>
  <c r="L1114" i="21"/>
  <c r="L1113" i="21"/>
  <c r="L1112" i="21"/>
  <c r="L1111" i="21"/>
  <c r="L1110" i="21"/>
  <c r="L1109" i="21"/>
  <c r="L1108" i="21"/>
  <c r="L1107" i="21"/>
  <c r="L1106" i="21"/>
  <c r="L1105" i="21"/>
  <c r="L1104" i="21"/>
  <c r="L1103" i="21"/>
  <c r="L1102" i="21"/>
  <c r="L1101" i="21"/>
  <c r="L1100" i="21"/>
  <c r="L1099" i="21"/>
  <c r="L1098" i="21"/>
  <c r="L1097" i="21"/>
  <c r="L1096" i="21"/>
  <c r="L1095" i="21"/>
  <c r="L1094" i="21"/>
  <c r="L1093" i="21"/>
  <c r="L1092" i="21"/>
  <c r="L1091" i="21"/>
  <c r="L1090" i="21"/>
  <c r="L1089" i="21"/>
  <c r="L1088" i="21"/>
  <c r="L1087" i="21"/>
  <c r="L1086" i="21"/>
  <c r="L1085" i="21"/>
  <c r="L1084" i="21"/>
  <c r="L1083" i="21"/>
  <c r="L1082" i="21"/>
  <c r="L1081" i="21"/>
  <c r="L1080" i="21"/>
  <c r="L1079" i="21"/>
  <c r="L1078" i="21"/>
  <c r="L1077" i="21"/>
  <c r="L1076" i="21"/>
  <c r="L1075" i="21"/>
  <c r="L1074" i="21"/>
  <c r="L1073" i="21"/>
  <c r="L1072" i="21"/>
  <c r="L1071" i="21"/>
  <c r="L1070" i="21"/>
  <c r="L1069" i="21"/>
  <c r="L1068" i="21"/>
  <c r="L1067" i="21"/>
  <c r="L1066" i="21"/>
  <c r="L1065" i="21"/>
  <c r="L1064" i="21"/>
  <c r="L1063" i="21"/>
  <c r="L1062" i="21"/>
  <c r="L1061" i="21"/>
  <c r="L1060" i="21"/>
  <c r="L1059" i="21"/>
  <c r="L1058" i="21"/>
  <c r="L1057" i="21"/>
  <c r="L1056" i="21"/>
  <c r="L1055" i="21"/>
  <c r="L1054" i="21"/>
  <c r="L1053" i="21"/>
  <c r="L1052" i="21"/>
  <c r="L1051" i="21"/>
  <c r="L1050" i="21"/>
  <c r="L1049" i="21"/>
  <c r="L1048" i="21"/>
  <c r="L1047" i="21"/>
  <c r="L1046" i="21"/>
  <c r="L1045" i="21"/>
  <c r="L1044" i="21"/>
  <c r="L1043" i="21"/>
  <c r="L1042" i="21"/>
  <c r="L1041" i="21"/>
  <c r="L1040" i="21"/>
  <c r="L1039" i="21"/>
  <c r="L1038" i="21"/>
  <c r="L1037" i="21"/>
  <c r="L1036" i="21"/>
  <c r="L1035" i="21"/>
  <c r="L1034" i="21"/>
  <c r="L1033" i="21"/>
  <c r="L1032" i="21"/>
  <c r="L1031" i="21"/>
  <c r="L1030" i="21"/>
  <c r="L1029" i="21"/>
  <c r="L1028" i="21"/>
  <c r="L1027" i="21"/>
  <c r="L1026" i="21"/>
  <c r="L1025" i="21"/>
  <c r="L1024" i="21"/>
  <c r="L1023" i="21"/>
  <c r="L1022" i="21"/>
  <c r="L1021" i="21"/>
  <c r="L1020" i="21"/>
  <c r="L1019" i="21"/>
  <c r="L1018" i="21"/>
  <c r="L1017" i="21"/>
  <c r="L1016" i="21"/>
  <c r="L1015" i="21"/>
  <c r="L1014" i="21"/>
  <c r="L1013" i="21"/>
  <c r="L1012" i="21"/>
  <c r="L1011" i="21"/>
  <c r="L1010" i="21"/>
  <c r="L1009" i="21"/>
  <c r="L1008" i="21"/>
  <c r="L1007" i="21"/>
  <c r="L1006" i="21"/>
  <c r="L1005" i="21"/>
  <c r="L1004" i="21"/>
  <c r="L1003" i="21"/>
  <c r="L1002" i="21"/>
  <c r="L1001" i="21"/>
  <c r="L1000" i="21"/>
  <c r="L999" i="21"/>
  <c r="L998" i="21"/>
  <c r="L997" i="21"/>
  <c r="L996" i="21"/>
  <c r="L995" i="21"/>
  <c r="L994" i="21"/>
  <c r="L993" i="21"/>
  <c r="L992" i="21"/>
  <c r="L991" i="21"/>
  <c r="L990" i="21"/>
  <c r="L989" i="21"/>
  <c r="L988" i="21"/>
  <c r="L987" i="21"/>
  <c r="L986" i="21"/>
  <c r="L985" i="21"/>
  <c r="L984" i="21"/>
  <c r="L983" i="21"/>
  <c r="L982" i="21"/>
  <c r="L981" i="21"/>
  <c r="L980" i="21"/>
  <c r="L979" i="21"/>
  <c r="L978" i="21"/>
  <c r="L977" i="21"/>
  <c r="L976" i="21"/>
  <c r="L975" i="21"/>
  <c r="L974" i="21"/>
  <c r="L973" i="21"/>
  <c r="L972" i="21"/>
  <c r="L971" i="21"/>
  <c r="L970" i="21"/>
  <c r="L969" i="21"/>
  <c r="L968" i="21"/>
  <c r="L967" i="21"/>
  <c r="L966" i="21"/>
  <c r="L965" i="21"/>
  <c r="L964" i="21"/>
  <c r="L963" i="21"/>
  <c r="L962" i="21"/>
  <c r="L961" i="21"/>
  <c r="L960" i="21"/>
  <c r="L959" i="21"/>
  <c r="L958" i="21"/>
  <c r="L957" i="21"/>
  <c r="L956" i="21"/>
  <c r="L955" i="21"/>
  <c r="L954" i="21"/>
  <c r="L953" i="21"/>
  <c r="L952" i="21"/>
  <c r="L951" i="21"/>
  <c r="L950" i="21"/>
  <c r="L949" i="21"/>
  <c r="L948" i="21"/>
  <c r="L947" i="21"/>
  <c r="L946" i="21"/>
  <c r="L945" i="21"/>
  <c r="L944" i="21"/>
  <c r="L943" i="21"/>
  <c r="L942" i="21"/>
  <c r="L941" i="21"/>
  <c r="L940" i="21"/>
  <c r="L939" i="21"/>
  <c r="L938" i="21"/>
  <c r="L937" i="21"/>
  <c r="L936" i="21"/>
  <c r="L935" i="21"/>
  <c r="L934" i="21"/>
  <c r="L933" i="21"/>
  <c r="L932" i="21"/>
  <c r="L931" i="21"/>
  <c r="L930" i="21"/>
  <c r="L929" i="21"/>
  <c r="L928" i="21"/>
  <c r="L927" i="21"/>
  <c r="L926" i="21"/>
  <c r="L925" i="21"/>
  <c r="L924" i="21"/>
  <c r="L923" i="21"/>
  <c r="L922" i="21"/>
  <c r="L921" i="21"/>
  <c r="L920" i="21"/>
  <c r="L919" i="21"/>
  <c r="L918" i="21"/>
  <c r="L917" i="21"/>
  <c r="L916" i="21"/>
  <c r="L915" i="21"/>
  <c r="L914" i="21"/>
  <c r="L913" i="21"/>
  <c r="L912" i="21"/>
  <c r="L911" i="21"/>
  <c r="L910" i="21"/>
  <c r="L909" i="21"/>
  <c r="L908" i="21"/>
  <c r="L907" i="21"/>
  <c r="L906" i="21"/>
  <c r="L905" i="21"/>
  <c r="L904" i="21"/>
  <c r="L903" i="21"/>
  <c r="L902" i="21"/>
  <c r="L901" i="21"/>
  <c r="L900" i="21"/>
  <c r="L899" i="21"/>
  <c r="L898" i="21"/>
  <c r="L897" i="21"/>
  <c r="L896" i="21"/>
  <c r="L895" i="21"/>
  <c r="L894" i="21"/>
  <c r="L893" i="21"/>
  <c r="L892" i="21"/>
  <c r="L891" i="21"/>
  <c r="L890" i="21"/>
  <c r="L889" i="21"/>
  <c r="L888" i="21"/>
  <c r="L887" i="21"/>
  <c r="L886" i="21"/>
  <c r="L885" i="21"/>
  <c r="L884" i="21"/>
  <c r="L883" i="21"/>
  <c r="L882" i="21"/>
  <c r="L881" i="21"/>
  <c r="L880" i="21"/>
  <c r="L879" i="21"/>
  <c r="L878" i="21"/>
  <c r="L877" i="21"/>
  <c r="L876" i="21"/>
  <c r="L875" i="21"/>
  <c r="L874" i="21"/>
  <c r="L873" i="21"/>
  <c r="L872" i="21"/>
  <c r="L871" i="21"/>
  <c r="L870" i="21"/>
  <c r="L869" i="21"/>
  <c r="L868" i="21"/>
  <c r="L867" i="21"/>
  <c r="L866" i="21"/>
  <c r="L865" i="21"/>
  <c r="L864" i="21"/>
  <c r="L863" i="21"/>
  <c r="L862" i="21"/>
  <c r="L861" i="21"/>
  <c r="L860" i="21"/>
  <c r="L859" i="21"/>
  <c r="L858" i="21"/>
  <c r="L857" i="21"/>
  <c r="L856" i="21"/>
  <c r="L855" i="21"/>
  <c r="L854" i="21"/>
  <c r="L853" i="21"/>
  <c r="L852" i="21"/>
  <c r="L851" i="21"/>
  <c r="L850" i="21"/>
  <c r="L849" i="21"/>
  <c r="L848" i="21"/>
  <c r="L847" i="21"/>
  <c r="L846" i="21"/>
  <c r="L845" i="21"/>
  <c r="L844" i="21"/>
  <c r="L843" i="21"/>
  <c r="L842" i="21"/>
  <c r="L841" i="21"/>
  <c r="L840" i="21"/>
  <c r="L839" i="21"/>
  <c r="L838" i="21"/>
  <c r="L837" i="21"/>
  <c r="L836" i="21"/>
  <c r="L835" i="21"/>
  <c r="L834" i="21"/>
  <c r="L833" i="21"/>
  <c r="L832" i="21"/>
  <c r="L831" i="21"/>
  <c r="L830" i="21"/>
  <c r="L829" i="21"/>
  <c r="L828" i="21"/>
  <c r="L827" i="21"/>
  <c r="L826" i="21"/>
  <c r="L825" i="21"/>
  <c r="L824" i="21"/>
  <c r="L823" i="21"/>
  <c r="L822" i="21"/>
  <c r="L821" i="21"/>
  <c r="L820" i="21"/>
  <c r="L819" i="21"/>
  <c r="L818" i="21"/>
  <c r="L817" i="21"/>
  <c r="L816" i="21"/>
  <c r="L815" i="21"/>
  <c r="L814" i="21"/>
  <c r="L813" i="21"/>
  <c r="L812" i="21"/>
  <c r="L811" i="21"/>
  <c r="L810" i="21"/>
  <c r="L809" i="21"/>
  <c r="L808" i="21"/>
  <c r="L807" i="21"/>
  <c r="L806" i="21"/>
  <c r="L805" i="21"/>
  <c r="L804" i="21"/>
  <c r="L803" i="21"/>
  <c r="L802" i="21"/>
  <c r="L801" i="21"/>
  <c r="L800" i="21"/>
  <c r="L799" i="21"/>
  <c r="L798" i="21"/>
  <c r="L797" i="21"/>
  <c r="L796" i="21"/>
  <c r="L795" i="21"/>
  <c r="L794" i="21"/>
  <c r="L793" i="21"/>
  <c r="L792" i="21"/>
  <c r="L791" i="21"/>
  <c r="L790" i="21"/>
  <c r="L789" i="21"/>
  <c r="L788" i="21"/>
  <c r="L787" i="21"/>
  <c r="L786" i="21"/>
  <c r="L785" i="21"/>
  <c r="L784" i="21"/>
  <c r="L783" i="21"/>
  <c r="L782" i="21"/>
  <c r="L781" i="21"/>
  <c r="L780" i="21"/>
  <c r="L779" i="21"/>
  <c r="L778" i="21"/>
  <c r="L777" i="21"/>
  <c r="L776" i="21"/>
  <c r="L775" i="21"/>
  <c r="L774" i="21"/>
  <c r="L773" i="21"/>
  <c r="L772" i="21"/>
  <c r="L771" i="21"/>
  <c r="L770" i="21"/>
  <c r="L769" i="21"/>
  <c r="L768" i="21"/>
  <c r="L767" i="21"/>
  <c r="L766" i="21"/>
  <c r="L765" i="21"/>
  <c r="L764" i="21"/>
  <c r="L763" i="21"/>
  <c r="L762" i="21"/>
  <c r="L761" i="21"/>
  <c r="L760" i="21"/>
  <c r="L759" i="21"/>
  <c r="L758" i="21"/>
  <c r="L757" i="21"/>
  <c r="L756" i="21"/>
  <c r="L755" i="21"/>
  <c r="L754" i="21"/>
  <c r="L753" i="21"/>
  <c r="L752" i="21"/>
  <c r="L751" i="21"/>
  <c r="L750" i="21"/>
  <c r="L749" i="21"/>
  <c r="L748" i="21"/>
  <c r="L747" i="21"/>
  <c r="L746" i="21"/>
  <c r="L745" i="21"/>
  <c r="L744" i="21"/>
  <c r="L743" i="21"/>
  <c r="L742" i="21"/>
  <c r="L741" i="21"/>
  <c r="L740" i="21"/>
  <c r="L739" i="21"/>
  <c r="L738" i="21"/>
  <c r="L737" i="21"/>
  <c r="L736" i="21"/>
  <c r="L735" i="21"/>
  <c r="L734" i="21"/>
  <c r="L733" i="21"/>
  <c r="L732" i="21"/>
  <c r="L731" i="21"/>
  <c r="L730" i="21"/>
  <c r="L729" i="21"/>
  <c r="L728" i="21"/>
  <c r="L727" i="21"/>
  <c r="L726" i="21"/>
  <c r="L725" i="21"/>
  <c r="L724" i="21"/>
  <c r="L723" i="21"/>
  <c r="L722" i="21"/>
  <c r="L721" i="21"/>
  <c r="L720" i="21"/>
  <c r="L719" i="21"/>
  <c r="L718" i="21"/>
  <c r="L717" i="21"/>
  <c r="L716" i="21"/>
  <c r="L715" i="21"/>
  <c r="L714" i="21"/>
  <c r="L713" i="21"/>
  <c r="L712" i="21"/>
  <c r="L711" i="21"/>
  <c r="L710" i="21"/>
  <c r="L709" i="21"/>
  <c r="L708" i="21"/>
  <c r="L707" i="21"/>
  <c r="L706" i="21"/>
  <c r="L705" i="21"/>
  <c r="L704" i="21"/>
  <c r="L703" i="21"/>
  <c r="L702" i="21"/>
  <c r="L701" i="21"/>
  <c r="L700" i="21"/>
  <c r="L699" i="21"/>
  <c r="L698" i="21"/>
  <c r="L697" i="21"/>
  <c r="L696" i="21"/>
  <c r="L695" i="21"/>
  <c r="L694" i="21"/>
  <c r="L693" i="21"/>
  <c r="L692" i="21"/>
  <c r="L691" i="21"/>
  <c r="L690" i="21"/>
  <c r="L689" i="21"/>
  <c r="L688" i="21"/>
  <c r="L687" i="21"/>
  <c r="L686" i="21"/>
  <c r="L685" i="21"/>
  <c r="L684" i="21"/>
  <c r="L683" i="21"/>
  <c r="L682" i="21"/>
  <c r="L681" i="21"/>
  <c r="L680" i="21"/>
  <c r="L679" i="21"/>
  <c r="L678" i="21"/>
  <c r="L677" i="21"/>
  <c r="L676" i="21"/>
  <c r="L675" i="21"/>
  <c r="L674" i="21"/>
  <c r="L673" i="21"/>
  <c r="L672" i="21"/>
  <c r="L671" i="21"/>
  <c r="L670" i="21"/>
  <c r="L669" i="21"/>
  <c r="L668" i="21"/>
  <c r="L667" i="21"/>
  <c r="L666" i="21"/>
  <c r="L665" i="21"/>
  <c r="L664" i="21"/>
  <c r="L663" i="21"/>
  <c r="L662" i="21"/>
  <c r="L661" i="21"/>
  <c r="L660" i="21"/>
  <c r="L659" i="21"/>
  <c r="L658" i="21"/>
  <c r="L657" i="21"/>
  <c r="L656" i="21"/>
  <c r="L655" i="21"/>
  <c r="L654" i="21"/>
  <c r="L653" i="21"/>
  <c r="L652" i="21"/>
  <c r="L651" i="21"/>
  <c r="L650" i="21"/>
  <c r="L649" i="21"/>
  <c r="L648" i="21"/>
  <c r="L647" i="21"/>
  <c r="L646" i="21"/>
  <c r="L645" i="21"/>
  <c r="L644" i="21"/>
  <c r="L643" i="21"/>
  <c r="L642" i="21"/>
  <c r="L641" i="21"/>
  <c r="L640" i="21"/>
  <c r="L639" i="21"/>
  <c r="L638" i="21"/>
  <c r="L637" i="21"/>
  <c r="L636" i="21"/>
  <c r="L635" i="21"/>
  <c r="L634" i="21"/>
  <c r="L633" i="21"/>
  <c r="L632" i="21"/>
  <c r="L631" i="21"/>
  <c r="L630" i="21"/>
  <c r="L629" i="21"/>
  <c r="L628" i="21"/>
  <c r="L627" i="21"/>
  <c r="L626" i="21"/>
  <c r="L625" i="21"/>
  <c r="L624" i="21"/>
  <c r="L623" i="21"/>
  <c r="L622" i="21"/>
  <c r="L621" i="21"/>
  <c r="L620" i="21"/>
  <c r="L619" i="21"/>
  <c r="L618" i="21"/>
  <c r="L617" i="21"/>
  <c r="L616" i="21"/>
  <c r="L615" i="21"/>
  <c r="L614" i="21"/>
  <c r="L613" i="21"/>
  <c r="L612" i="21"/>
  <c r="L611" i="21"/>
  <c r="L610" i="21"/>
  <c r="L609" i="21"/>
  <c r="L608" i="21"/>
  <c r="L607" i="21"/>
  <c r="L606" i="21"/>
  <c r="L605" i="21"/>
  <c r="L604" i="21"/>
  <c r="L603" i="21"/>
  <c r="L602" i="21"/>
  <c r="L601" i="21"/>
  <c r="L600" i="21"/>
  <c r="L599" i="21"/>
  <c r="L598" i="21"/>
  <c r="L597" i="21"/>
  <c r="L596" i="21"/>
  <c r="L595" i="21"/>
  <c r="L594" i="21"/>
  <c r="L593" i="21"/>
  <c r="L592" i="21"/>
  <c r="L591" i="21"/>
  <c r="L590" i="21"/>
  <c r="L589" i="21"/>
  <c r="L588" i="21"/>
  <c r="L587" i="21"/>
  <c r="L586" i="21"/>
  <c r="L585" i="21"/>
  <c r="L584" i="21"/>
  <c r="L583" i="21"/>
  <c r="L582" i="21"/>
  <c r="L581" i="21"/>
  <c r="L580" i="21"/>
  <c r="L579" i="21"/>
  <c r="L578" i="21"/>
  <c r="L577" i="21"/>
  <c r="L576" i="21"/>
  <c r="L575" i="21"/>
  <c r="L574" i="21"/>
  <c r="L573" i="21"/>
  <c r="L572" i="21"/>
  <c r="L571" i="21"/>
  <c r="L570" i="21"/>
  <c r="L569" i="21"/>
  <c r="L568" i="21"/>
  <c r="L567" i="21"/>
  <c r="L566" i="21"/>
  <c r="L565" i="21"/>
  <c r="L564" i="21"/>
  <c r="L563" i="21"/>
  <c r="L562" i="21"/>
  <c r="L561" i="21"/>
  <c r="L560" i="21"/>
  <c r="L559" i="21"/>
  <c r="L558" i="21"/>
  <c r="L557" i="21"/>
  <c r="L556" i="21"/>
  <c r="L555" i="21"/>
  <c r="L554" i="21"/>
  <c r="L553" i="21"/>
  <c r="L552" i="21"/>
  <c r="L551" i="21"/>
  <c r="L550" i="21"/>
  <c r="L549" i="21"/>
  <c r="L548" i="21"/>
  <c r="L547" i="21"/>
  <c r="L546" i="21"/>
  <c r="L545" i="21"/>
  <c r="L544" i="21"/>
  <c r="L543" i="21"/>
  <c r="L542" i="21"/>
  <c r="L541" i="21"/>
  <c r="L540" i="21"/>
  <c r="L539" i="21"/>
  <c r="L538" i="21"/>
  <c r="L537" i="21"/>
  <c r="L536" i="21"/>
  <c r="L535" i="21"/>
  <c r="L534" i="21"/>
  <c r="L533" i="21"/>
  <c r="L532" i="21"/>
  <c r="L531" i="21"/>
  <c r="L530" i="21"/>
  <c r="L529" i="21"/>
  <c r="L528" i="21"/>
  <c r="L527" i="21"/>
  <c r="L526" i="21"/>
  <c r="L525" i="21"/>
  <c r="L524" i="21"/>
  <c r="L523" i="21"/>
  <c r="L522" i="21"/>
  <c r="L521" i="21"/>
  <c r="L520" i="21"/>
  <c r="L519" i="21"/>
  <c r="L518" i="21"/>
  <c r="L517" i="21"/>
  <c r="L516" i="21"/>
  <c r="L515" i="21"/>
  <c r="L514" i="21"/>
  <c r="L513" i="21"/>
  <c r="L512" i="21"/>
  <c r="L511" i="21"/>
  <c r="L510" i="21"/>
  <c r="L509" i="21"/>
  <c r="L508" i="21"/>
  <c r="L507" i="21"/>
  <c r="L506" i="21"/>
  <c r="L505" i="21"/>
  <c r="L504" i="21"/>
  <c r="L503" i="21"/>
  <c r="L502" i="21"/>
  <c r="L501" i="21"/>
  <c r="L500" i="21"/>
  <c r="L499" i="21"/>
  <c r="L498" i="21"/>
  <c r="L497" i="21"/>
  <c r="L496" i="21"/>
  <c r="L495" i="21"/>
  <c r="L494" i="21"/>
  <c r="L493" i="21"/>
  <c r="L492" i="21"/>
  <c r="L491" i="21"/>
  <c r="L490" i="21"/>
  <c r="L489" i="21"/>
  <c r="L488" i="21"/>
  <c r="L487" i="21"/>
  <c r="L486" i="21"/>
  <c r="L485" i="21"/>
  <c r="L484" i="21"/>
  <c r="L483" i="21"/>
  <c r="L482" i="21"/>
  <c r="L481" i="21"/>
  <c r="L480" i="21"/>
  <c r="L479" i="21"/>
  <c r="L478" i="21"/>
  <c r="L477" i="21"/>
  <c r="L476" i="21"/>
  <c r="L475" i="21"/>
  <c r="L474" i="21"/>
  <c r="L473" i="21"/>
  <c r="L472" i="21"/>
  <c r="L471" i="21"/>
  <c r="L470" i="21"/>
  <c r="L469" i="21"/>
  <c r="L468" i="21"/>
  <c r="L467" i="21"/>
  <c r="L466" i="21"/>
  <c r="L465" i="21"/>
  <c r="L464" i="21"/>
  <c r="L463" i="21"/>
  <c r="L462" i="21"/>
  <c r="L461" i="21"/>
  <c r="L460" i="21"/>
  <c r="L459" i="21"/>
  <c r="L458" i="21"/>
  <c r="L457" i="21"/>
  <c r="L456" i="21"/>
  <c r="L455" i="21"/>
  <c r="L454" i="21"/>
  <c r="L453" i="21"/>
  <c r="L452" i="21"/>
  <c r="L451" i="21"/>
  <c r="L450" i="21"/>
  <c r="L449" i="21"/>
  <c r="L448" i="21"/>
  <c r="L447" i="21"/>
  <c r="L446" i="21"/>
  <c r="L445" i="21"/>
  <c r="L444" i="21"/>
  <c r="L443" i="21"/>
  <c r="L442" i="21"/>
  <c r="L441" i="21"/>
  <c r="L440" i="21"/>
  <c r="L439" i="21"/>
  <c r="L438" i="21"/>
  <c r="L437" i="21"/>
  <c r="L436" i="21"/>
  <c r="L435" i="21"/>
  <c r="L434" i="21"/>
  <c r="L433" i="21"/>
  <c r="L432" i="21"/>
  <c r="L431" i="21"/>
  <c r="L430" i="21"/>
  <c r="L429" i="21"/>
  <c r="L428" i="21"/>
  <c r="L427" i="21"/>
  <c r="L426" i="21"/>
  <c r="L425" i="21"/>
  <c r="L424" i="21"/>
  <c r="L423" i="21"/>
  <c r="L422" i="21"/>
  <c r="L421" i="21"/>
  <c r="L420" i="21"/>
  <c r="L419" i="21"/>
  <c r="L418" i="21"/>
  <c r="L417" i="21"/>
  <c r="L416" i="21"/>
  <c r="L415" i="21"/>
  <c r="L414" i="21"/>
  <c r="L413" i="21"/>
  <c r="L412" i="21"/>
  <c r="L411" i="21"/>
  <c r="L410" i="21"/>
  <c r="L409" i="21"/>
  <c r="L408" i="21"/>
  <c r="L407" i="21"/>
  <c r="L406" i="21"/>
  <c r="L405" i="21"/>
  <c r="L404" i="21"/>
  <c r="L403" i="21"/>
  <c r="L402" i="21"/>
  <c r="L401" i="21"/>
  <c r="L400" i="21"/>
  <c r="L399" i="21"/>
  <c r="L398" i="21"/>
  <c r="L397" i="21"/>
  <c r="L396" i="21"/>
  <c r="L395" i="21"/>
  <c r="L394" i="21"/>
  <c r="L393" i="21"/>
  <c r="L392" i="21"/>
  <c r="L391" i="21"/>
  <c r="L390" i="21"/>
  <c r="L389" i="21"/>
  <c r="L388" i="21"/>
  <c r="L387" i="21"/>
  <c r="L386" i="21"/>
  <c r="L385" i="21"/>
  <c r="L384" i="21"/>
  <c r="L383" i="21"/>
  <c r="L382" i="21"/>
  <c r="L381" i="21"/>
  <c r="L380" i="21"/>
  <c r="L379" i="21"/>
  <c r="L378" i="21"/>
  <c r="L377" i="21"/>
  <c r="L376" i="21"/>
  <c r="L375" i="21"/>
  <c r="L374" i="21"/>
  <c r="L373" i="21"/>
  <c r="L372" i="21"/>
  <c r="L371" i="21"/>
  <c r="L370" i="21"/>
  <c r="L369" i="21"/>
  <c r="L368" i="21"/>
  <c r="L367" i="21"/>
  <c r="L366" i="21"/>
  <c r="L365" i="21"/>
  <c r="L364" i="21"/>
  <c r="L363" i="21"/>
  <c r="L362" i="21"/>
  <c r="L361" i="21"/>
  <c r="L360" i="21"/>
  <c r="L359" i="21"/>
  <c r="L358" i="21"/>
  <c r="L357" i="21"/>
  <c r="L356" i="21"/>
  <c r="L355" i="21"/>
  <c r="L354" i="21"/>
  <c r="L353" i="21"/>
  <c r="L352" i="21"/>
  <c r="L351" i="21"/>
  <c r="L350" i="21"/>
  <c r="L349" i="21"/>
  <c r="L348" i="21"/>
  <c r="L347" i="21"/>
  <c r="L346" i="21"/>
  <c r="L345" i="21"/>
  <c r="L344" i="21"/>
  <c r="L343" i="21"/>
  <c r="L342" i="21"/>
  <c r="L341" i="21"/>
  <c r="L340" i="21"/>
  <c r="L339" i="21"/>
  <c r="L338" i="21"/>
  <c r="L337" i="21"/>
  <c r="L336" i="21"/>
  <c r="L335" i="21"/>
  <c r="L334" i="21"/>
  <c r="L333" i="21"/>
  <c r="L332" i="21"/>
  <c r="L331" i="21"/>
  <c r="L330" i="21"/>
  <c r="L329" i="21"/>
  <c r="L328" i="21"/>
  <c r="L327" i="21"/>
  <c r="L326" i="21"/>
  <c r="L325" i="21"/>
  <c r="L324" i="21"/>
  <c r="L323" i="21"/>
  <c r="L322" i="21"/>
  <c r="L321" i="21"/>
  <c r="L320" i="21"/>
  <c r="L319" i="21"/>
  <c r="L318" i="21"/>
  <c r="L317" i="21"/>
  <c r="L316" i="21"/>
  <c r="L315" i="21"/>
  <c r="L314" i="21"/>
  <c r="L313" i="21"/>
  <c r="L312" i="21"/>
  <c r="L311" i="21"/>
  <c r="L310" i="21"/>
  <c r="L309" i="21"/>
  <c r="L308" i="21"/>
  <c r="L307" i="21"/>
  <c r="L306" i="21"/>
  <c r="L305" i="21"/>
  <c r="L304" i="21"/>
  <c r="L303" i="21"/>
  <c r="L302" i="21"/>
  <c r="L301" i="21"/>
  <c r="L300" i="21"/>
  <c r="L299" i="21"/>
  <c r="L298" i="21"/>
  <c r="L297" i="21"/>
  <c r="L296" i="21"/>
  <c r="L295" i="21"/>
  <c r="L294" i="21"/>
  <c r="L293" i="21"/>
  <c r="L292" i="21"/>
  <c r="L291" i="21"/>
  <c r="L290" i="21"/>
  <c r="L289" i="21"/>
  <c r="L288" i="21"/>
  <c r="L287" i="21"/>
  <c r="L286" i="21"/>
  <c r="L285" i="21"/>
  <c r="L284" i="21"/>
  <c r="L283" i="21"/>
  <c r="L282" i="21"/>
  <c r="L281" i="21"/>
  <c r="L280" i="21"/>
  <c r="L279" i="21"/>
  <c r="L278" i="21"/>
  <c r="L277" i="21"/>
  <c r="L276" i="21"/>
  <c r="L275" i="21"/>
  <c r="L274" i="21"/>
  <c r="L273" i="21"/>
  <c r="L272" i="21"/>
  <c r="L271" i="21"/>
  <c r="L270" i="21"/>
  <c r="L269" i="21"/>
  <c r="L268" i="21"/>
  <c r="L267" i="21"/>
  <c r="L266" i="21"/>
  <c r="L265" i="21"/>
  <c r="L264" i="21"/>
  <c r="L263" i="21"/>
  <c r="L262" i="21"/>
  <c r="L261" i="21"/>
  <c r="L260" i="21"/>
  <c r="L259" i="21"/>
  <c r="L258" i="21"/>
  <c r="L257" i="21"/>
  <c r="L256" i="21"/>
  <c r="L255" i="21"/>
  <c r="L254" i="21"/>
  <c r="L253" i="21"/>
  <c r="L252" i="21"/>
  <c r="L251" i="21"/>
  <c r="L250" i="21"/>
  <c r="L249" i="21"/>
  <c r="L248" i="21"/>
  <c r="L247" i="21"/>
  <c r="L246" i="21"/>
  <c r="L245" i="21"/>
  <c r="L244" i="21"/>
  <c r="L243" i="21"/>
  <c r="L242" i="21"/>
  <c r="L241" i="21"/>
  <c r="L240" i="21"/>
  <c r="L239" i="21"/>
  <c r="L238" i="21"/>
  <c r="L237" i="21"/>
  <c r="L236" i="21"/>
  <c r="L235" i="21"/>
  <c r="L234" i="21"/>
  <c r="L233" i="21"/>
  <c r="L232" i="21"/>
  <c r="L231" i="21"/>
  <c r="L230" i="21"/>
  <c r="L229" i="21"/>
  <c r="L228" i="21"/>
  <c r="L227" i="21"/>
  <c r="L226" i="21"/>
  <c r="L225" i="21"/>
  <c r="L224" i="21"/>
  <c r="L223" i="21"/>
  <c r="L222" i="21"/>
  <c r="L221" i="21"/>
  <c r="L220" i="21"/>
  <c r="L219" i="21"/>
  <c r="L218" i="21"/>
  <c r="L217" i="21"/>
  <c r="L216" i="21"/>
  <c r="L215" i="21"/>
  <c r="L214" i="2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B16" i="23" l="1"/>
  <c r="Q16" i="23" s="1"/>
  <c r="B16" i="26" s="1"/>
  <c r="B29" i="25"/>
  <c r="B22" i="23"/>
  <c r="Q22" i="23" s="1"/>
  <c r="B22" i="26" s="1"/>
  <c r="Q22" i="26" s="1"/>
  <c r="B22" i="27" s="1"/>
  <c r="Q22" i="27" s="1"/>
  <c r="B20" i="23"/>
  <c r="Q20" i="23" s="1"/>
  <c r="B20" i="26" s="1"/>
  <c r="Q20" i="26" s="1"/>
  <c r="B20" i="27" s="1"/>
  <c r="Q20" i="27" s="1"/>
  <c r="B17" i="23"/>
  <c r="Q17" i="23" s="1"/>
  <c r="B17" i="26" s="1"/>
  <c r="Q17" i="26" s="1"/>
  <c r="B17" i="27" s="1"/>
  <c r="Q17" i="27" s="1"/>
  <c r="B19" i="23"/>
  <c r="Q19" i="23" s="1"/>
  <c r="B19" i="26" s="1"/>
  <c r="Q19" i="26" s="1"/>
  <c r="B19" i="27" s="1"/>
  <c r="Q19" i="27" s="1"/>
  <c r="B18" i="23"/>
  <c r="Q18" i="23" s="1"/>
  <c r="B18" i="26" s="1"/>
  <c r="Q18" i="26" s="1"/>
  <c r="B18" i="27" s="1"/>
  <c r="Q18" i="27" s="1"/>
  <c r="B21" i="23"/>
  <c r="Q21" i="23" s="1"/>
  <c r="B21" i="26" s="1"/>
  <c r="Q21" i="26" s="1"/>
  <c r="B21" i="27" s="1"/>
  <c r="Q21" i="27" s="1"/>
  <c r="B23" i="23"/>
  <c r="Q23" i="23" s="1"/>
  <c r="B23" i="26" s="1"/>
  <c r="Q23" i="26" s="1"/>
  <c r="B23" i="27" s="1"/>
  <c r="Q23" i="27" s="1"/>
  <c r="B24" i="23"/>
  <c r="Q24" i="23" s="1"/>
  <c r="B24" i="26" s="1"/>
  <c r="Q24" i="26" s="1"/>
  <c r="B24" i="27" s="1"/>
  <c r="Q24" i="27" s="1"/>
  <c r="L8004" i="6"/>
  <c r="L8003" i="6"/>
  <c r="L8002" i="6"/>
  <c r="L8001" i="6"/>
  <c r="L8000" i="6"/>
  <c r="L7999" i="6"/>
  <c r="L7998" i="6"/>
  <c r="L7997" i="6"/>
  <c r="L7996" i="6"/>
  <c r="L7995" i="6"/>
  <c r="L7994" i="6"/>
  <c r="L7993" i="6"/>
  <c r="L7992" i="6"/>
  <c r="L7991" i="6"/>
  <c r="L7990" i="6"/>
  <c r="L7989" i="6"/>
  <c r="L7988" i="6"/>
  <c r="L7987" i="6"/>
  <c r="L7986" i="6"/>
  <c r="L7985" i="6"/>
  <c r="L7984" i="6"/>
  <c r="L7983" i="6"/>
  <c r="L7982" i="6"/>
  <c r="L7981" i="6"/>
  <c r="L7980" i="6"/>
  <c r="L7979" i="6"/>
  <c r="L7978" i="6"/>
  <c r="L7977" i="6"/>
  <c r="L7976" i="6"/>
  <c r="L7975" i="6"/>
  <c r="L7974" i="6"/>
  <c r="L7973" i="6"/>
  <c r="L7972" i="6"/>
  <c r="L7971" i="6"/>
  <c r="L7970" i="6"/>
  <c r="L7969" i="6"/>
  <c r="L7968" i="6"/>
  <c r="L7967" i="6"/>
  <c r="L7966" i="6"/>
  <c r="L7965" i="6"/>
  <c r="L7964" i="6"/>
  <c r="L7963" i="6"/>
  <c r="L7962" i="6"/>
  <c r="L7961" i="6"/>
  <c r="L7960" i="6"/>
  <c r="L7959" i="6"/>
  <c r="L7958" i="6"/>
  <c r="L7957" i="6"/>
  <c r="L7956" i="6"/>
  <c r="L7955" i="6"/>
  <c r="L7954" i="6"/>
  <c r="L7953" i="6"/>
  <c r="L7952" i="6"/>
  <c r="L7951" i="6"/>
  <c r="L7950" i="6"/>
  <c r="L7949" i="6"/>
  <c r="L7948" i="6"/>
  <c r="L7947" i="6"/>
  <c r="L7946" i="6"/>
  <c r="L7945" i="6"/>
  <c r="L7944" i="6"/>
  <c r="L7943" i="6"/>
  <c r="L7942" i="6"/>
  <c r="L7941" i="6"/>
  <c r="L7940" i="6"/>
  <c r="L7939" i="6"/>
  <c r="L7938" i="6"/>
  <c r="L7937" i="6"/>
  <c r="L7936" i="6"/>
  <c r="L7935" i="6"/>
  <c r="L7934" i="6"/>
  <c r="L7933" i="6"/>
  <c r="L7932" i="6"/>
  <c r="L7931" i="6"/>
  <c r="L7930" i="6"/>
  <c r="L7929" i="6"/>
  <c r="L7928" i="6"/>
  <c r="L7927" i="6"/>
  <c r="L7926" i="6"/>
  <c r="L7925" i="6"/>
  <c r="L7924" i="6"/>
  <c r="L7923" i="6"/>
  <c r="L7922" i="6"/>
  <c r="L7921" i="6"/>
  <c r="L7920" i="6"/>
  <c r="L7919" i="6"/>
  <c r="L7918" i="6"/>
  <c r="L7917" i="6"/>
  <c r="L7916" i="6"/>
  <c r="L7915" i="6"/>
  <c r="L7914" i="6"/>
  <c r="L7913" i="6"/>
  <c r="L7912" i="6"/>
  <c r="L7911" i="6"/>
  <c r="L7910" i="6"/>
  <c r="L7909" i="6"/>
  <c r="L7908" i="6"/>
  <c r="L7907" i="6"/>
  <c r="L7906" i="6"/>
  <c r="L7905" i="6"/>
  <c r="L7904" i="6"/>
  <c r="L7903" i="6"/>
  <c r="L7902" i="6"/>
  <c r="L7901" i="6"/>
  <c r="L7900" i="6"/>
  <c r="L7899" i="6"/>
  <c r="L7898" i="6"/>
  <c r="L7897" i="6"/>
  <c r="L7896" i="6"/>
  <c r="L7895" i="6"/>
  <c r="L7894" i="6"/>
  <c r="L7893" i="6"/>
  <c r="L7892" i="6"/>
  <c r="L7891" i="6"/>
  <c r="L7890" i="6"/>
  <c r="L7889" i="6"/>
  <c r="L7888" i="6"/>
  <c r="L7887" i="6"/>
  <c r="L7886" i="6"/>
  <c r="L7885" i="6"/>
  <c r="L7884" i="6"/>
  <c r="L7883" i="6"/>
  <c r="L7882" i="6"/>
  <c r="L7881" i="6"/>
  <c r="L7880" i="6"/>
  <c r="L7879" i="6"/>
  <c r="L7878" i="6"/>
  <c r="L7877" i="6"/>
  <c r="L7876" i="6"/>
  <c r="L7875" i="6"/>
  <c r="L7874" i="6"/>
  <c r="L7873" i="6"/>
  <c r="L7872" i="6"/>
  <c r="L7871" i="6"/>
  <c r="L7870" i="6"/>
  <c r="L7869" i="6"/>
  <c r="L7868" i="6"/>
  <c r="L7867" i="6"/>
  <c r="L7866" i="6"/>
  <c r="L7865" i="6"/>
  <c r="L7864" i="6"/>
  <c r="L7863" i="6"/>
  <c r="L7862" i="6"/>
  <c r="L7861" i="6"/>
  <c r="L7860" i="6"/>
  <c r="L7859" i="6"/>
  <c r="L7858" i="6"/>
  <c r="L7857" i="6"/>
  <c r="L7856" i="6"/>
  <c r="L7855" i="6"/>
  <c r="L7854" i="6"/>
  <c r="L7853" i="6"/>
  <c r="L7852" i="6"/>
  <c r="L7851" i="6"/>
  <c r="L7850" i="6"/>
  <c r="L7849" i="6"/>
  <c r="L7848" i="6"/>
  <c r="L7847" i="6"/>
  <c r="L7846" i="6"/>
  <c r="L7845" i="6"/>
  <c r="L7844" i="6"/>
  <c r="L7843" i="6"/>
  <c r="L7842" i="6"/>
  <c r="L7841" i="6"/>
  <c r="L7840" i="6"/>
  <c r="L7839" i="6"/>
  <c r="L7838" i="6"/>
  <c r="L7837" i="6"/>
  <c r="L7836" i="6"/>
  <c r="L7835" i="6"/>
  <c r="L7834" i="6"/>
  <c r="L7833" i="6"/>
  <c r="L7832" i="6"/>
  <c r="L7831" i="6"/>
  <c r="L7830" i="6"/>
  <c r="L7829" i="6"/>
  <c r="L7828" i="6"/>
  <c r="L7827" i="6"/>
  <c r="L7826" i="6"/>
  <c r="L7825" i="6"/>
  <c r="L7824" i="6"/>
  <c r="L7823" i="6"/>
  <c r="L7822" i="6"/>
  <c r="L7821" i="6"/>
  <c r="L7820" i="6"/>
  <c r="L7819" i="6"/>
  <c r="L7818" i="6"/>
  <c r="L7817" i="6"/>
  <c r="L7816" i="6"/>
  <c r="L7815" i="6"/>
  <c r="L7814" i="6"/>
  <c r="L7813" i="6"/>
  <c r="L7812" i="6"/>
  <c r="L7811" i="6"/>
  <c r="L7810" i="6"/>
  <c r="L7809" i="6"/>
  <c r="L7808" i="6"/>
  <c r="L7807" i="6"/>
  <c r="L7806" i="6"/>
  <c r="L7805" i="6"/>
  <c r="L7804" i="6"/>
  <c r="L7803" i="6"/>
  <c r="L7802" i="6"/>
  <c r="L7801" i="6"/>
  <c r="L7800" i="6"/>
  <c r="L7799" i="6"/>
  <c r="L7798" i="6"/>
  <c r="L7797" i="6"/>
  <c r="L7796" i="6"/>
  <c r="L7795" i="6"/>
  <c r="L7794" i="6"/>
  <c r="L7793" i="6"/>
  <c r="L7792" i="6"/>
  <c r="L7791" i="6"/>
  <c r="L7790" i="6"/>
  <c r="L7789" i="6"/>
  <c r="L7788" i="6"/>
  <c r="L7787" i="6"/>
  <c r="L7786" i="6"/>
  <c r="L7785" i="6"/>
  <c r="L7784" i="6"/>
  <c r="L7783" i="6"/>
  <c r="L7782" i="6"/>
  <c r="L7781" i="6"/>
  <c r="L7780" i="6"/>
  <c r="L7779" i="6"/>
  <c r="L7778" i="6"/>
  <c r="L7777" i="6"/>
  <c r="L7776" i="6"/>
  <c r="L7775" i="6"/>
  <c r="L7774" i="6"/>
  <c r="L7773" i="6"/>
  <c r="L7772" i="6"/>
  <c r="L7771" i="6"/>
  <c r="L7770" i="6"/>
  <c r="L7769" i="6"/>
  <c r="L7768" i="6"/>
  <c r="L7767" i="6"/>
  <c r="L7766" i="6"/>
  <c r="L7765" i="6"/>
  <c r="L7764" i="6"/>
  <c r="L7763" i="6"/>
  <c r="L7762" i="6"/>
  <c r="L7761" i="6"/>
  <c r="L7760" i="6"/>
  <c r="L7759" i="6"/>
  <c r="L7758" i="6"/>
  <c r="L7757" i="6"/>
  <c r="L7756" i="6"/>
  <c r="L7755" i="6"/>
  <c r="L7754" i="6"/>
  <c r="L7753" i="6"/>
  <c r="L7752" i="6"/>
  <c r="L7751" i="6"/>
  <c r="L7750" i="6"/>
  <c r="L7749" i="6"/>
  <c r="L7748" i="6"/>
  <c r="L7747" i="6"/>
  <c r="L7746" i="6"/>
  <c r="L7745" i="6"/>
  <c r="L7744" i="6"/>
  <c r="L7743" i="6"/>
  <c r="L7742" i="6"/>
  <c r="L7741" i="6"/>
  <c r="L7740" i="6"/>
  <c r="L7739" i="6"/>
  <c r="L7738" i="6"/>
  <c r="L7737" i="6"/>
  <c r="L7736" i="6"/>
  <c r="L7735" i="6"/>
  <c r="L7734" i="6"/>
  <c r="L7733" i="6"/>
  <c r="L7732" i="6"/>
  <c r="L7731" i="6"/>
  <c r="L7730" i="6"/>
  <c r="L7729" i="6"/>
  <c r="L7728" i="6"/>
  <c r="L7727" i="6"/>
  <c r="L7726" i="6"/>
  <c r="L7725" i="6"/>
  <c r="L7724" i="6"/>
  <c r="L7723" i="6"/>
  <c r="L7722" i="6"/>
  <c r="L7721" i="6"/>
  <c r="L7720" i="6"/>
  <c r="L7719" i="6"/>
  <c r="L7718" i="6"/>
  <c r="L7717" i="6"/>
  <c r="L7716" i="6"/>
  <c r="L7715" i="6"/>
  <c r="L7714" i="6"/>
  <c r="L7713" i="6"/>
  <c r="L7712" i="6"/>
  <c r="L7711" i="6"/>
  <c r="L7710" i="6"/>
  <c r="L7709" i="6"/>
  <c r="L7708" i="6"/>
  <c r="L7707" i="6"/>
  <c r="L7706" i="6"/>
  <c r="L7705" i="6"/>
  <c r="L7704" i="6"/>
  <c r="L7703" i="6"/>
  <c r="L7702" i="6"/>
  <c r="L7701" i="6"/>
  <c r="L7700" i="6"/>
  <c r="L7699" i="6"/>
  <c r="L7698" i="6"/>
  <c r="L7697" i="6"/>
  <c r="L7696" i="6"/>
  <c r="L7695" i="6"/>
  <c r="L7694" i="6"/>
  <c r="L7693" i="6"/>
  <c r="L7692" i="6"/>
  <c r="L7691" i="6"/>
  <c r="L7690" i="6"/>
  <c r="L7689" i="6"/>
  <c r="L7688" i="6"/>
  <c r="L7687" i="6"/>
  <c r="L7686" i="6"/>
  <c r="L7685" i="6"/>
  <c r="L7684" i="6"/>
  <c r="L7683" i="6"/>
  <c r="L7682" i="6"/>
  <c r="L7681" i="6"/>
  <c r="L7680" i="6"/>
  <c r="L7679" i="6"/>
  <c r="L7678" i="6"/>
  <c r="L7677" i="6"/>
  <c r="L7676" i="6"/>
  <c r="L7675" i="6"/>
  <c r="L7674" i="6"/>
  <c r="L7673" i="6"/>
  <c r="L7672" i="6"/>
  <c r="L7671" i="6"/>
  <c r="L7670" i="6"/>
  <c r="L7669" i="6"/>
  <c r="L7668" i="6"/>
  <c r="L7667" i="6"/>
  <c r="L7666" i="6"/>
  <c r="L7665" i="6"/>
  <c r="L7664" i="6"/>
  <c r="L7663" i="6"/>
  <c r="L7662" i="6"/>
  <c r="L7661" i="6"/>
  <c r="L7660" i="6"/>
  <c r="L7659" i="6"/>
  <c r="L7658" i="6"/>
  <c r="L7657" i="6"/>
  <c r="L7656" i="6"/>
  <c r="L7655" i="6"/>
  <c r="L7654" i="6"/>
  <c r="L7653" i="6"/>
  <c r="L7652" i="6"/>
  <c r="L7651" i="6"/>
  <c r="L7650" i="6"/>
  <c r="L7649" i="6"/>
  <c r="L7648" i="6"/>
  <c r="L7647" i="6"/>
  <c r="L7646" i="6"/>
  <c r="L7645" i="6"/>
  <c r="L7644" i="6"/>
  <c r="L7643" i="6"/>
  <c r="L7642" i="6"/>
  <c r="L7641" i="6"/>
  <c r="L7640" i="6"/>
  <c r="L7639" i="6"/>
  <c r="L7638" i="6"/>
  <c r="L7637" i="6"/>
  <c r="L7636" i="6"/>
  <c r="L7635" i="6"/>
  <c r="L7634" i="6"/>
  <c r="L7633" i="6"/>
  <c r="L7632" i="6"/>
  <c r="L7631" i="6"/>
  <c r="L7630" i="6"/>
  <c r="L7629" i="6"/>
  <c r="L7628" i="6"/>
  <c r="L7627" i="6"/>
  <c r="L7626" i="6"/>
  <c r="L7625" i="6"/>
  <c r="L7624" i="6"/>
  <c r="L7623" i="6"/>
  <c r="L7622" i="6"/>
  <c r="L7621" i="6"/>
  <c r="L7620" i="6"/>
  <c r="L7619" i="6"/>
  <c r="L7618" i="6"/>
  <c r="L7617" i="6"/>
  <c r="L7616" i="6"/>
  <c r="L7615" i="6"/>
  <c r="L7614" i="6"/>
  <c r="L7613" i="6"/>
  <c r="L7612" i="6"/>
  <c r="L7611" i="6"/>
  <c r="L7610" i="6"/>
  <c r="L7609" i="6"/>
  <c r="L7608" i="6"/>
  <c r="L7607" i="6"/>
  <c r="L7606" i="6"/>
  <c r="L7605" i="6"/>
  <c r="L7604" i="6"/>
  <c r="L7603" i="6"/>
  <c r="L7602" i="6"/>
  <c r="L7601" i="6"/>
  <c r="L7600" i="6"/>
  <c r="L7599" i="6"/>
  <c r="L7598" i="6"/>
  <c r="L7597" i="6"/>
  <c r="L7596" i="6"/>
  <c r="L7595" i="6"/>
  <c r="L7594" i="6"/>
  <c r="L7593" i="6"/>
  <c r="L7592" i="6"/>
  <c r="L7591" i="6"/>
  <c r="L7590" i="6"/>
  <c r="L7589" i="6"/>
  <c r="L7588" i="6"/>
  <c r="L7587" i="6"/>
  <c r="L7586" i="6"/>
  <c r="L7585" i="6"/>
  <c r="L7584" i="6"/>
  <c r="L7583" i="6"/>
  <c r="L7582" i="6"/>
  <c r="L7581" i="6"/>
  <c r="L7580" i="6"/>
  <c r="L7579" i="6"/>
  <c r="L7578" i="6"/>
  <c r="L7577" i="6"/>
  <c r="L7576" i="6"/>
  <c r="L7575" i="6"/>
  <c r="L7574" i="6"/>
  <c r="L7573" i="6"/>
  <c r="L7572" i="6"/>
  <c r="L7571" i="6"/>
  <c r="L7570" i="6"/>
  <c r="L7569" i="6"/>
  <c r="L7568" i="6"/>
  <c r="L7567" i="6"/>
  <c r="L7566" i="6"/>
  <c r="L7565" i="6"/>
  <c r="L7564" i="6"/>
  <c r="L7563" i="6"/>
  <c r="L7562" i="6"/>
  <c r="L7561" i="6"/>
  <c r="L7560" i="6"/>
  <c r="L7559" i="6"/>
  <c r="L7558" i="6"/>
  <c r="L7557" i="6"/>
  <c r="L7556" i="6"/>
  <c r="L7555" i="6"/>
  <c r="L7554" i="6"/>
  <c r="L7553" i="6"/>
  <c r="L7552" i="6"/>
  <c r="L7551" i="6"/>
  <c r="L7550" i="6"/>
  <c r="L7549" i="6"/>
  <c r="L7548" i="6"/>
  <c r="L7547" i="6"/>
  <c r="L7546" i="6"/>
  <c r="L7545" i="6"/>
  <c r="L7544" i="6"/>
  <c r="L7543" i="6"/>
  <c r="L7542" i="6"/>
  <c r="L7541" i="6"/>
  <c r="L7540" i="6"/>
  <c r="L7539" i="6"/>
  <c r="L7538" i="6"/>
  <c r="L7537" i="6"/>
  <c r="L7536" i="6"/>
  <c r="L7535" i="6"/>
  <c r="L7534" i="6"/>
  <c r="L7533" i="6"/>
  <c r="L7532" i="6"/>
  <c r="L7531" i="6"/>
  <c r="L7530" i="6"/>
  <c r="L7529" i="6"/>
  <c r="L7528" i="6"/>
  <c r="L7527" i="6"/>
  <c r="L7526" i="6"/>
  <c r="L7525" i="6"/>
  <c r="L7524" i="6"/>
  <c r="L7523" i="6"/>
  <c r="L7522" i="6"/>
  <c r="L7521" i="6"/>
  <c r="L7520" i="6"/>
  <c r="L7519" i="6"/>
  <c r="L7518" i="6"/>
  <c r="L7517" i="6"/>
  <c r="L7516" i="6"/>
  <c r="L7515" i="6"/>
  <c r="L7514" i="6"/>
  <c r="L7513" i="6"/>
  <c r="L7512" i="6"/>
  <c r="L7511" i="6"/>
  <c r="L7510" i="6"/>
  <c r="L7509" i="6"/>
  <c r="L7508" i="6"/>
  <c r="L7507" i="6"/>
  <c r="L7506" i="6"/>
  <c r="L7505" i="6"/>
  <c r="L7504" i="6"/>
  <c r="L7503" i="6"/>
  <c r="L7502" i="6"/>
  <c r="L7501" i="6"/>
  <c r="L7500" i="6"/>
  <c r="L7499" i="6"/>
  <c r="L7498" i="6"/>
  <c r="L7497" i="6"/>
  <c r="L7496" i="6"/>
  <c r="L7495" i="6"/>
  <c r="L7494" i="6"/>
  <c r="L7493" i="6"/>
  <c r="L7492" i="6"/>
  <c r="L7491" i="6"/>
  <c r="L7490" i="6"/>
  <c r="L7489" i="6"/>
  <c r="L7488" i="6"/>
  <c r="L7487" i="6"/>
  <c r="L7486" i="6"/>
  <c r="L7485" i="6"/>
  <c r="L7484" i="6"/>
  <c r="L7483" i="6"/>
  <c r="L7482" i="6"/>
  <c r="L7481" i="6"/>
  <c r="L7480" i="6"/>
  <c r="L7479" i="6"/>
  <c r="L7478" i="6"/>
  <c r="L7477" i="6"/>
  <c r="L7476" i="6"/>
  <c r="L7475" i="6"/>
  <c r="L7474" i="6"/>
  <c r="L7473" i="6"/>
  <c r="L7472" i="6"/>
  <c r="L7471" i="6"/>
  <c r="L7470" i="6"/>
  <c r="L7469" i="6"/>
  <c r="L7468" i="6"/>
  <c r="L7467" i="6"/>
  <c r="L7466" i="6"/>
  <c r="L7465" i="6"/>
  <c r="L7464" i="6"/>
  <c r="L7463" i="6"/>
  <c r="L7462" i="6"/>
  <c r="L7461" i="6"/>
  <c r="L7460" i="6"/>
  <c r="L7459" i="6"/>
  <c r="L7458" i="6"/>
  <c r="L7457" i="6"/>
  <c r="L7456" i="6"/>
  <c r="L7455" i="6"/>
  <c r="L7454" i="6"/>
  <c r="L7453" i="6"/>
  <c r="L7452" i="6"/>
  <c r="L7451" i="6"/>
  <c r="L7450" i="6"/>
  <c r="L7449" i="6"/>
  <c r="L7448" i="6"/>
  <c r="L7447" i="6"/>
  <c r="L7446" i="6"/>
  <c r="L7445" i="6"/>
  <c r="L7444" i="6"/>
  <c r="L7443" i="6"/>
  <c r="L7442" i="6"/>
  <c r="L7441" i="6"/>
  <c r="L7440" i="6"/>
  <c r="L7439" i="6"/>
  <c r="L7438" i="6"/>
  <c r="L7437" i="6"/>
  <c r="L7436" i="6"/>
  <c r="L7435" i="6"/>
  <c r="L7434" i="6"/>
  <c r="L7433" i="6"/>
  <c r="L7432" i="6"/>
  <c r="L7431" i="6"/>
  <c r="L7430" i="6"/>
  <c r="L7429" i="6"/>
  <c r="L7428" i="6"/>
  <c r="L7427" i="6"/>
  <c r="L7426" i="6"/>
  <c r="L7425" i="6"/>
  <c r="L7424" i="6"/>
  <c r="L7423" i="6"/>
  <c r="L7422" i="6"/>
  <c r="L7421" i="6"/>
  <c r="L7420" i="6"/>
  <c r="L7419" i="6"/>
  <c r="L7418" i="6"/>
  <c r="L7417" i="6"/>
  <c r="L7416" i="6"/>
  <c r="L7415" i="6"/>
  <c r="L7414" i="6"/>
  <c r="L7413" i="6"/>
  <c r="L7412" i="6"/>
  <c r="L7411" i="6"/>
  <c r="L7410" i="6"/>
  <c r="L7409" i="6"/>
  <c r="L7408" i="6"/>
  <c r="L7407" i="6"/>
  <c r="L7406" i="6"/>
  <c r="L7405" i="6"/>
  <c r="L7404" i="6"/>
  <c r="L7403" i="6"/>
  <c r="L7402" i="6"/>
  <c r="L7401" i="6"/>
  <c r="L7400" i="6"/>
  <c r="L7399" i="6"/>
  <c r="L7398" i="6"/>
  <c r="L7397" i="6"/>
  <c r="L7396" i="6"/>
  <c r="L7395" i="6"/>
  <c r="L7394" i="6"/>
  <c r="L7393" i="6"/>
  <c r="L7392" i="6"/>
  <c r="L7391" i="6"/>
  <c r="L7390" i="6"/>
  <c r="L7389" i="6"/>
  <c r="L7388" i="6"/>
  <c r="L7387" i="6"/>
  <c r="L7386" i="6"/>
  <c r="L7385" i="6"/>
  <c r="L7384" i="6"/>
  <c r="L7383" i="6"/>
  <c r="L7382" i="6"/>
  <c r="L7381" i="6"/>
  <c r="L7380" i="6"/>
  <c r="L7379" i="6"/>
  <c r="L7378" i="6"/>
  <c r="L7377" i="6"/>
  <c r="L7376" i="6"/>
  <c r="L7375" i="6"/>
  <c r="L7374" i="6"/>
  <c r="L7373" i="6"/>
  <c r="L7372" i="6"/>
  <c r="L7371" i="6"/>
  <c r="L7370" i="6"/>
  <c r="L7369" i="6"/>
  <c r="L7368" i="6"/>
  <c r="L7367" i="6"/>
  <c r="L7366" i="6"/>
  <c r="L7365" i="6"/>
  <c r="L7364" i="6"/>
  <c r="L7363" i="6"/>
  <c r="L7362" i="6"/>
  <c r="L7361" i="6"/>
  <c r="L7360" i="6"/>
  <c r="L7359" i="6"/>
  <c r="L7358" i="6"/>
  <c r="L7357" i="6"/>
  <c r="L7356" i="6"/>
  <c r="L7355" i="6"/>
  <c r="L7354" i="6"/>
  <c r="L7353" i="6"/>
  <c r="L7352" i="6"/>
  <c r="L7351" i="6"/>
  <c r="L7350" i="6"/>
  <c r="L7349" i="6"/>
  <c r="L7348" i="6"/>
  <c r="L7347" i="6"/>
  <c r="L7346" i="6"/>
  <c r="L7345" i="6"/>
  <c r="L7344" i="6"/>
  <c r="L7343" i="6"/>
  <c r="L7342" i="6"/>
  <c r="L7341" i="6"/>
  <c r="L7340" i="6"/>
  <c r="L7339" i="6"/>
  <c r="L7338" i="6"/>
  <c r="L7337" i="6"/>
  <c r="L7336" i="6"/>
  <c r="L7335" i="6"/>
  <c r="L7334" i="6"/>
  <c r="L7333" i="6"/>
  <c r="L7332" i="6"/>
  <c r="L7331" i="6"/>
  <c r="L7330" i="6"/>
  <c r="L7329" i="6"/>
  <c r="L7328" i="6"/>
  <c r="L7327" i="6"/>
  <c r="L7326" i="6"/>
  <c r="L7325" i="6"/>
  <c r="L7324" i="6"/>
  <c r="L7323" i="6"/>
  <c r="L7322" i="6"/>
  <c r="L7321" i="6"/>
  <c r="L7320" i="6"/>
  <c r="L7319" i="6"/>
  <c r="L7318" i="6"/>
  <c r="L7317" i="6"/>
  <c r="L7316" i="6"/>
  <c r="L7315" i="6"/>
  <c r="L7314" i="6"/>
  <c r="L7313" i="6"/>
  <c r="L7312" i="6"/>
  <c r="L7311" i="6"/>
  <c r="L7310" i="6"/>
  <c r="L7309" i="6"/>
  <c r="L7308" i="6"/>
  <c r="L7307" i="6"/>
  <c r="L7306" i="6"/>
  <c r="L7305" i="6"/>
  <c r="L7304" i="6"/>
  <c r="L7303" i="6"/>
  <c r="L7302" i="6"/>
  <c r="L7301" i="6"/>
  <c r="L7300" i="6"/>
  <c r="L7299" i="6"/>
  <c r="L7298" i="6"/>
  <c r="L7297" i="6"/>
  <c r="L7296" i="6"/>
  <c r="L7295" i="6"/>
  <c r="L7294" i="6"/>
  <c r="L7293" i="6"/>
  <c r="L7292" i="6"/>
  <c r="L7291" i="6"/>
  <c r="L7290" i="6"/>
  <c r="L7289" i="6"/>
  <c r="L7288" i="6"/>
  <c r="L7287" i="6"/>
  <c r="L7286" i="6"/>
  <c r="L7285" i="6"/>
  <c r="L7284" i="6"/>
  <c r="L7283" i="6"/>
  <c r="L7282" i="6"/>
  <c r="L7281" i="6"/>
  <c r="L7280" i="6"/>
  <c r="L7279" i="6"/>
  <c r="L7278" i="6"/>
  <c r="L7277" i="6"/>
  <c r="L7276" i="6"/>
  <c r="L7275" i="6"/>
  <c r="L7274" i="6"/>
  <c r="L7273" i="6"/>
  <c r="L7272" i="6"/>
  <c r="L7271" i="6"/>
  <c r="L7270" i="6"/>
  <c r="L7269" i="6"/>
  <c r="L7268" i="6"/>
  <c r="L7267" i="6"/>
  <c r="L7266" i="6"/>
  <c r="L7265" i="6"/>
  <c r="L7264" i="6"/>
  <c r="L7263" i="6"/>
  <c r="L7262" i="6"/>
  <c r="L7261" i="6"/>
  <c r="L7260" i="6"/>
  <c r="L7259" i="6"/>
  <c r="L7258" i="6"/>
  <c r="L7257" i="6"/>
  <c r="L7256" i="6"/>
  <c r="L7255" i="6"/>
  <c r="L7254" i="6"/>
  <c r="L7253" i="6"/>
  <c r="L7252" i="6"/>
  <c r="L7251" i="6"/>
  <c r="L7250" i="6"/>
  <c r="L7249" i="6"/>
  <c r="L7248" i="6"/>
  <c r="L7247" i="6"/>
  <c r="L7246" i="6"/>
  <c r="L7245" i="6"/>
  <c r="L7244" i="6"/>
  <c r="L7243" i="6"/>
  <c r="L7242" i="6"/>
  <c r="L7241" i="6"/>
  <c r="L7240" i="6"/>
  <c r="L7239" i="6"/>
  <c r="L7238" i="6"/>
  <c r="L7237" i="6"/>
  <c r="L7236" i="6"/>
  <c r="L7235" i="6"/>
  <c r="L7234" i="6"/>
  <c r="L7233" i="6"/>
  <c r="L7232" i="6"/>
  <c r="L7231" i="6"/>
  <c r="L7230" i="6"/>
  <c r="L7229" i="6"/>
  <c r="L7228" i="6"/>
  <c r="L7227" i="6"/>
  <c r="L7226" i="6"/>
  <c r="L7225" i="6"/>
  <c r="L7224" i="6"/>
  <c r="L7223" i="6"/>
  <c r="L7222" i="6"/>
  <c r="L7221" i="6"/>
  <c r="L7220" i="6"/>
  <c r="L7219" i="6"/>
  <c r="L7218" i="6"/>
  <c r="L7217" i="6"/>
  <c r="L7216" i="6"/>
  <c r="L7215" i="6"/>
  <c r="L7214" i="6"/>
  <c r="L7213" i="6"/>
  <c r="L7212" i="6"/>
  <c r="L7211" i="6"/>
  <c r="L7210" i="6"/>
  <c r="L7209" i="6"/>
  <c r="L7208" i="6"/>
  <c r="L7207" i="6"/>
  <c r="L7206" i="6"/>
  <c r="L7205" i="6"/>
  <c r="L7204" i="6"/>
  <c r="L7203" i="6"/>
  <c r="L7202" i="6"/>
  <c r="L7201" i="6"/>
  <c r="L7200" i="6"/>
  <c r="L7199" i="6"/>
  <c r="L7198" i="6"/>
  <c r="L7197" i="6"/>
  <c r="L7196" i="6"/>
  <c r="L7195" i="6"/>
  <c r="L7194" i="6"/>
  <c r="L7193" i="6"/>
  <c r="L7192" i="6"/>
  <c r="L7191" i="6"/>
  <c r="L7190" i="6"/>
  <c r="L7189" i="6"/>
  <c r="L7188" i="6"/>
  <c r="L7187" i="6"/>
  <c r="L7186" i="6"/>
  <c r="L7185" i="6"/>
  <c r="L7184" i="6"/>
  <c r="L7183" i="6"/>
  <c r="L7182" i="6"/>
  <c r="L7181" i="6"/>
  <c r="L7180" i="6"/>
  <c r="L7179" i="6"/>
  <c r="L7178" i="6"/>
  <c r="L7177" i="6"/>
  <c r="L7176" i="6"/>
  <c r="L7175" i="6"/>
  <c r="L7174" i="6"/>
  <c r="L7173" i="6"/>
  <c r="L7172" i="6"/>
  <c r="L7171" i="6"/>
  <c r="L7170" i="6"/>
  <c r="L7169" i="6"/>
  <c r="L7168" i="6"/>
  <c r="L7167" i="6"/>
  <c r="L7166" i="6"/>
  <c r="L7165" i="6"/>
  <c r="L7164" i="6"/>
  <c r="L7163" i="6"/>
  <c r="L7162" i="6"/>
  <c r="L7161" i="6"/>
  <c r="L7160" i="6"/>
  <c r="L7159" i="6"/>
  <c r="L7158" i="6"/>
  <c r="L7157" i="6"/>
  <c r="L7156" i="6"/>
  <c r="L7155" i="6"/>
  <c r="L7154" i="6"/>
  <c r="L7153" i="6"/>
  <c r="L7152" i="6"/>
  <c r="L7151" i="6"/>
  <c r="L7150" i="6"/>
  <c r="L7149" i="6"/>
  <c r="L7148" i="6"/>
  <c r="L7147" i="6"/>
  <c r="L7146" i="6"/>
  <c r="L7145" i="6"/>
  <c r="L7144" i="6"/>
  <c r="L7143" i="6"/>
  <c r="L7142" i="6"/>
  <c r="L7141" i="6"/>
  <c r="L7140" i="6"/>
  <c r="L7139" i="6"/>
  <c r="L7138" i="6"/>
  <c r="L7137" i="6"/>
  <c r="L7136" i="6"/>
  <c r="L7135" i="6"/>
  <c r="L7134" i="6"/>
  <c r="L7133" i="6"/>
  <c r="L7132" i="6"/>
  <c r="L7131" i="6"/>
  <c r="L7130" i="6"/>
  <c r="L7129" i="6"/>
  <c r="L7128" i="6"/>
  <c r="L7127" i="6"/>
  <c r="L7126" i="6"/>
  <c r="L7125" i="6"/>
  <c r="L7124" i="6"/>
  <c r="L7123" i="6"/>
  <c r="L7122" i="6"/>
  <c r="L7121" i="6"/>
  <c r="L7120" i="6"/>
  <c r="L7119" i="6"/>
  <c r="L7118" i="6"/>
  <c r="L7117" i="6"/>
  <c r="L7116" i="6"/>
  <c r="L7115" i="6"/>
  <c r="L7114" i="6"/>
  <c r="L7113" i="6"/>
  <c r="L7112" i="6"/>
  <c r="L7111" i="6"/>
  <c r="L7110" i="6"/>
  <c r="L7109" i="6"/>
  <c r="L7108" i="6"/>
  <c r="L7107" i="6"/>
  <c r="L7106" i="6"/>
  <c r="L7105" i="6"/>
  <c r="L7104" i="6"/>
  <c r="L7103" i="6"/>
  <c r="L7102" i="6"/>
  <c r="L7101" i="6"/>
  <c r="L7100" i="6"/>
  <c r="L7099" i="6"/>
  <c r="L7098" i="6"/>
  <c r="L7097" i="6"/>
  <c r="L7096" i="6"/>
  <c r="L7095" i="6"/>
  <c r="L7094" i="6"/>
  <c r="L7093" i="6"/>
  <c r="L7092" i="6"/>
  <c r="L7091" i="6"/>
  <c r="L7090" i="6"/>
  <c r="L7089" i="6"/>
  <c r="L7088" i="6"/>
  <c r="L7087" i="6"/>
  <c r="L7086" i="6"/>
  <c r="L7085" i="6"/>
  <c r="L7084" i="6"/>
  <c r="L7083" i="6"/>
  <c r="L7082" i="6"/>
  <c r="L7081" i="6"/>
  <c r="L7080" i="6"/>
  <c r="L7079" i="6"/>
  <c r="L7078" i="6"/>
  <c r="L7077" i="6"/>
  <c r="L7076" i="6"/>
  <c r="L7075" i="6"/>
  <c r="L7074" i="6"/>
  <c r="L7073" i="6"/>
  <c r="L7072" i="6"/>
  <c r="L7071" i="6"/>
  <c r="L7070" i="6"/>
  <c r="L7069" i="6"/>
  <c r="L7068" i="6"/>
  <c r="L7067" i="6"/>
  <c r="L7066" i="6"/>
  <c r="L7065" i="6"/>
  <c r="L7064" i="6"/>
  <c r="L7063" i="6"/>
  <c r="L7062" i="6"/>
  <c r="L7061" i="6"/>
  <c r="L7060" i="6"/>
  <c r="L7059" i="6"/>
  <c r="L7058" i="6"/>
  <c r="L7057" i="6"/>
  <c r="L7056" i="6"/>
  <c r="L7055" i="6"/>
  <c r="L7054" i="6"/>
  <c r="L7053" i="6"/>
  <c r="L7052" i="6"/>
  <c r="L7051" i="6"/>
  <c r="L7050" i="6"/>
  <c r="L7049" i="6"/>
  <c r="L7048" i="6"/>
  <c r="L7047" i="6"/>
  <c r="L7046" i="6"/>
  <c r="L7045" i="6"/>
  <c r="L7044" i="6"/>
  <c r="L7043" i="6"/>
  <c r="L7042" i="6"/>
  <c r="L7041" i="6"/>
  <c r="L7040" i="6"/>
  <c r="L7039" i="6"/>
  <c r="L7038" i="6"/>
  <c r="L7037" i="6"/>
  <c r="L7036" i="6"/>
  <c r="L7035" i="6"/>
  <c r="L7034" i="6"/>
  <c r="L7033" i="6"/>
  <c r="L7032" i="6"/>
  <c r="L7031" i="6"/>
  <c r="L7030" i="6"/>
  <c r="L7029" i="6"/>
  <c r="L7028" i="6"/>
  <c r="L7027" i="6"/>
  <c r="L7026" i="6"/>
  <c r="L7025" i="6"/>
  <c r="L7024" i="6"/>
  <c r="L7023" i="6"/>
  <c r="L7022" i="6"/>
  <c r="L7021" i="6"/>
  <c r="L7020" i="6"/>
  <c r="L7019" i="6"/>
  <c r="L7018" i="6"/>
  <c r="L7017" i="6"/>
  <c r="L7016" i="6"/>
  <c r="L7015" i="6"/>
  <c r="L7014" i="6"/>
  <c r="L7013" i="6"/>
  <c r="L7012" i="6"/>
  <c r="L7011" i="6"/>
  <c r="L7010" i="6"/>
  <c r="L7009" i="6"/>
  <c r="L7008" i="6"/>
  <c r="L7007" i="6"/>
  <c r="L7006" i="6"/>
  <c r="L7005" i="6"/>
  <c r="L7004" i="6"/>
  <c r="L7003" i="6"/>
  <c r="L7002" i="6"/>
  <c r="L7001" i="6"/>
  <c r="L7000" i="6"/>
  <c r="L6999" i="6"/>
  <c r="L6998" i="6"/>
  <c r="L6997" i="6"/>
  <c r="L6996" i="6"/>
  <c r="L6995" i="6"/>
  <c r="L6994" i="6"/>
  <c r="L6993" i="6"/>
  <c r="L6992" i="6"/>
  <c r="L6991" i="6"/>
  <c r="L6990" i="6"/>
  <c r="L6989" i="6"/>
  <c r="L6988" i="6"/>
  <c r="L6987" i="6"/>
  <c r="L6986" i="6"/>
  <c r="L6985" i="6"/>
  <c r="L6984" i="6"/>
  <c r="L6983" i="6"/>
  <c r="L6982" i="6"/>
  <c r="L6981" i="6"/>
  <c r="L6980" i="6"/>
  <c r="L6979" i="6"/>
  <c r="L6978" i="6"/>
  <c r="L6977" i="6"/>
  <c r="L6976" i="6"/>
  <c r="L6975" i="6"/>
  <c r="L6974" i="6"/>
  <c r="L6973" i="6"/>
  <c r="L6972" i="6"/>
  <c r="L6971" i="6"/>
  <c r="L6970" i="6"/>
  <c r="L6969" i="6"/>
  <c r="L6968" i="6"/>
  <c r="L6967" i="6"/>
  <c r="L6966" i="6"/>
  <c r="L6965" i="6"/>
  <c r="L6964" i="6"/>
  <c r="L6963" i="6"/>
  <c r="L6962" i="6"/>
  <c r="L6961" i="6"/>
  <c r="L6960" i="6"/>
  <c r="L6959" i="6"/>
  <c r="L6958" i="6"/>
  <c r="L6957" i="6"/>
  <c r="L6956" i="6"/>
  <c r="L6955" i="6"/>
  <c r="L6954" i="6"/>
  <c r="L6953" i="6"/>
  <c r="L6952" i="6"/>
  <c r="L6951" i="6"/>
  <c r="L6950" i="6"/>
  <c r="L6949" i="6"/>
  <c r="L6948" i="6"/>
  <c r="L6947" i="6"/>
  <c r="L6946" i="6"/>
  <c r="L6945" i="6"/>
  <c r="L6944" i="6"/>
  <c r="L6943" i="6"/>
  <c r="L6942" i="6"/>
  <c r="L6941" i="6"/>
  <c r="L6940" i="6"/>
  <c r="L6939" i="6"/>
  <c r="L6938" i="6"/>
  <c r="L6937" i="6"/>
  <c r="L6936" i="6"/>
  <c r="L6935" i="6"/>
  <c r="L6934" i="6"/>
  <c r="L6933" i="6"/>
  <c r="L6932" i="6"/>
  <c r="L6931" i="6"/>
  <c r="L6930" i="6"/>
  <c r="L6929" i="6"/>
  <c r="L6928" i="6"/>
  <c r="L6927" i="6"/>
  <c r="L6926" i="6"/>
  <c r="L6925" i="6"/>
  <c r="L6924" i="6"/>
  <c r="L6923" i="6"/>
  <c r="L6922" i="6"/>
  <c r="L6921" i="6"/>
  <c r="L6920" i="6"/>
  <c r="L6919" i="6"/>
  <c r="L6918" i="6"/>
  <c r="L6917" i="6"/>
  <c r="L6916" i="6"/>
  <c r="L6915" i="6"/>
  <c r="L6914" i="6"/>
  <c r="L6913" i="6"/>
  <c r="L6912" i="6"/>
  <c r="L6911" i="6"/>
  <c r="L6910" i="6"/>
  <c r="L6909" i="6"/>
  <c r="L6908" i="6"/>
  <c r="L6907" i="6"/>
  <c r="L6906" i="6"/>
  <c r="L6905" i="6"/>
  <c r="L6904" i="6"/>
  <c r="L6903" i="6"/>
  <c r="L6902" i="6"/>
  <c r="L6901" i="6"/>
  <c r="L6900" i="6"/>
  <c r="L6899" i="6"/>
  <c r="L6898" i="6"/>
  <c r="L6897" i="6"/>
  <c r="L6896" i="6"/>
  <c r="L6895" i="6"/>
  <c r="L6894" i="6"/>
  <c r="L6893" i="6"/>
  <c r="L6892" i="6"/>
  <c r="L6891" i="6"/>
  <c r="L6890" i="6"/>
  <c r="L6889" i="6"/>
  <c r="L6888" i="6"/>
  <c r="L6887" i="6"/>
  <c r="L6886" i="6"/>
  <c r="L6885" i="6"/>
  <c r="L6884" i="6"/>
  <c r="L6883" i="6"/>
  <c r="L6882" i="6"/>
  <c r="L6881" i="6"/>
  <c r="L6880" i="6"/>
  <c r="L6879" i="6"/>
  <c r="L6878" i="6"/>
  <c r="L6877" i="6"/>
  <c r="L6876" i="6"/>
  <c r="L6875" i="6"/>
  <c r="L6874" i="6"/>
  <c r="L6873" i="6"/>
  <c r="L6872" i="6"/>
  <c r="L6871" i="6"/>
  <c r="L6870" i="6"/>
  <c r="L6869" i="6"/>
  <c r="L6868" i="6"/>
  <c r="L6867" i="6"/>
  <c r="L6866" i="6"/>
  <c r="L6865" i="6"/>
  <c r="L6864" i="6"/>
  <c r="L6863" i="6"/>
  <c r="L6862" i="6"/>
  <c r="L6861" i="6"/>
  <c r="L6860" i="6"/>
  <c r="L6859" i="6"/>
  <c r="L6858" i="6"/>
  <c r="L6857" i="6"/>
  <c r="L6856" i="6"/>
  <c r="L6855" i="6"/>
  <c r="L6854" i="6"/>
  <c r="L6853" i="6"/>
  <c r="L6852" i="6"/>
  <c r="L6851" i="6"/>
  <c r="L6850" i="6"/>
  <c r="L6849" i="6"/>
  <c r="L6848" i="6"/>
  <c r="L6847" i="6"/>
  <c r="L6846" i="6"/>
  <c r="L6845" i="6"/>
  <c r="L6844" i="6"/>
  <c r="L6843" i="6"/>
  <c r="L6842" i="6"/>
  <c r="L6841" i="6"/>
  <c r="L6840" i="6"/>
  <c r="L6839" i="6"/>
  <c r="L6838" i="6"/>
  <c r="L6837" i="6"/>
  <c r="L6836" i="6"/>
  <c r="L6835" i="6"/>
  <c r="L6834" i="6"/>
  <c r="L6833" i="6"/>
  <c r="L6832" i="6"/>
  <c r="L6831" i="6"/>
  <c r="L6830" i="6"/>
  <c r="L6829" i="6"/>
  <c r="L6828" i="6"/>
  <c r="L6827" i="6"/>
  <c r="L6826" i="6"/>
  <c r="L6825" i="6"/>
  <c r="L6824" i="6"/>
  <c r="L6823" i="6"/>
  <c r="L6822" i="6"/>
  <c r="L6821" i="6"/>
  <c r="L6820" i="6"/>
  <c r="L6819" i="6"/>
  <c r="L6818" i="6"/>
  <c r="L6817" i="6"/>
  <c r="L6816" i="6"/>
  <c r="L6815" i="6"/>
  <c r="L6814" i="6"/>
  <c r="L6813" i="6"/>
  <c r="L6812" i="6"/>
  <c r="L6811" i="6"/>
  <c r="L6810" i="6"/>
  <c r="L6809" i="6"/>
  <c r="L6808" i="6"/>
  <c r="L6807" i="6"/>
  <c r="L6806" i="6"/>
  <c r="L6805" i="6"/>
  <c r="L6804" i="6"/>
  <c r="L6803" i="6"/>
  <c r="L6802" i="6"/>
  <c r="L6801" i="6"/>
  <c r="L6800" i="6"/>
  <c r="L6799" i="6"/>
  <c r="L6798" i="6"/>
  <c r="L6797" i="6"/>
  <c r="L6796" i="6"/>
  <c r="L6795" i="6"/>
  <c r="L6794" i="6"/>
  <c r="L6793" i="6"/>
  <c r="L6792" i="6"/>
  <c r="L6791" i="6"/>
  <c r="L6790" i="6"/>
  <c r="L6789" i="6"/>
  <c r="L6788" i="6"/>
  <c r="L6787" i="6"/>
  <c r="L6786" i="6"/>
  <c r="L6785" i="6"/>
  <c r="L6784" i="6"/>
  <c r="L6783" i="6"/>
  <c r="L6782" i="6"/>
  <c r="L6781" i="6"/>
  <c r="L6780" i="6"/>
  <c r="L6779" i="6"/>
  <c r="L6778" i="6"/>
  <c r="L6777" i="6"/>
  <c r="L6776" i="6"/>
  <c r="L6775" i="6"/>
  <c r="L6774" i="6"/>
  <c r="L6773" i="6"/>
  <c r="L6772" i="6"/>
  <c r="L6771" i="6"/>
  <c r="L6770" i="6"/>
  <c r="L6769" i="6"/>
  <c r="L6768" i="6"/>
  <c r="L6767" i="6"/>
  <c r="L6766" i="6"/>
  <c r="L6765" i="6"/>
  <c r="L6764" i="6"/>
  <c r="L6763" i="6"/>
  <c r="L6762" i="6"/>
  <c r="L6761" i="6"/>
  <c r="L6760" i="6"/>
  <c r="L6759" i="6"/>
  <c r="L6758" i="6"/>
  <c r="L6757" i="6"/>
  <c r="L6756" i="6"/>
  <c r="L6755" i="6"/>
  <c r="L6754" i="6"/>
  <c r="L6753" i="6"/>
  <c r="L6752" i="6"/>
  <c r="L6751" i="6"/>
  <c r="L6750" i="6"/>
  <c r="L6749" i="6"/>
  <c r="L6748" i="6"/>
  <c r="L6747" i="6"/>
  <c r="L6746" i="6"/>
  <c r="L6745" i="6"/>
  <c r="L6744" i="6"/>
  <c r="L6743" i="6"/>
  <c r="L6742" i="6"/>
  <c r="L6741" i="6"/>
  <c r="L6740" i="6"/>
  <c r="L6739" i="6"/>
  <c r="L6738" i="6"/>
  <c r="L6737" i="6"/>
  <c r="L6736" i="6"/>
  <c r="L6735" i="6"/>
  <c r="L6734" i="6"/>
  <c r="L6733" i="6"/>
  <c r="L6732" i="6"/>
  <c r="L6731" i="6"/>
  <c r="L6730" i="6"/>
  <c r="L6729" i="6"/>
  <c r="L6728" i="6"/>
  <c r="L6727" i="6"/>
  <c r="L6726" i="6"/>
  <c r="L6725" i="6"/>
  <c r="L6724" i="6"/>
  <c r="L6723" i="6"/>
  <c r="L6722" i="6"/>
  <c r="L6721" i="6"/>
  <c r="L6720" i="6"/>
  <c r="L6719" i="6"/>
  <c r="L6718" i="6"/>
  <c r="L6717" i="6"/>
  <c r="L6716" i="6"/>
  <c r="L6715" i="6"/>
  <c r="L6714" i="6"/>
  <c r="L6713" i="6"/>
  <c r="L6712" i="6"/>
  <c r="L6711" i="6"/>
  <c r="L6710" i="6"/>
  <c r="L6709" i="6"/>
  <c r="L6708" i="6"/>
  <c r="L6707" i="6"/>
  <c r="L6706" i="6"/>
  <c r="L6705" i="6"/>
  <c r="L6704" i="6"/>
  <c r="L6703" i="6"/>
  <c r="L6702" i="6"/>
  <c r="L6701" i="6"/>
  <c r="L6700" i="6"/>
  <c r="L6699" i="6"/>
  <c r="L6698" i="6"/>
  <c r="L6697" i="6"/>
  <c r="L6696" i="6"/>
  <c r="L6695" i="6"/>
  <c r="L6694" i="6"/>
  <c r="L6693" i="6"/>
  <c r="L6692" i="6"/>
  <c r="L6691" i="6"/>
  <c r="L6690" i="6"/>
  <c r="L6689" i="6"/>
  <c r="L6688" i="6"/>
  <c r="L6687" i="6"/>
  <c r="L6686" i="6"/>
  <c r="L6685" i="6"/>
  <c r="L6684" i="6"/>
  <c r="L6683" i="6"/>
  <c r="L6682" i="6"/>
  <c r="L6681" i="6"/>
  <c r="L6680" i="6"/>
  <c r="L6679" i="6"/>
  <c r="L6678" i="6"/>
  <c r="L6677" i="6"/>
  <c r="L6676" i="6"/>
  <c r="L6675" i="6"/>
  <c r="L6674" i="6"/>
  <c r="L6673" i="6"/>
  <c r="L6672" i="6"/>
  <c r="L6671" i="6"/>
  <c r="L6670" i="6"/>
  <c r="L6669" i="6"/>
  <c r="L6668" i="6"/>
  <c r="L6667" i="6"/>
  <c r="L6666" i="6"/>
  <c r="L6665" i="6"/>
  <c r="L6664" i="6"/>
  <c r="L6663" i="6"/>
  <c r="L6662" i="6"/>
  <c r="L6661" i="6"/>
  <c r="L6660" i="6"/>
  <c r="L6659" i="6"/>
  <c r="L6658" i="6"/>
  <c r="L6657" i="6"/>
  <c r="L6656" i="6"/>
  <c r="L6655" i="6"/>
  <c r="L6654" i="6"/>
  <c r="L6653" i="6"/>
  <c r="L6652" i="6"/>
  <c r="L6651" i="6"/>
  <c r="L6650" i="6"/>
  <c r="L6649" i="6"/>
  <c r="L6648" i="6"/>
  <c r="L6647" i="6"/>
  <c r="L6646" i="6"/>
  <c r="L6645" i="6"/>
  <c r="L6644" i="6"/>
  <c r="L6643" i="6"/>
  <c r="L6642" i="6"/>
  <c r="L6641" i="6"/>
  <c r="L6640" i="6"/>
  <c r="L6639" i="6"/>
  <c r="L6638" i="6"/>
  <c r="L6637" i="6"/>
  <c r="L6636" i="6"/>
  <c r="L6635" i="6"/>
  <c r="L6634" i="6"/>
  <c r="L6633" i="6"/>
  <c r="L6632" i="6"/>
  <c r="L6631" i="6"/>
  <c r="L6630" i="6"/>
  <c r="L6629" i="6"/>
  <c r="L6628" i="6"/>
  <c r="L6627" i="6"/>
  <c r="L6626" i="6"/>
  <c r="L6625" i="6"/>
  <c r="L6624" i="6"/>
  <c r="L6623" i="6"/>
  <c r="L6622" i="6"/>
  <c r="L6621" i="6"/>
  <c r="L6620" i="6"/>
  <c r="L6619" i="6"/>
  <c r="L6618" i="6"/>
  <c r="L6617" i="6"/>
  <c r="L6616" i="6"/>
  <c r="L6615" i="6"/>
  <c r="L6614" i="6"/>
  <c r="L6613" i="6"/>
  <c r="L6612" i="6"/>
  <c r="L6611" i="6"/>
  <c r="L6610" i="6"/>
  <c r="L6609" i="6"/>
  <c r="L6608" i="6"/>
  <c r="L6607" i="6"/>
  <c r="L6606" i="6"/>
  <c r="L6605" i="6"/>
  <c r="L6604" i="6"/>
  <c r="L6603" i="6"/>
  <c r="L6602" i="6"/>
  <c r="L6601" i="6"/>
  <c r="L6600" i="6"/>
  <c r="L6599" i="6"/>
  <c r="L6598" i="6"/>
  <c r="L6597" i="6"/>
  <c r="L6596" i="6"/>
  <c r="L6595" i="6"/>
  <c r="L6594" i="6"/>
  <c r="L6593" i="6"/>
  <c r="L6592" i="6"/>
  <c r="L6591" i="6"/>
  <c r="L6590" i="6"/>
  <c r="L6589" i="6"/>
  <c r="L6588" i="6"/>
  <c r="L6587" i="6"/>
  <c r="L6586" i="6"/>
  <c r="L6585" i="6"/>
  <c r="L6584" i="6"/>
  <c r="L6583" i="6"/>
  <c r="L6582" i="6"/>
  <c r="L6581" i="6"/>
  <c r="L6580" i="6"/>
  <c r="L6579" i="6"/>
  <c r="L6578" i="6"/>
  <c r="L6577" i="6"/>
  <c r="L6576" i="6"/>
  <c r="L6575" i="6"/>
  <c r="L6574" i="6"/>
  <c r="L6573" i="6"/>
  <c r="L6572" i="6"/>
  <c r="L6571" i="6"/>
  <c r="L6570" i="6"/>
  <c r="L6569" i="6"/>
  <c r="L6568" i="6"/>
  <c r="L6567" i="6"/>
  <c r="L6566" i="6"/>
  <c r="L6565" i="6"/>
  <c r="L6564" i="6"/>
  <c r="L6563" i="6"/>
  <c r="L6562" i="6"/>
  <c r="L6561" i="6"/>
  <c r="L6560" i="6"/>
  <c r="L6559" i="6"/>
  <c r="L6558" i="6"/>
  <c r="L6557" i="6"/>
  <c r="L6556" i="6"/>
  <c r="L6555" i="6"/>
  <c r="L6554" i="6"/>
  <c r="L6553" i="6"/>
  <c r="L6552" i="6"/>
  <c r="L6551" i="6"/>
  <c r="L6550" i="6"/>
  <c r="L6549" i="6"/>
  <c r="L6548" i="6"/>
  <c r="L6547" i="6"/>
  <c r="L6546" i="6"/>
  <c r="L6545" i="6"/>
  <c r="L6544" i="6"/>
  <c r="L6543" i="6"/>
  <c r="L6542" i="6"/>
  <c r="L6541" i="6"/>
  <c r="L6540" i="6"/>
  <c r="L6539" i="6"/>
  <c r="L6538" i="6"/>
  <c r="L6537" i="6"/>
  <c r="L6536" i="6"/>
  <c r="L6535" i="6"/>
  <c r="L6534" i="6"/>
  <c r="L6533" i="6"/>
  <c r="L6532" i="6"/>
  <c r="L6531" i="6"/>
  <c r="L6530" i="6"/>
  <c r="L6529" i="6"/>
  <c r="L6528" i="6"/>
  <c r="L6527" i="6"/>
  <c r="L6526" i="6"/>
  <c r="L6525" i="6"/>
  <c r="L6524" i="6"/>
  <c r="L6523" i="6"/>
  <c r="L6522" i="6"/>
  <c r="L6521" i="6"/>
  <c r="L6520" i="6"/>
  <c r="L6519" i="6"/>
  <c r="L6518" i="6"/>
  <c r="L6517" i="6"/>
  <c r="L6516" i="6"/>
  <c r="L6515" i="6"/>
  <c r="L6514" i="6"/>
  <c r="L6513" i="6"/>
  <c r="L6512" i="6"/>
  <c r="L6511" i="6"/>
  <c r="L6510" i="6"/>
  <c r="L6509" i="6"/>
  <c r="L6508" i="6"/>
  <c r="L6507" i="6"/>
  <c r="L6506" i="6"/>
  <c r="L6505" i="6"/>
  <c r="L6504" i="6"/>
  <c r="L6503" i="6"/>
  <c r="L6502" i="6"/>
  <c r="L6501" i="6"/>
  <c r="L6500" i="6"/>
  <c r="L6499" i="6"/>
  <c r="L6498" i="6"/>
  <c r="L6497" i="6"/>
  <c r="L6496" i="6"/>
  <c r="L6495" i="6"/>
  <c r="L6494" i="6"/>
  <c r="L6493" i="6"/>
  <c r="L6492" i="6"/>
  <c r="L6491" i="6"/>
  <c r="L6490" i="6"/>
  <c r="L6489" i="6"/>
  <c r="L6488" i="6"/>
  <c r="L6487" i="6"/>
  <c r="L6486" i="6"/>
  <c r="L6485" i="6"/>
  <c r="L6484" i="6"/>
  <c r="L6483" i="6"/>
  <c r="L6482" i="6"/>
  <c r="L6481" i="6"/>
  <c r="L6480" i="6"/>
  <c r="L6479" i="6"/>
  <c r="L6478" i="6"/>
  <c r="L6477" i="6"/>
  <c r="L6476" i="6"/>
  <c r="L6475" i="6"/>
  <c r="L6474" i="6"/>
  <c r="L6473" i="6"/>
  <c r="L6472" i="6"/>
  <c r="L6471" i="6"/>
  <c r="L6470" i="6"/>
  <c r="L6469" i="6"/>
  <c r="L6468" i="6"/>
  <c r="L6467" i="6"/>
  <c r="L6466" i="6"/>
  <c r="L6465" i="6"/>
  <c r="L6464" i="6"/>
  <c r="L6463" i="6"/>
  <c r="L6462" i="6"/>
  <c r="L6461" i="6"/>
  <c r="L6460" i="6"/>
  <c r="L6459" i="6"/>
  <c r="L6458" i="6"/>
  <c r="L6457" i="6"/>
  <c r="L6456" i="6"/>
  <c r="L6455" i="6"/>
  <c r="L6454" i="6"/>
  <c r="L6453" i="6"/>
  <c r="L6452" i="6"/>
  <c r="L6451" i="6"/>
  <c r="L6450" i="6"/>
  <c r="L6449" i="6"/>
  <c r="L6448" i="6"/>
  <c r="L6447" i="6"/>
  <c r="L6446" i="6"/>
  <c r="L6445" i="6"/>
  <c r="L6444" i="6"/>
  <c r="L6443" i="6"/>
  <c r="L6442" i="6"/>
  <c r="L6441" i="6"/>
  <c r="L6440" i="6"/>
  <c r="L6439" i="6"/>
  <c r="L6438" i="6"/>
  <c r="L6437" i="6"/>
  <c r="L6436" i="6"/>
  <c r="L6435" i="6"/>
  <c r="L6434" i="6"/>
  <c r="L6433" i="6"/>
  <c r="L6432" i="6"/>
  <c r="L6431" i="6"/>
  <c r="L6430" i="6"/>
  <c r="L6429" i="6"/>
  <c r="L6428" i="6"/>
  <c r="L6427" i="6"/>
  <c r="L6426" i="6"/>
  <c r="L6425" i="6"/>
  <c r="L6424" i="6"/>
  <c r="L6423" i="6"/>
  <c r="L6422" i="6"/>
  <c r="L6421" i="6"/>
  <c r="L6420" i="6"/>
  <c r="L6419" i="6"/>
  <c r="L6418" i="6"/>
  <c r="L6417" i="6"/>
  <c r="L6416" i="6"/>
  <c r="L6415" i="6"/>
  <c r="L6414" i="6"/>
  <c r="L6413" i="6"/>
  <c r="L6412" i="6"/>
  <c r="L6411" i="6"/>
  <c r="L6410" i="6"/>
  <c r="L6409" i="6"/>
  <c r="L6408" i="6"/>
  <c r="L6407" i="6"/>
  <c r="L6406" i="6"/>
  <c r="L6405" i="6"/>
  <c r="L6404" i="6"/>
  <c r="L6403" i="6"/>
  <c r="L6402" i="6"/>
  <c r="L6401" i="6"/>
  <c r="L6400" i="6"/>
  <c r="L6399" i="6"/>
  <c r="L6398" i="6"/>
  <c r="L6397" i="6"/>
  <c r="L6396" i="6"/>
  <c r="L6395" i="6"/>
  <c r="L6394" i="6"/>
  <c r="L6393" i="6"/>
  <c r="L6392" i="6"/>
  <c r="L6391" i="6"/>
  <c r="L6390" i="6"/>
  <c r="L6389" i="6"/>
  <c r="L6388" i="6"/>
  <c r="L6387" i="6"/>
  <c r="L6386" i="6"/>
  <c r="L6385" i="6"/>
  <c r="L6384" i="6"/>
  <c r="L6383" i="6"/>
  <c r="L6382" i="6"/>
  <c r="L6381" i="6"/>
  <c r="L6380" i="6"/>
  <c r="L6379" i="6"/>
  <c r="L6378" i="6"/>
  <c r="L6377" i="6"/>
  <c r="L6376" i="6"/>
  <c r="L6375" i="6"/>
  <c r="L6374" i="6"/>
  <c r="L6373" i="6"/>
  <c r="L6372" i="6"/>
  <c r="L6371" i="6"/>
  <c r="L6370" i="6"/>
  <c r="L6369" i="6"/>
  <c r="L6368" i="6"/>
  <c r="L6367" i="6"/>
  <c r="L6366" i="6"/>
  <c r="L6365" i="6"/>
  <c r="L6364" i="6"/>
  <c r="L6363" i="6"/>
  <c r="L6362" i="6"/>
  <c r="L6361" i="6"/>
  <c r="L6360" i="6"/>
  <c r="L6359" i="6"/>
  <c r="L6358" i="6"/>
  <c r="L6357" i="6"/>
  <c r="L6356" i="6"/>
  <c r="L6355" i="6"/>
  <c r="L6354" i="6"/>
  <c r="L6353" i="6"/>
  <c r="L6352" i="6"/>
  <c r="L6351" i="6"/>
  <c r="L6350" i="6"/>
  <c r="L6349" i="6"/>
  <c r="L6348" i="6"/>
  <c r="L6347" i="6"/>
  <c r="L6346" i="6"/>
  <c r="L6345" i="6"/>
  <c r="L6344" i="6"/>
  <c r="L6343" i="6"/>
  <c r="L6342" i="6"/>
  <c r="L6341" i="6"/>
  <c r="L6340" i="6"/>
  <c r="L6339" i="6"/>
  <c r="L6338" i="6"/>
  <c r="L6337" i="6"/>
  <c r="L6336" i="6"/>
  <c r="L6335" i="6"/>
  <c r="L6334" i="6"/>
  <c r="L6333" i="6"/>
  <c r="L6332" i="6"/>
  <c r="L6331" i="6"/>
  <c r="L6330" i="6"/>
  <c r="L6329" i="6"/>
  <c r="L6328" i="6"/>
  <c r="L6327" i="6"/>
  <c r="L6326" i="6"/>
  <c r="L6325" i="6"/>
  <c r="L6324" i="6"/>
  <c r="L6323" i="6"/>
  <c r="L6322" i="6"/>
  <c r="L6321" i="6"/>
  <c r="L6320" i="6"/>
  <c r="L6319" i="6"/>
  <c r="L6318" i="6"/>
  <c r="L6317" i="6"/>
  <c r="L6316" i="6"/>
  <c r="L6315" i="6"/>
  <c r="L6314" i="6"/>
  <c r="L6313" i="6"/>
  <c r="L6312" i="6"/>
  <c r="L6311" i="6"/>
  <c r="L6310" i="6"/>
  <c r="L6309" i="6"/>
  <c r="L6308" i="6"/>
  <c r="L6307" i="6"/>
  <c r="L6306" i="6"/>
  <c r="L6305" i="6"/>
  <c r="L6304" i="6"/>
  <c r="L6303" i="6"/>
  <c r="L6302" i="6"/>
  <c r="L6301" i="6"/>
  <c r="L6300" i="6"/>
  <c r="L6299" i="6"/>
  <c r="L6298" i="6"/>
  <c r="L6297" i="6"/>
  <c r="L6296" i="6"/>
  <c r="L6295" i="6"/>
  <c r="L6294" i="6"/>
  <c r="L6293" i="6"/>
  <c r="L6292" i="6"/>
  <c r="L6291" i="6"/>
  <c r="L6290" i="6"/>
  <c r="L6289" i="6"/>
  <c r="L6288" i="6"/>
  <c r="L6287" i="6"/>
  <c r="L6286" i="6"/>
  <c r="L6285" i="6"/>
  <c r="L6284" i="6"/>
  <c r="L6283" i="6"/>
  <c r="L6282" i="6"/>
  <c r="L6281" i="6"/>
  <c r="L6280" i="6"/>
  <c r="L6279" i="6"/>
  <c r="L6278" i="6"/>
  <c r="L6277" i="6"/>
  <c r="L6276" i="6"/>
  <c r="L6275" i="6"/>
  <c r="L6274" i="6"/>
  <c r="L6273" i="6"/>
  <c r="L6272" i="6"/>
  <c r="L6271" i="6"/>
  <c r="L6270" i="6"/>
  <c r="L6269" i="6"/>
  <c r="L6268" i="6"/>
  <c r="L6267" i="6"/>
  <c r="L6266" i="6"/>
  <c r="L6265" i="6"/>
  <c r="L6264" i="6"/>
  <c r="L6263" i="6"/>
  <c r="L6262" i="6"/>
  <c r="L6261" i="6"/>
  <c r="L6260" i="6"/>
  <c r="L6259" i="6"/>
  <c r="L6258" i="6"/>
  <c r="L6257" i="6"/>
  <c r="L6256" i="6"/>
  <c r="L6255" i="6"/>
  <c r="L6254" i="6"/>
  <c r="L6253" i="6"/>
  <c r="L6252" i="6"/>
  <c r="L6251" i="6"/>
  <c r="L6250" i="6"/>
  <c r="L6249" i="6"/>
  <c r="L6248" i="6"/>
  <c r="L6247" i="6"/>
  <c r="L6246" i="6"/>
  <c r="L6245" i="6"/>
  <c r="L6244" i="6"/>
  <c r="L6243" i="6"/>
  <c r="L6242" i="6"/>
  <c r="L6241" i="6"/>
  <c r="L6240" i="6"/>
  <c r="L6239" i="6"/>
  <c r="L6238" i="6"/>
  <c r="L6237" i="6"/>
  <c r="L6236" i="6"/>
  <c r="L6235" i="6"/>
  <c r="L6234" i="6"/>
  <c r="L6233" i="6"/>
  <c r="L6232" i="6"/>
  <c r="L6231" i="6"/>
  <c r="L6230" i="6"/>
  <c r="L6229" i="6"/>
  <c r="L6228" i="6"/>
  <c r="L6227" i="6"/>
  <c r="L6226" i="6"/>
  <c r="L6225" i="6"/>
  <c r="L6224" i="6"/>
  <c r="L6223" i="6"/>
  <c r="L6222" i="6"/>
  <c r="L6221" i="6"/>
  <c r="L6220" i="6"/>
  <c r="L6219" i="6"/>
  <c r="L6218" i="6"/>
  <c r="L6217" i="6"/>
  <c r="L6216" i="6"/>
  <c r="L6215" i="6"/>
  <c r="L6214" i="6"/>
  <c r="L6213" i="6"/>
  <c r="L6212" i="6"/>
  <c r="L6211" i="6"/>
  <c r="L6210" i="6"/>
  <c r="L6209" i="6"/>
  <c r="L6208" i="6"/>
  <c r="L6207" i="6"/>
  <c r="L6206" i="6"/>
  <c r="L6205" i="6"/>
  <c r="L6204" i="6"/>
  <c r="L6203" i="6"/>
  <c r="L6202" i="6"/>
  <c r="L6201" i="6"/>
  <c r="L6200" i="6"/>
  <c r="L6199" i="6"/>
  <c r="L6198" i="6"/>
  <c r="L6197" i="6"/>
  <c r="L6196" i="6"/>
  <c r="L6195" i="6"/>
  <c r="L6194" i="6"/>
  <c r="L6193" i="6"/>
  <c r="L6192" i="6"/>
  <c r="L6191" i="6"/>
  <c r="L6190" i="6"/>
  <c r="L6189" i="6"/>
  <c r="L6188" i="6"/>
  <c r="L6187" i="6"/>
  <c r="L6186" i="6"/>
  <c r="L6185" i="6"/>
  <c r="L6184" i="6"/>
  <c r="L6183" i="6"/>
  <c r="L6182" i="6"/>
  <c r="L6181" i="6"/>
  <c r="L6180" i="6"/>
  <c r="L6179" i="6"/>
  <c r="L6178" i="6"/>
  <c r="L6177" i="6"/>
  <c r="L6176" i="6"/>
  <c r="L6175" i="6"/>
  <c r="L6174" i="6"/>
  <c r="L6173" i="6"/>
  <c r="L6172" i="6"/>
  <c r="L6171" i="6"/>
  <c r="L6170" i="6"/>
  <c r="L6169" i="6"/>
  <c r="L6168" i="6"/>
  <c r="L6167" i="6"/>
  <c r="L6166" i="6"/>
  <c r="L6165" i="6"/>
  <c r="L6164" i="6"/>
  <c r="L6163" i="6"/>
  <c r="L6162" i="6"/>
  <c r="L6161" i="6"/>
  <c r="L6160" i="6"/>
  <c r="L6159" i="6"/>
  <c r="L6158" i="6"/>
  <c r="L6157" i="6"/>
  <c r="L6156" i="6"/>
  <c r="L6155" i="6"/>
  <c r="L6154" i="6"/>
  <c r="L6153" i="6"/>
  <c r="L6152" i="6"/>
  <c r="L6151" i="6"/>
  <c r="L6150" i="6"/>
  <c r="L6149" i="6"/>
  <c r="L6148" i="6"/>
  <c r="L6147" i="6"/>
  <c r="L6146" i="6"/>
  <c r="L6145" i="6"/>
  <c r="L6144" i="6"/>
  <c r="L6143" i="6"/>
  <c r="L6142" i="6"/>
  <c r="L6141" i="6"/>
  <c r="L6140" i="6"/>
  <c r="L6139" i="6"/>
  <c r="L6138" i="6"/>
  <c r="L6137" i="6"/>
  <c r="L6136" i="6"/>
  <c r="L6135" i="6"/>
  <c r="L6134" i="6"/>
  <c r="L6133" i="6"/>
  <c r="L6132" i="6"/>
  <c r="L6131" i="6"/>
  <c r="L6130" i="6"/>
  <c r="L6129" i="6"/>
  <c r="L6128" i="6"/>
  <c r="L6127" i="6"/>
  <c r="L6126" i="6"/>
  <c r="L6125" i="6"/>
  <c r="L6124" i="6"/>
  <c r="L6123" i="6"/>
  <c r="L6122" i="6"/>
  <c r="L6121" i="6"/>
  <c r="L6120" i="6"/>
  <c r="L6119" i="6"/>
  <c r="L6118" i="6"/>
  <c r="L6117" i="6"/>
  <c r="L6116" i="6"/>
  <c r="L6115" i="6"/>
  <c r="L6114" i="6"/>
  <c r="L6113" i="6"/>
  <c r="L6112" i="6"/>
  <c r="L6111" i="6"/>
  <c r="L6110" i="6"/>
  <c r="L6109" i="6"/>
  <c r="L6108" i="6"/>
  <c r="L6107" i="6"/>
  <c r="L6106" i="6"/>
  <c r="L6105" i="6"/>
  <c r="L6104" i="6"/>
  <c r="L6103" i="6"/>
  <c r="L6102" i="6"/>
  <c r="L6101" i="6"/>
  <c r="L6100" i="6"/>
  <c r="L6099" i="6"/>
  <c r="L6098" i="6"/>
  <c r="L6097" i="6"/>
  <c r="L6096" i="6"/>
  <c r="L6095" i="6"/>
  <c r="L6094" i="6"/>
  <c r="L6093" i="6"/>
  <c r="L6092" i="6"/>
  <c r="L6091" i="6"/>
  <c r="L6090" i="6"/>
  <c r="L6089" i="6"/>
  <c r="L6088" i="6"/>
  <c r="L6087" i="6"/>
  <c r="L6086" i="6"/>
  <c r="L6085" i="6"/>
  <c r="L6084" i="6"/>
  <c r="L6083" i="6"/>
  <c r="L6082" i="6"/>
  <c r="L6081" i="6"/>
  <c r="L6080" i="6"/>
  <c r="L6079" i="6"/>
  <c r="L6078" i="6"/>
  <c r="L6077" i="6"/>
  <c r="L6076" i="6"/>
  <c r="L6075" i="6"/>
  <c r="L6074" i="6"/>
  <c r="L6073" i="6"/>
  <c r="L6072" i="6"/>
  <c r="L6071" i="6"/>
  <c r="L6070" i="6"/>
  <c r="L6069" i="6"/>
  <c r="L6068" i="6"/>
  <c r="L6067" i="6"/>
  <c r="L6066" i="6"/>
  <c r="L6065" i="6"/>
  <c r="L6064" i="6"/>
  <c r="L6063" i="6"/>
  <c r="L6062" i="6"/>
  <c r="L6061" i="6"/>
  <c r="L6060" i="6"/>
  <c r="L6059" i="6"/>
  <c r="L6058" i="6"/>
  <c r="L6057" i="6"/>
  <c r="L6056" i="6"/>
  <c r="L6055" i="6"/>
  <c r="L6054" i="6"/>
  <c r="L6053" i="6"/>
  <c r="L6052" i="6"/>
  <c r="L6051" i="6"/>
  <c r="L6050" i="6"/>
  <c r="L6049" i="6"/>
  <c r="L6048" i="6"/>
  <c r="L6047" i="6"/>
  <c r="L6046" i="6"/>
  <c r="L6045" i="6"/>
  <c r="L6044" i="6"/>
  <c r="L6043" i="6"/>
  <c r="L6042" i="6"/>
  <c r="L6041" i="6"/>
  <c r="L6040" i="6"/>
  <c r="L6039" i="6"/>
  <c r="L6038" i="6"/>
  <c r="L6037" i="6"/>
  <c r="L6036" i="6"/>
  <c r="L6035" i="6"/>
  <c r="L6034" i="6"/>
  <c r="L6033" i="6"/>
  <c r="L6032" i="6"/>
  <c r="L6031" i="6"/>
  <c r="L6030" i="6"/>
  <c r="L6029" i="6"/>
  <c r="L6028" i="6"/>
  <c r="L6027" i="6"/>
  <c r="L6026" i="6"/>
  <c r="L6025" i="6"/>
  <c r="L6024" i="6"/>
  <c r="L6023" i="6"/>
  <c r="L6022" i="6"/>
  <c r="L6021" i="6"/>
  <c r="L6020" i="6"/>
  <c r="L6019" i="6"/>
  <c r="L6018" i="6"/>
  <c r="L6017" i="6"/>
  <c r="L6016" i="6"/>
  <c r="L6015" i="6"/>
  <c r="L6014" i="6"/>
  <c r="L6013" i="6"/>
  <c r="L6012" i="6"/>
  <c r="L6011" i="6"/>
  <c r="L6010" i="6"/>
  <c r="L6009" i="6"/>
  <c r="L6008" i="6"/>
  <c r="L6007" i="6"/>
  <c r="L6006" i="6"/>
  <c r="L6005" i="6"/>
  <c r="L6004" i="6"/>
  <c r="L6003" i="6"/>
  <c r="L6002" i="6"/>
  <c r="L6001" i="6"/>
  <c r="L6000" i="6"/>
  <c r="L5999" i="6"/>
  <c r="L5998" i="6"/>
  <c r="L5997" i="6"/>
  <c r="L5996" i="6"/>
  <c r="L5995" i="6"/>
  <c r="L5994" i="6"/>
  <c r="L5993" i="6"/>
  <c r="L5992" i="6"/>
  <c r="L5991" i="6"/>
  <c r="L5990" i="6"/>
  <c r="L5989" i="6"/>
  <c r="L5988" i="6"/>
  <c r="L5987" i="6"/>
  <c r="L5986" i="6"/>
  <c r="L5985" i="6"/>
  <c r="L5984" i="6"/>
  <c r="L5983" i="6"/>
  <c r="L5982" i="6"/>
  <c r="L5981" i="6"/>
  <c r="L5980" i="6"/>
  <c r="L5979" i="6"/>
  <c r="L5978" i="6"/>
  <c r="L5977" i="6"/>
  <c r="L5976" i="6"/>
  <c r="L5975" i="6"/>
  <c r="L5974" i="6"/>
  <c r="L5973" i="6"/>
  <c r="L5972" i="6"/>
  <c r="L5971" i="6"/>
  <c r="L5970" i="6"/>
  <c r="L5969" i="6"/>
  <c r="L5968" i="6"/>
  <c r="L5967" i="6"/>
  <c r="L5966" i="6"/>
  <c r="L5965" i="6"/>
  <c r="L5964" i="6"/>
  <c r="L5963" i="6"/>
  <c r="L5962" i="6"/>
  <c r="L5961" i="6"/>
  <c r="L5960" i="6"/>
  <c r="L5959" i="6"/>
  <c r="L5958" i="6"/>
  <c r="L5957" i="6"/>
  <c r="L5956" i="6"/>
  <c r="L5955" i="6"/>
  <c r="L5954" i="6"/>
  <c r="L5953" i="6"/>
  <c r="L5952" i="6"/>
  <c r="L5951" i="6"/>
  <c r="L5950" i="6"/>
  <c r="L5949" i="6"/>
  <c r="L5948" i="6"/>
  <c r="L5947" i="6"/>
  <c r="L5946" i="6"/>
  <c r="L5945" i="6"/>
  <c r="L5944" i="6"/>
  <c r="L5943" i="6"/>
  <c r="L5942" i="6"/>
  <c r="L5941" i="6"/>
  <c r="L5940" i="6"/>
  <c r="L5939" i="6"/>
  <c r="L5938" i="6"/>
  <c r="L5937" i="6"/>
  <c r="L5936" i="6"/>
  <c r="L5935" i="6"/>
  <c r="L5934" i="6"/>
  <c r="L5933" i="6"/>
  <c r="L5932" i="6"/>
  <c r="L5931" i="6"/>
  <c r="L5930" i="6"/>
  <c r="L5929" i="6"/>
  <c r="L5928" i="6"/>
  <c r="L5927" i="6"/>
  <c r="L5926" i="6"/>
  <c r="L5925" i="6"/>
  <c r="L5924" i="6"/>
  <c r="L5923" i="6"/>
  <c r="L5922" i="6"/>
  <c r="L5921" i="6"/>
  <c r="L5920" i="6"/>
  <c r="L5919" i="6"/>
  <c r="L5918" i="6"/>
  <c r="L5917" i="6"/>
  <c r="L5916" i="6"/>
  <c r="L5915" i="6"/>
  <c r="L5914" i="6"/>
  <c r="L5913" i="6"/>
  <c r="L5912" i="6"/>
  <c r="L5911" i="6"/>
  <c r="L5910" i="6"/>
  <c r="L5909" i="6"/>
  <c r="L5908" i="6"/>
  <c r="L5907" i="6"/>
  <c r="L5906" i="6"/>
  <c r="L5905" i="6"/>
  <c r="L5904" i="6"/>
  <c r="L5903" i="6"/>
  <c r="L5902" i="6"/>
  <c r="L5901" i="6"/>
  <c r="L5900" i="6"/>
  <c r="L5899" i="6"/>
  <c r="L5898" i="6"/>
  <c r="L5897" i="6"/>
  <c r="L5896" i="6"/>
  <c r="L5895" i="6"/>
  <c r="L5894" i="6"/>
  <c r="L5893" i="6"/>
  <c r="L5892" i="6"/>
  <c r="L5891" i="6"/>
  <c r="L5890" i="6"/>
  <c r="L5889" i="6"/>
  <c r="L5888" i="6"/>
  <c r="L5887" i="6"/>
  <c r="L5886" i="6"/>
  <c r="L5885" i="6"/>
  <c r="L5884" i="6"/>
  <c r="L5883" i="6"/>
  <c r="L5882" i="6"/>
  <c r="L5881" i="6"/>
  <c r="L5880" i="6"/>
  <c r="L5879" i="6"/>
  <c r="L5878" i="6"/>
  <c r="L5877" i="6"/>
  <c r="L5876" i="6"/>
  <c r="L5875" i="6"/>
  <c r="L5874" i="6"/>
  <c r="L5873" i="6"/>
  <c r="L5872" i="6"/>
  <c r="L5871" i="6"/>
  <c r="L5870" i="6"/>
  <c r="L5869" i="6"/>
  <c r="L5868" i="6"/>
  <c r="L5867" i="6"/>
  <c r="L5866" i="6"/>
  <c r="L5865" i="6"/>
  <c r="L5864" i="6"/>
  <c r="L5863" i="6"/>
  <c r="L5862" i="6"/>
  <c r="L5861" i="6"/>
  <c r="L5860" i="6"/>
  <c r="L5859" i="6"/>
  <c r="L5858" i="6"/>
  <c r="L5857" i="6"/>
  <c r="L5856" i="6"/>
  <c r="L5855" i="6"/>
  <c r="L5854" i="6"/>
  <c r="L5853" i="6"/>
  <c r="L5852" i="6"/>
  <c r="L5851" i="6"/>
  <c r="L5850" i="6"/>
  <c r="L5849" i="6"/>
  <c r="L5848" i="6"/>
  <c r="L5847" i="6"/>
  <c r="L5846" i="6"/>
  <c r="L5845" i="6"/>
  <c r="L5844" i="6"/>
  <c r="L5843" i="6"/>
  <c r="L5842" i="6"/>
  <c r="L5841" i="6"/>
  <c r="L5840" i="6"/>
  <c r="L5839" i="6"/>
  <c r="L5838" i="6"/>
  <c r="L5837" i="6"/>
  <c r="L5836" i="6"/>
  <c r="L5835" i="6"/>
  <c r="L5834" i="6"/>
  <c r="L5833" i="6"/>
  <c r="L5832" i="6"/>
  <c r="L5831" i="6"/>
  <c r="L5830" i="6"/>
  <c r="L5829" i="6"/>
  <c r="L5828" i="6"/>
  <c r="L5827" i="6"/>
  <c r="L5826" i="6"/>
  <c r="L5825" i="6"/>
  <c r="L5824" i="6"/>
  <c r="L5823" i="6"/>
  <c r="L5822" i="6"/>
  <c r="L5821" i="6"/>
  <c r="L5820" i="6"/>
  <c r="L5819" i="6"/>
  <c r="L5818" i="6"/>
  <c r="L5817" i="6"/>
  <c r="L5816" i="6"/>
  <c r="L5815" i="6"/>
  <c r="L5814" i="6"/>
  <c r="L5813" i="6"/>
  <c r="L5812" i="6"/>
  <c r="L5811" i="6"/>
  <c r="L5810" i="6"/>
  <c r="L5809" i="6"/>
  <c r="L5808" i="6"/>
  <c r="L5807" i="6"/>
  <c r="L5806" i="6"/>
  <c r="L5805" i="6"/>
  <c r="L5804" i="6"/>
  <c r="L5803" i="6"/>
  <c r="L5802" i="6"/>
  <c r="L5801" i="6"/>
  <c r="L5800" i="6"/>
  <c r="L5799" i="6"/>
  <c r="L5798" i="6"/>
  <c r="L5797" i="6"/>
  <c r="L5796" i="6"/>
  <c r="L5795" i="6"/>
  <c r="L5794" i="6"/>
  <c r="L5793" i="6"/>
  <c r="L5792" i="6"/>
  <c r="L5791" i="6"/>
  <c r="L5790" i="6"/>
  <c r="L5789" i="6"/>
  <c r="L5788" i="6"/>
  <c r="L5787" i="6"/>
  <c r="L5786" i="6"/>
  <c r="L5785" i="6"/>
  <c r="L5784" i="6"/>
  <c r="L5783" i="6"/>
  <c r="L5782" i="6"/>
  <c r="L5781" i="6"/>
  <c r="L5780" i="6"/>
  <c r="L5779" i="6"/>
  <c r="L5778" i="6"/>
  <c r="L5777" i="6"/>
  <c r="L5776" i="6"/>
  <c r="L5775" i="6"/>
  <c r="L5774" i="6"/>
  <c r="L5773" i="6"/>
  <c r="L5772" i="6"/>
  <c r="L5771" i="6"/>
  <c r="L5770" i="6"/>
  <c r="L5769" i="6"/>
  <c r="L5768" i="6"/>
  <c r="L5767" i="6"/>
  <c r="L5766" i="6"/>
  <c r="L5765" i="6"/>
  <c r="L5764" i="6"/>
  <c r="L5763" i="6"/>
  <c r="L5762" i="6"/>
  <c r="L5761" i="6"/>
  <c r="L5760" i="6"/>
  <c r="L5759" i="6"/>
  <c r="L5758" i="6"/>
  <c r="L5757" i="6"/>
  <c r="L5756" i="6"/>
  <c r="L5755" i="6"/>
  <c r="L5754" i="6"/>
  <c r="L5753" i="6"/>
  <c r="L5752" i="6"/>
  <c r="L5751" i="6"/>
  <c r="L5750" i="6"/>
  <c r="L5749" i="6"/>
  <c r="L5748" i="6"/>
  <c r="L5747" i="6"/>
  <c r="L5746" i="6"/>
  <c r="L5745" i="6"/>
  <c r="L5744" i="6"/>
  <c r="L5743" i="6"/>
  <c r="L5742" i="6"/>
  <c r="L5741" i="6"/>
  <c r="L5740" i="6"/>
  <c r="L5739" i="6"/>
  <c r="L5738" i="6"/>
  <c r="L5737" i="6"/>
  <c r="L5736" i="6"/>
  <c r="L5735" i="6"/>
  <c r="L5734" i="6"/>
  <c r="L5733" i="6"/>
  <c r="L5732" i="6"/>
  <c r="L5731" i="6"/>
  <c r="L5730" i="6"/>
  <c r="L5729" i="6"/>
  <c r="L5728" i="6"/>
  <c r="L5727" i="6"/>
  <c r="L5726" i="6"/>
  <c r="L5725" i="6"/>
  <c r="L5724" i="6"/>
  <c r="L5723" i="6"/>
  <c r="L5722" i="6"/>
  <c r="L5721" i="6"/>
  <c r="L5720" i="6"/>
  <c r="L5719" i="6"/>
  <c r="L5718" i="6"/>
  <c r="L5717" i="6"/>
  <c r="L5716" i="6"/>
  <c r="L5715" i="6"/>
  <c r="L5714" i="6"/>
  <c r="L5713" i="6"/>
  <c r="L5712" i="6"/>
  <c r="L5711" i="6"/>
  <c r="L5710" i="6"/>
  <c r="L5709" i="6"/>
  <c r="L5708" i="6"/>
  <c r="L5707" i="6"/>
  <c r="L5706" i="6"/>
  <c r="L5705" i="6"/>
  <c r="L5704" i="6"/>
  <c r="L5703" i="6"/>
  <c r="L5702" i="6"/>
  <c r="L5701" i="6"/>
  <c r="L5700" i="6"/>
  <c r="L5699" i="6"/>
  <c r="L5698" i="6"/>
  <c r="L5697" i="6"/>
  <c r="L5696" i="6"/>
  <c r="L5695" i="6"/>
  <c r="L5694" i="6"/>
  <c r="L5693" i="6"/>
  <c r="L5692" i="6"/>
  <c r="L5691" i="6"/>
  <c r="L5690" i="6"/>
  <c r="L5689" i="6"/>
  <c r="L5688" i="6"/>
  <c r="L5687" i="6"/>
  <c r="L5686" i="6"/>
  <c r="L5685" i="6"/>
  <c r="L5684" i="6"/>
  <c r="L5683" i="6"/>
  <c r="L5682" i="6"/>
  <c r="L5681" i="6"/>
  <c r="L5680" i="6"/>
  <c r="L5679" i="6"/>
  <c r="L5678" i="6"/>
  <c r="L5677" i="6"/>
  <c r="L5676" i="6"/>
  <c r="L5675" i="6"/>
  <c r="L5674" i="6"/>
  <c r="L5673" i="6"/>
  <c r="L5672" i="6"/>
  <c r="L5671" i="6"/>
  <c r="L5670" i="6"/>
  <c r="L5669" i="6"/>
  <c r="L5668" i="6"/>
  <c r="L5667" i="6"/>
  <c r="L5666" i="6"/>
  <c r="L5665" i="6"/>
  <c r="L5664" i="6"/>
  <c r="L5663" i="6"/>
  <c r="L5662" i="6"/>
  <c r="L5661" i="6"/>
  <c r="L5660" i="6"/>
  <c r="L5659" i="6"/>
  <c r="L5658" i="6"/>
  <c r="L5657" i="6"/>
  <c r="L5656" i="6"/>
  <c r="L5655" i="6"/>
  <c r="L5654" i="6"/>
  <c r="L5653" i="6"/>
  <c r="L5652" i="6"/>
  <c r="L5651" i="6"/>
  <c r="L5650" i="6"/>
  <c r="L5649" i="6"/>
  <c r="L5648" i="6"/>
  <c r="L5647" i="6"/>
  <c r="L5646" i="6"/>
  <c r="L5645" i="6"/>
  <c r="L5644" i="6"/>
  <c r="L5643" i="6"/>
  <c r="L5642" i="6"/>
  <c r="L5641" i="6"/>
  <c r="L5640" i="6"/>
  <c r="L5639" i="6"/>
  <c r="L5638" i="6"/>
  <c r="L5637" i="6"/>
  <c r="L5636" i="6"/>
  <c r="L5635" i="6"/>
  <c r="L5634" i="6"/>
  <c r="L5633" i="6"/>
  <c r="L5632" i="6"/>
  <c r="L5631" i="6"/>
  <c r="L5630" i="6"/>
  <c r="L5629" i="6"/>
  <c r="L5628" i="6"/>
  <c r="L5627" i="6"/>
  <c r="L5626" i="6"/>
  <c r="L5625" i="6"/>
  <c r="L5624" i="6"/>
  <c r="L5623" i="6"/>
  <c r="L5622" i="6"/>
  <c r="L5621" i="6"/>
  <c r="L5620" i="6"/>
  <c r="L5619" i="6"/>
  <c r="L5618" i="6"/>
  <c r="L5617" i="6"/>
  <c r="L5616" i="6"/>
  <c r="L5615" i="6"/>
  <c r="L5614" i="6"/>
  <c r="L5613" i="6"/>
  <c r="L5612" i="6"/>
  <c r="L5611" i="6"/>
  <c r="L5610" i="6"/>
  <c r="L5609" i="6"/>
  <c r="L5608" i="6"/>
  <c r="L5607" i="6"/>
  <c r="L5606" i="6"/>
  <c r="L5605" i="6"/>
  <c r="L5604" i="6"/>
  <c r="L5603" i="6"/>
  <c r="L5602" i="6"/>
  <c r="L5601" i="6"/>
  <c r="L5600" i="6"/>
  <c r="L5599" i="6"/>
  <c r="L5598" i="6"/>
  <c r="L5597" i="6"/>
  <c r="L5596" i="6"/>
  <c r="L5595" i="6"/>
  <c r="L5594" i="6"/>
  <c r="L5593" i="6"/>
  <c r="L5592" i="6"/>
  <c r="L5591" i="6"/>
  <c r="L5590" i="6"/>
  <c r="L5589" i="6"/>
  <c r="L5588" i="6"/>
  <c r="L5587" i="6"/>
  <c r="L5586" i="6"/>
  <c r="L5585" i="6"/>
  <c r="L5584" i="6"/>
  <c r="L5583" i="6"/>
  <c r="L5582" i="6"/>
  <c r="L5581" i="6"/>
  <c r="L5580" i="6"/>
  <c r="L5579" i="6"/>
  <c r="L5578" i="6"/>
  <c r="L5577" i="6"/>
  <c r="L5576" i="6"/>
  <c r="L5575" i="6"/>
  <c r="L5574" i="6"/>
  <c r="L5573" i="6"/>
  <c r="L5572" i="6"/>
  <c r="L5571" i="6"/>
  <c r="L5570" i="6"/>
  <c r="L5569" i="6"/>
  <c r="L5568" i="6"/>
  <c r="L5567" i="6"/>
  <c r="L5566" i="6"/>
  <c r="L5565" i="6"/>
  <c r="L5564" i="6"/>
  <c r="L5563" i="6"/>
  <c r="L5562" i="6"/>
  <c r="L5561" i="6"/>
  <c r="L5560" i="6"/>
  <c r="L5559" i="6"/>
  <c r="L5558" i="6"/>
  <c r="L5557" i="6"/>
  <c r="L5556" i="6"/>
  <c r="L5555" i="6"/>
  <c r="L5554" i="6"/>
  <c r="L5553" i="6"/>
  <c r="L5552" i="6"/>
  <c r="L5551" i="6"/>
  <c r="L5550" i="6"/>
  <c r="L5549" i="6"/>
  <c r="L5548" i="6"/>
  <c r="L5547" i="6"/>
  <c r="L5546" i="6"/>
  <c r="L5545" i="6"/>
  <c r="L5544" i="6"/>
  <c r="L5543" i="6"/>
  <c r="L5542" i="6"/>
  <c r="L5541" i="6"/>
  <c r="L5540" i="6"/>
  <c r="L5539" i="6"/>
  <c r="L5538" i="6"/>
  <c r="L5537" i="6"/>
  <c r="L5536" i="6"/>
  <c r="L5535" i="6"/>
  <c r="L5534" i="6"/>
  <c r="L5533" i="6"/>
  <c r="L5532" i="6"/>
  <c r="L5531" i="6"/>
  <c r="L5530" i="6"/>
  <c r="L5529" i="6"/>
  <c r="L5528" i="6"/>
  <c r="L5527" i="6"/>
  <c r="L5526" i="6"/>
  <c r="L5525" i="6"/>
  <c r="L5524" i="6"/>
  <c r="L5523" i="6"/>
  <c r="L5522" i="6"/>
  <c r="L5521" i="6"/>
  <c r="L5520" i="6"/>
  <c r="L5519" i="6"/>
  <c r="L5518" i="6"/>
  <c r="L5517" i="6"/>
  <c r="L5516" i="6"/>
  <c r="L5515" i="6"/>
  <c r="L5514" i="6"/>
  <c r="L5513" i="6"/>
  <c r="L5512" i="6"/>
  <c r="L5511" i="6"/>
  <c r="L5510" i="6"/>
  <c r="L5509" i="6"/>
  <c r="L5508" i="6"/>
  <c r="L5507" i="6"/>
  <c r="L5506" i="6"/>
  <c r="L5505" i="6"/>
  <c r="L5504" i="6"/>
  <c r="L5503" i="6"/>
  <c r="L5502" i="6"/>
  <c r="L5501" i="6"/>
  <c r="L5500" i="6"/>
  <c r="L5499" i="6"/>
  <c r="L5498" i="6"/>
  <c r="L5497" i="6"/>
  <c r="L5496" i="6"/>
  <c r="L5495" i="6"/>
  <c r="L5494" i="6"/>
  <c r="L5493" i="6"/>
  <c r="L5492" i="6"/>
  <c r="L5491" i="6"/>
  <c r="L5490" i="6"/>
  <c r="L5489" i="6"/>
  <c r="L5488" i="6"/>
  <c r="L5487" i="6"/>
  <c r="L5486" i="6"/>
  <c r="L5485" i="6"/>
  <c r="L5484" i="6"/>
  <c r="L5483" i="6"/>
  <c r="L5482" i="6"/>
  <c r="L5481" i="6"/>
  <c r="L5480" i="6"/>
  <c r="L5479" i="6"/>
  <c r="L5478" i="6"/>
  <c r="L5477" i="6"/>
  <c r="L5476" i="6"/>
  <c r="L5475" i="6"/>
  <c r="L5474" i="6"/>
  <c r="L5473" i="6"/>
  <c r="L5472" i="6"/>
  <c r="L5471" i="6"/>
  <c r="L5470" i="6"/>
  <c r="L5469" i="6"/>
  <c r="L5468" i="6"/>
  <c r="L5467" i="6"/>
  <c r="L5466" i="6"/>
  <c r="L5465" i="6"/>
  <c r="L5464" i="6"/>
  <c r="L5463" i="6"/>
  <c r="L5462" i="6"/>
  <c r="L5461" i="6"/>
  <c r="L5460" i="6"/>
  <c r="L5459" i="6"/>
  <c r="L5458" i="6"/>
  <c r="L5457" i="6"/>
  <c r="L5456" i="6"/>
  <c r="L5455" i="6"/>
  <c r="L5454" i="6"/>
  <c r="L5453" i="6"/>
  <c r="L5452" i="6"/>
  <c r="L5451" i="6"/>
  <c r="L5450" i="6"/>
  <c r="L5449" i="6"/>
  <c r="L5448" i="6"/>
  <c r="L5447" i="6"/>
  <c r="L5446" i="6"/>
  <c r="L5445" i="6"/>
  <c r="L5444" i="6"/>
  <c r="L5443" i="6"/>
  <c r="L5442" i="6"/>
  <c r="L5441" i="6"/>
  <c r="L5440" i="6"/>
  <c r="L5439" i="6"/>
  <c r="L5438" i="6"/>
  <c r="L5437" i="6"/>
  <c r="L5436" i="6"/>
  <c r="L5435" i="6"/>
  <c r="L5434" i="6"/>
  <c r="L5433" i="6"/>
  <c r="L5432" i="6"/>
  <c r="L5431" i="6"/>
  <c r="L5430" i="6"/>
  <c r="L5429" i="6"/>
  <c r="L5428" i="6"/>
  <c r="L5427" i="6"/>
  <c r="L5426" i="6"/>
  <c r="L5425" i="6"/>
  <c r="L5424" i="6"/>
  <c r="L5423" i="6"/>
  <c r="L5422" i="6"/>
  <c r="L5421" i="6"/>
  <c r="L5420" i="6"/>
  <c r="L5419" i="6"/>
  <c r="L5418" i="6"/>
  <c r="L5417" i="6"/>
  <c r="L5416" i="6"/>
  <c r="L5415" i="6"/>
  <c r="L5414" i="6"/>
  <c r="L5413" i="6"/>
  <c r="L5412" i="6"/>
  <c r="L5411" i="6"/>
  <c r="L5410" i="6"/>
  <c r="L5409" i="6"/>
  <c r="L5408" i="6"/>
  <c r="L5407" i="6"/>
  <c r="L5406" i="6"/>
  <c r="L5405" i="6"/>
  <c r="L5404" i="6"/>
  <c r="L5403" i="6"/>
  <c r="L5402" i="6"/>
  <c r="L5401" i="6"/>
  <c r="L5400" i="6"/>
  <c r="L5399" i="6"/>
  <c r="L5398" i="6"/>
  <c r="L5397" i="6"/>
  <c r="L5396" i="6"/>
  <c r="L5395" i="6"/>
  <c r="L5394" i="6"/>
  <c r="L5393" i="6"/>
  <c r="L5392" i="6"/>
  <c r="L5391" i="6"/>
  <c r="L5390" i="6"/>
  <c r="L5389" i="6"/>
  <c r="L5388" i="6"/>
  <c r="L5387" i="6"/>
  <c r="L5386" i="6"/>
  <c r="L5385" i="6"/>
  <c r="L5384" i="6"/>
  <c r="L5383" i="6"/>
  <c r="L5382" i="6"/>
  <c r="L5381" i="6"/>
  <c r="L5380" i="6"/>
  <c r="L5379" i="6"/>
  <c r="L5378" i="6"/>
  <c r="L5377" i="6"/>
  <c r="L5376" i="6"/>
  <c r="L5375" i="6"/>
  <c r="L5374" i="6"/>
  <c r="L5373" i="6"/>
  <c r="L5372" i="6"/>
  <c r="L5371" i="6"/>
  <c r="L5370" i="6"/>
  <c r="L5369" i="6"/>
  <c r="L5368" i="6"/>
  <c r="L5367" i="6"/>
  <c r="L5366" i="6"/>
  <c r="L5365" i="6"/>
  <c r="L5364" i="6"/>
  <c r="L5363" i="6"/>
  <c r="L5362" i="6"/>
  <c r="L5361" i="6"/>
  <c r="L5360" i="6"/>
  <c r="L5359" i="6"/>
  <c r="L5358" i="6"/>
  <c r="L5357" i="6"/>
  <c r="L5356" i="6"/>
  <c r="L5355" i="6"/>
  <c r="L5354" i="6"/>
  <c r="L5353" i="6"/>
  <c r="L5352" i="6"/>
  <c r="L5351" i="6"/>
  <c r="L5350" i="6"/>
  <c r="L5349" i="6"/>
  <c r="L5348" i="6"/>
  <c r="L5347" i="6"/>
  <c r="L5346" i="6"/>
  <c r="L5345" i="6"/>
  <c r="L5344" i="6"/>
  <c r="L5343" i="6"/>
  <c r="L5342" i="6"/>
  <c r="L5341" i="6"/>
  <c r="L5340" i="6"/>
  <c r="L5339" i="6"/>
  <c r="L5338" i="6"/>
  <c r="L5337" i="6"/>
  <c r="L5336" i="6"/>
  <c r="L5335" i="6"/>
  <c r="L5334" i="6"/>
  <c r="L5333" i="6"/>
  <c r="L5332" i="6"/>
  <c r="L5331" i="6"/>
  <c r="L5330" i="6"/>
  <c r="L5329" i="6"/>
  <c r="L5328" i="6"/>
  <c r="L5327" i="6"/>
  <c r="L5326" i="6"/>
  <c r="L5325" i="6"/>
  <c r="L5324" i="6"/>
  <c r="L5323" i="6"/>
  <c r="L5322" i="6"/>
  <c r="L5321" i="6"/>
  <c r="L5320" i="6"/>
  <c r="L5319" i="6"/>
  <c r="L5318" i="6"/>
  <c r="L5317" i="6"/>
  <c r="L5316" i="6"/>
  <c r="L5315" i="6"/>
  <c r="L5314" i="6"/>
  <c r="L5313" i="6"/>
  <c r="L5312" i="6"/>
  <c r="L5311" i="6"/>
  <c r="L5310" i="6"/>
  <c r="L5309" i="6"/>
  <c r="L5308" i="6"/>
  <c r="L5307" i="6"/>
  <c r="L5306" i="6"/>
  <c r="L5305" i="6"/>
  <c r="L5304" i="6"/>
  <c r="L5303" i="6"/>
  <c r="L5302" i="6"/>
  <c r="L5301" i="6"/>
  <c r="L5300" i="6"/>
  <c r="L5299" i="6"/>
  <c r="L5298" i="6"/>
  <c r="L5297" i="6"/>
  <c r="L5296" i="6"/>
  <c r="L5295" i="6"/>
  <c r="L5294" i="6"/>
  <c r="L5293" i="6"/>
  <c r="L5292" i="6"/>
  <c r="L5291" i="6"/>
  <c r="L5290" i="6"/>
  <c r="L5289" i="6"/>
  <c r="L5288" i="6"/>
  <c r="L5287" i="6"/>
  <c r="L5286" i="6"/>
  <c r="L5285" i="6"/>
  <c r="L5284" i="6"/>
  <c r="L5283" i="6"/>
  <c r="L5282" i="6"/>
  <c r="L5281" i="6"/>
  <c r="L5280" i="6"/>
  <c r="L5279" i="6"/>
  <c r="L5278" i="6"/>
  <c r="L5277" i="6"/>
  <c r="L5276" i="6"/>
  <c r="L5275" i="6"/>
  <c r="L5274" i="6"/>
  <c r="L5273" i="6"/>
  <c r="L5272" i="6"/>
  <c r="L5271" i="6"/>
  <c r="L5270" i="6"/>
  <c r="L5269" i="6"/>
  <c r="L5268" i="6"/>
  <c r="L5267" i="6"/>
  <c r="L5266" i="6"/>
  <c r="L5265" i="6"/>
  <c r="L5264" i="6"/>
  <c r="L5263" i="6"/>
  <c r="L5262" i="6"/>
  <c r="L5261" i="6"/>
  <c r="L5260" i="6"/>
  <c r="L5259" i="6"/>
  <c r="L5258" i="6"/>
  <c r="L5257" i="6"/>
  <c r="L5256" i="6"/>
  <c r="L5255" i="6"/>
  <c r="L5254" i="6"/>
  <c r="L5253" i="6"/>
  <c r="L5252" i="6"/>
  <c r="L5251" i="6"/>
  <c r="L5250" i="6"/>
  <c r="L5249" i="6"/>
  <c r="L5248" i="6"/>
  <c r="L5247" i="6"/>
  <c r="L5246" i="6"/>
  <c r="L5245" i="6"/>
  <c r="L5244" i="6"/>
  <c r="L5243" i="6"/>
  <c r="L5242" i="6"/>
  <c r="L5241" i="6"/>
  <c r="L5240" i="6"/>
  <c r="L5239" i="6"/>
  <c r="L5238" i="6"/>
  <c r="L5237" i="6"/>
  <c r="L5236" i="6"/>
  <c r="L5235" i="6"/>
  <c r="L5234" i="6"/>
  <c r="L5233" i="6"/>
  <c r="L5232" i="6"/>
  <c r="L5231" i="6"/>
  <c r="L5230" i="6"/>
  <c r="L5229" i="6"/>
  <c r="L5228" i="6"/>
  <c r="L5227" i="6"/>
  <c r="L5226" i="6"/>
  <c r="L5225" i="6"/>
  <c r="L5224" i="6"/>
  <c r="L5223" i="6"/>
  <c r="L5222" i="6"/>
  <c r="L5221" i="6"/>
  <c r="L5220" i="6"/>
  <c r="L5219" i="6"/>
  <c r="L5218" i="6"/>
  <c r="L5217" i="6"/>
  <c r="L5216" i="6"/>
  <c r="L5215" i="6"/>
  <c r="L5214" i="6"/>
  <c r="L5213" i="6"/>
  <c r="L5212" i="6"/>
  <c r="L5211" i="6"/>
  <c r="L5210" i="6"/>
  <c r="L5209" i="6"/>
  <c r="L5208" i="6"/>
  <c r="L5207" i="6"/>
  <c r="L5206" i="6"/>
  <c r="L5205" i="6"/>
  <c r="L5204" i="6"/>
  <c r="L5203" i="6"/>
  <c r="L5202" i="6"/>
  <c r="L5201" i="6"/>
  <c r="L5200" i="6"/>
  <c r="L5199" i="6"/>
  <c r="L5198" i="6"/>
  <c r="L5197" i="6"/>
  <c r="L5196" i="6"/>
  <c r="L5195" i="6"/>
  <c r="L5194" i="6"/>
  <c r="L5193" i="6"/>
  <c r="L5192" i="6"/>
  <c r="L5191" i="6"/>
  <c r="L5190" i="6"/>
  <c r="L5189" i="6"/>
  <c r="L5188" i="6"/>
  <c r="L5187" i="6"/>
  <c r="L5186" i="6"/>
  <c r="L5185" i="6"/>
  <c r="L5184" i="6"/>
  <c r="L5183" i="6"/>
  <c r="L5182" i="6"/>
  <c r="L5181" i="6"/>
  <c r="L5180" i="6"/>
  <c r="L5179" i="6"/>
  <c r="L5178" i="6"/>
  <c r="L5177" i="6"/>
  <c r="L5176" i="6"/>
  <c r="L5175" i="6"/>
  <c r="L5174" i="6"/>
  <c r="L5173" i="6"/>
  <c r="L5172" i="6"/>
  <c r="L5171" i="6"/>
  <c r="L5170" i="6"/>
  <c r="L5169" i="6"/>
  <c r="L5168" i="6"/>
  <c r="L5167" i="6"/>
  <c r="L5166" i="6"/>
  <c r="L5165" i="6"/>
  <c r="L5164" i="6"/>
  <c r="L5163" i="6"/>
  <c r="L5162" i="6"/>
  <c r="L5161" i="6"/>
  <c r="L5160" i="6"/>
  <c r="L5159" i="6"/>
  <c r="L5158" i="6"/>
  <c r="L5157" i="6"/>
  <c r="L5156" i="6"/>
  <c r="L5155" i="6"/>
  <c r="L5154" i="6"/>
  <c r="L5153" i="6"/>
  <c r="L5152" i="6"/>
  <c r="L5151" i="6"/>
  <c r="L5150" i="6"/>
  <c r="L5149" i="6"/>
  <c r="L5148" i="6"/>
  <c r="L5147" i="6"/>
  <c r="L5146" i="6"/>
  <c r="L5145" i="6"/>
  <c r="L5144" i="6"/>
  <c r="L5143" i="6"/>
  <c r="L5142" i="6"/>
  <c r="L5141" i="6"/>
  <c r="L5140" i="6"/>
  <c r="L5139" i="6"/>
  <c r="L5138" i="6"/>
  <c r="L5137" i="6"/>
  <c r="L5136" i="6"/>
  <c r="L5135" i="6"/>
  <c r="L5134" i="6"/>
  <c r="L5133" i="6"/>
  <c r="L5132" i="6"/>
  <c r="L5131" i="6"/>
  <c r="L5130" i="6"/>
  <c r="L5129" i="6"/>
  <c r="L5128" i="6"/>
  <c r="L5127" i="6"/>
  <c r="L5126" i="6"/>
  <c r="L5125" i="6"/>
  <c r="L5124" i="6"/>
  <c r="L5123" i="6"/>
  <c r="L5122" i="6"/>
  <c r="L5121" i="6"/>
  <c r="L5120" i="6"/>
  <c r="L5119" i="6"/>
  <c r="L5118" i="6"/>
  <c r="L5117" i="6"/>
  <c r="L5116" i="6"/>
  <c r="L5115" i="6"/>
  <c r="L5114" i="6"/>
  <c r="L5113" i="6"/>
  <c r="L5112" i="6"/>
  <c r="L5111" i="6"/>
  <c r="L5110" i="6"/>
  <c r="L5109" i="6"/>
  <c r="L5108" i="6"/>
  <c r="L5107" i="6"/>
  <c r="L5106" i="6"/>
  <c r="L5105" i="6"/>
  <c r="L5104" i="6"/>
  <c r="L5103" i="6"/>
  <c r="L5102" i="6"/>
  <c r="L5101" i="6"/>
  <c r="L5100" i="6"/>
  <c r="L5099" i="6"/>
  <c r="L5098" i="6"/>
  <c r="L5097" i="6"/>
  <c r="L5096" i="6"/>
  <c r="L5095" i="6"/>
  <c r="L5094" i="6"/>
  <c r="L5093" i="6"/>
  <c r="L5092" i="6"/>
  <c r="L5091" i="6"/>
  <c r="L5090" i="6"/>
  <c r="L5089" i="6"/>
  <c r="L5088" i="6"/>
  <c r="L5087" i="6"/>
  <c r="L5086" i="6"/>
  <c r="L5085" i="6"/>
  <c r="L5084" i="6"/>
  <c r="L5083" i="6"/>
  <c r="L5082" i="6"/>
  <c r="L5081" i="6"/>
  <c r="L5080" i="6"/>
  <c r="L5079" i="6"/>
  <c r="L5078" i="6"/>
  <c r="L5077" i="6"/>
  <c r="L5076" i="6"/>
  <c r="L5075" i="6"/>
  <c r="L5074" i="6"/>
  <c r="L5073" i="6"/>
  <c r="L5072" i="6"/>
  <c r="L5071" i="6"/>
  <c r="L5070" i="6"/>
  <c r="L5069" i="6"/>
  <c r="L5068" i="6"/>
  <c r="L5067" i="6"/>
  <c r="L5066" i="6"/>
  <c r="L5065" i="6"/>
  <c r="L5064" i="6"/>
  <c r="L5063" i="6"/>
  <c r="L5062" i="6"/>
  <c r="L5061" i="6"/>
  <c r="L5060" i="6"/>
  <c r="L5059" i="6"/>
  <c r="L5058" i="6"/>
  <c r="L5057" i="6"/>
  <c r="L5056" i="6"/>
  <c r="L5055" i="6"/>
  <c r="L5054" i="6"/>
  <c r="L5053" i="6"/>
  <c r="L5052" i="6"/>
  <c r="L5051" i="6"/>
  <c r="L5050" i="6"/>
  <c r="L5049" i="6"/>
  <c r="L5048" i="6"/>
  <c r="L5047" i="6"/>
  <c r="L5046" i="6"/>
  <c r="L5045" i="6"/>
  <c r="L5044" i="6"/>
  <c r="L5043" i="6"/>
  <c r="L5042" i="6"/>
  <c r="L5041" i="6"/>
  <c r="L5040" i="6"/>
  <c r="L5039" i="6"/>
  <c r="L5038" i="6"/>
  <c r="L5037" i="6"/>
  <c r="L5036" i="6"/>
  <c r="L5035" i="6"/>
  <c r="L5034" i="6"/>
  <c r="L5033" i="6"/>
  <c r="L5032" i="6"/>
  <c r="L5031" i="6"/>
  <c r="L5030" i="6"/>
  <c r="L5029" i="6"/>
  <c r="L5028" i="6"/>
  <c r="L5027" i="6"/>
  <c r="L5026" i="6"/>
  <c r="L5025" i="6"/>
  <c r="L5024" i="6"/>
  <c r="L5023" i="6"/>
  <c r="L5022" i="6"/>
  <c r="L5021" i="6"/>
  <c r="L5020" i="6"/>
  <c r="L5019" i="6"/>
  <c r="L5018" i="6"/>
  <c r="L5017" i="6"/>
  <c r="L5016" i="6"/>
  <c r="L5015" i="6"/>
  <c r="L5014" i="6"/>
  <c r="L5013" i="6"/>
  <c r="L5012" i="6"/>
  <c r="L5011" i="6"/>
  <c r="L5010" i="6"/>
  <c r="L5009" i="6"/>
  <c r="L5008" i="6"/>
  <c r="L5007" i="6"/>
  <c r="L5006" i="6"/>
  <c r="L5005" i="6"/>
  <c r="L5004" i="6"/>
  <c r="L5003" i="6"/>
  <c r="L5002" i="6"/>
  <c r="L5001" i="6"/>
  <c r="L5000" i="6"/>
  <c r="L4999" i="6"/>
  <c r="L4998" i="6"/>
  <c r="L4997" i="6"/>
  <c r="L4996" i="6"/>
  <c r="L4995" i="6"/>
  <c r="L4994" i="6"/>
  <c r="L4993" i="6"/>
  <c r="L4992" i="6"/>
  <c r="L4991" i="6"/>
  <c r="L4990" i="6"/>
  <c r="L4989" i="6"/>
  <c r="L4988" i="6"/>
  <c r="L4987" i="6"/>
  <c r="L4986" i="6"/>
  <c r="L4985" i="6"/>
  <c r="L4984" i="6"/>
  <c r="L4983" i="6"/>
  <c r="L4982" i="6"/>
  <c r="L4981" i="6"/>
  <c r="L4980" i="6"/>
  <c r="L4979" i="6"/>
  <c r="L4978" i="6"/>
  <c r="L4977" i="6"/>
  <c r="L4976" i="6"/>
  <c r="L4975" i="6"/>
  <c r="L4974" i="6"/>
  <c r="L4973" i="6"/>
  <c r="L4972" i="6"/>
  <c r="L4971" i="6"/>
  <c r="L4970" i="6"/>
  <c r="L4969" i="6"/>
  <c r="L4968" i="6"/>
  <c r="L4967" i="6"/>
  <c r="L4966" i="6"/>
  <c r="L4965" i="6"/>
  <c r="L4964" i="6"/>
  <c r="L4963" i="6"/>
  <c r="L4962" i="6"/>
  <c r="L4961" i="6"/>
  <c r="L4960" i="6"/>
  <c r="L4959" i="6"/>
  <c r="L4958" i="6"/>
  <c r="L4957" i="6"/>
  <c r="L4956" i="6"/>
  <c r="L4955" i="6"/>
  <c r="L4954" i="6"/>
  <c r="L4953" i="6"/>
  <c r="L4952" i="6"/>
  <c r="L4951" i="6"/>
  <c r="L4950" i="6"/>
  <c r="L4949" i="6"/>
  <c r="L4948" i="6"/>
  <c r="L4947" i="6"/>
  <c r="L4946" i="6"/>
  <c r="L4945" i="6"/>
  <c r="L4944" i="6"/>
  <c r="L4943" i="6"/>
  <c r="L4942" i="6"/>
  <c r="L4941" i="6"/>
  <c r="L4940" i="6"/>
  <c r="L4939" i="6"/>
  <c r="L4938" i="6"/>
  <c r="L4937" i="6"/>
  <c r="L4936" i="6"/>
  <c r="L4935" i="6"/>
  <c r="L4934" i="6"/>
  <c r="L4933" i="6"/>
  <c r="L4932" i="6"/>
  <c r="L4931" i="6"/>
  <c r="L4930" i="6"/>
  <c r="L4929" i="6"/>
  <c r="L4928" i="6"/>
  <c r="L4927" i="6"/>
  <c r="L4926" i="6"/>
  <c r="L4925" i="6"/>
  <c r="L4924" i="6"/>
  <c r="L4923" i="6"/>
  <c r="L4922" i="6"/>
  <c r="L4921" i="6"/>
  <c r="L4920" i="6"/>
  <c r="L4919" i="6"/>
  <c r="L4918" i="6"/>
  <c r="L4917" i="6"/>
  <c r="L4916" i="6"/>
  <c r="L4915" i="6"/>
  <c r="L4914" i="6"/>
  <c r="L4913" i="6"/>
  <c r="L4912" i="6"/>
  <c r="L4911" i="6"/>
  <c r="L4910" i="6"/>
  <c r="L4909" i="6"/>
  <c r="L4908" i="6"/>
  <c r="L4907" i="6"/>
  <c r="L4906" i="6"/>
  <c r="L4905" i="6"/>
  <c r="L4904" i="6"/>
  <c r="L4903" i="6"/>
  <c r="L4902" i="6"/>
  <c r="L4901" i="6"/>
  <c r="L4900" i="6"/>
  <c r="L4899" i="6"/>
  <c r="L4898" i="6"/>
  <c r="L4897" i="6"/>
  <c r="L4896" i="6"/>
  <c r="L4895" i="6"/>
  <c r="L4894" i="6"/>
  <c r="L4893" i="6"/>
  <c r="L4892" i="6"/>
  <c r="L4891" i="6"/>
  <c r="L4890" i="6"/>
  <c r="L4889" i="6"/>
  <c r="L4888" i="6"/>
  <c r="L4887" i="6"/>
  <c r="L4886" i="6"/>
  <c r="L4885" i="6"/>
  <c r="L4884" i="6"/>
  <c r="L4883" i="6"/>
  <c r="L4882" i="6"/>
  <c r="L4881" i="6"/>
  <c r="L4880" i="6"/>
  <c r="L4879" i="6"/>
  <c r="L4878" i="6"/>
  <c r="L4877" i="6"/>
  <c r="L4876" i="6"/>
  <c r="L4875" i="6"/>
  <c r="L4874" i="6"/>
  <c r="L4873" i="6"/>
  <c r="L4872" i="6"/>
  <c r="L4871" i="6"/>
  <c r="L4870" i="6"/>
  <c r="L4869" i="6"/>
  <c r="L4868" i="6"/>
  <c r="L4867" i="6"/>
  <c r="L4866" i="6"/>
  <c r="L4865" i="6"/>
  <c r="L4864" i="6"/>
  <c r="L4863" i="6"/>
  <c r="L4862" i="6"/>
  <c r="L4861" i="6"/>
  <c r="L4860" i="6"/>
  <c r="L4859" i="6"/>
  <c r="L4858" i="6"/>
  <c r="L4857" i="6"/>
  <c r="L4856" i="6"/>
  <c r="L4855" i="6"/>
  <c r="L4854" i="6"/>
  <c r="L4853" i="6"/>
  <c r="L4852" i="6"/>
  <c r="L4851" i="6"/>
  <c r="L4850" i="6"/>
  <c r="L4849" i="6"/>
  <c r="L4848" i="6"/>
  <c r="L4847" i="6"/>
  <c r="L4846" i="6"/>
  <c r="L4845" i="6"/>
  <c r="L4844" i="6"/>
  <c r="L4843" i="6"/>
  <c r="L4842" i="6"/>
  <c r="L4841" i="6"/>
  <c r="L4840" i="6"/>
  <c r="L4839" i="6"/>
  <c r="L4838" i="6"/>
  <c r="L4837" i="6"/>
  <c r="L4836" i="6"/>
  <c r="L4835" i="6"/>
  <c r="L4834" i="6"/>
  <c r="L4833" i="6"/>
  <c r="L4832" i="6"/>
  <c r="L4831" i="6"/>
  <c r="L4830" i="6"/>
  <c r="L4829" i="6"/>
  <c r="L4828" i="6"/>
  <c r="L4827" i="6"/>
  <c r="L4826" i="6"/>
  <c r="L4825" i="6"/>
  <c r="L4824" i="6"/>
  <c r="L4823" i="6"/>
  <c r="L4822" i="6"/>
  <c r="L4821" i="6"/>
  <c r="L4820" i="6"/>
  <c r="L4819" i="6"/>
  <c r="L4818" i="6"/>
  <c r="L4817" i="6"/>
  <c r="L4816" i="6"/>
  <c r="L4815" i="6"/>
  <c r="L4814" i="6"/>
  <c r="L4813" i="6"/>
  <c r="L4812" i="6"/>
  <c r="L4811" i="6"/>
  <c r="L4810" i="6"/>
  <c r="L4809" i="6"/>
  <c r="L4808" i="6"/>
  <c r="L4807" i="6"/>
  <c r="L4806" i="6"/>
  <c r="L4805" i="6"/>
  <c r="L4804" i="6"/>
  <c r="L4803" i="6"/>
  <c r="L4802" i="6"/>
  <c r="L4801" i="6"/>
  <c r="L4800" i="6"/>
  <c r="L4799" i="6"/>
  <c r="L4798" i="6"/>
  <c r="L4797" i="6"/>
  <c r="L4796" i="6"/>
  <c r="L4795" i="6"/>
  <c r="L4794" i="6"/>
  <c r="L4793" i="6"/>
  <c r="L4792" i="6"/>
  <c r="L4791" i="6"/>
  <c r="L4790" i="6"/>
  <c r="L4789" i="6"/>
  <c r="L4788" i="6"/>
  <c r="L4787" i="6"/>
  <c r="L4786" i="6"/>
  <c r="L4785" i="6"/>
  <c r="L4784" i="6"/>
  <c r="L4783" i="6"/>
  <c r="L4782" i="6"/>
  <c r="L4781" i="6"/>
  <c r="L4780" i="6"/>
  <c r="L4779" i="6"/>
  <c r="L4778" i="6"/>
  <c r="L4777" i="6"/>
  <c r="L4776" i="6"/>
  <c r="L4775" i="6"/>
  <c r="L4774" i="6"/>
  <c r="L4773" i="6"/>
  <c r="L4772" i="6"/>
  <c r="L4771" i="6"/>
  <c r="L4770" i="6"/>
  <c r="L4769" i="6"/>
  <c r="L4768" i="6"/>
  <c r="L4767" i="6"/>
  <c r="L4766" i="6"/>
  <c r="L4765" i="6"/>
  <c r="L4764" i="6"/>
  <c r="L4763" i="6"/>
  <c r="L4762" i="6"/>
  <c r="L4761" i="6"/>
  <c r="L4760" i="6"/>
  <c r="L4759" i="6"/>
  <c r="L4758" i="6"/>
  <c r="L4757" i="6"/>
  <c r="L4756" i="6"/>
  <c r="L4755" i="6"/>
  <c r="L4754" i="6"/>
  <c r="L4753" i="6"/>
  <c r="L4752" i="6"/>
  <c r="L4751" i="6"/>
  <c r="L4750" i="6"/>
  <c r="L4749" i="6"/>
  <c r="L4748" i="6"/>
  <c r="L4747" i="6"/>
  <c r="L4746" i="6"/>
  <c r="L4745" i="6"/>
  <c r="L4744" i="6"/>
  <c r="L4743" i="6"/>
  <c r="L4742" i="6"/>
  <c r="L4741" i="6"/>
  <c r="L4740" i="6"/>
  <c r="L4739" i="6"/>
  <c r="L4738" i="6"/>
  <c r="L4737" i="6"/>
  <c r="L4736" i="6"/>
  <c r="L4735" i="6"/>
  <c r="L4734" i="6"/>
  <c r="L4733" i="6"/>
  <c r="L4732" i="6"/>
  <c r="L4731" i="6"/>
  <c r="L4730" i="6"/>
  <c r="L4729" i="6"/>
  <c r="L4728" i="6"/>
  <c r="L4727" i="6"/>
  <c r="L4726" i="6"/>
  <c r="L4725" i="6"/>
  <c r="L4724" i="6"/>
  <c r="L4723" i="6"/>
  <c r="L4722" i="6"/>
  <c r="L4721" i="6"/>
  <c r="L4720" i="6"/>
  <c r="L4719" i="6"/>
  <c r="L4718" i="6"/>
  <c r="L4717" i="6"/>
  <c r="L4716" i="6"/>
  <c r="L4715" i="6"/>
  <c r="L4714" i="6"/>
  <c r="L4713" i="6"/>
  <c r="L4712" i="6"/>
  <c r="L4711" i="6"/>
  <c r="L4710" i="6"/>
  <c r="L4709" i="6"/>
  <c r="L4708" i="6"/>
  <c r="L4707" i="6"/>
  <c r="L4706" i="6"/>
  <c r="L4705" i="6"/>
  <c r="L4704" i="6"/>
  <c r="L4703" i="6"/>
  <c r="L4702" i="6"/>
  <c r="L4701" i="6"/>
  <c r="L4700" i="6"/>
  <c r="L4699" i="6"/>
  <c r="L4698" i="6"/>
  <c r="L4697" i="6"/>
  <c r="L4696" i="6"/>
  <c r="L4695" i="6"/>
  <c r="L4694" i="6"/>
  <c r="L4693" i="6"/>
  <c r="L4692" i="6"/>
  <c r="L4691" i="6"/>
  <c r="L4690" i="6"/>
  <c r="L4689" i="6"/>
  <c r="L4688" i="6"/>
  <c r="L4687" i="6"/>
  <c r="L4686" i="6"/>
  <c r="L4685" i="6"/>
  <c r="L4684" i="6"/>
  <c r="L4683" i="6"/>
  <c r="L4682" i="6"/>
  <c r="L4681" i="6"/>
  <c r="L4680" i="6"/>
  <c r="L4679" i="6"/>
  <c r="L4678" i="6"/>
  <c r="L4677" i="6"/>
  <c r="L4676" i="6"/>
  <c r="L4675" i="6"/>
  <c r="L4674" i="6"/>
  <c r="L4673" i="6"/>
  <c r="L4672" i="6"/>
  <c r="L4671" i="6"/>
  <c r="L4670" i="6"/>
  <c r="L4669" i="6"/>
  <c r="L4668" i="6"/>
  <c r="L4667" i="6"/>
  <c r="L4666" i="6"/>
  <c r="L4665" i="6"/>
  <c r="L4664" i="6"/>
  <c r="L4663" i="6"/>
  <c r="L4662" i="6"/>
  <c r="L4661" i="6"/>
  <c r="L4660" i="6"/>
  <c r="L4659" i="6"/>
  <c r="L4658" i="6"/>
  <c r="L4657" i="6"/>
  <c r="L4656" i="6"/>
  <c r="L4655" i="6"/>
  <c r="L4654" i="6"/>
  <c r="L4653" i="6"/>
  <c r="L4652" i="6"/>
  <c r="L4651" i="6"/>
  <c r="L4650" i="6"/>
  <c r="L4649" i="6"/>
  <c r="L4648" i="6"/>
  <c r="L4647" i="6"/>
  <c r="L4646" i="6"/>
  <c r="L4645" i="6"/>
  <c r="L4644" i="6"/>
  <c r="L4643" i="6"/>
  <c r="L4642" i="6"/>
  <c r="L4641" i="6"/>
  <c r="L4640" i="6"/>
  <c r="L4639" i="6"/>
  <c r="L4638" i="6"/>
  <c r="L4637" i="6"/>
  <c r="L4636" i="6"/>
  <c r="L4635" i="6"/>
  <c r="L4634" i="6"/>
  <c r="L4633" i="6"/>
  <c r="L4632" i="6"/>
  <c r="L4631" i="6"/>
  <c r="L4630" i="6"/>
  <c r="L4629" i="6"/>
  <c r="L4628" i="6"/>
  <c r="L4627" i="6"/>
  <c r="L4626" i="6"/>
  <c r="L4625" i="6"/>
  <c r="L4624" i="6"/>
  <c r="L4623" i="6"/>
  <c r="L4622" i="6"/>
  <c r="L4621" i="6"/>
  <c r="L4620" i="6"/>
  <c r="L4619" i="6"/>
  <c r="L4618" i="6"/>
  <c r="L4617" i="6"/>
  <c r="L4616" i="6"/>
  <c r="L4615" i="6"/>
  <c r="L4614" i="6"/>
  <c r="L4613" i="6"/>
  <c r="L4612" i="6"/>
  <c r="L4611" i="6"/>
  <c r="L4610" i="6"/>
  <c r="L4609" i="6"/>
  <c r="L4608" i="6"/>
  <c r="L4607" i="6"/>
  <c r="L4606" i="6"/>
  <c r="L4605" i="6"/>
  <c r="L4604" i="6"/>
  <c r="L4603" i="6"/>
  <c r="L4602" i="6"/>
  <c r="L4601" i="6"/>
  <c r="L4600" i="6"/>
  <c r="L4599" i="6"/>
  <c r="L4598" i="6"/>
  <c r="L4597" i="6"/>
  <c r="L4596" i="6"/>
  <c r="L4595" i="6"/>
  <c r="L4594" i="6"/>
  <c r="L4593" i="6"/>
  <c r="L4592" i="6"/>
  <c r="L4591" i="6"/>
  <c r="L4590" i="6"/>
  <c r="L4589" i="6"/>
  <c r="L4588" i="6"/>
  <c r="L4587" i="6"/>
  <c r="L4586" i="6"/>
  <c r="L4585" i="6"/>
  <c r="L4584" i="6"/>
  <c r="L4583" i="6"/>
  <c r="L4582" i="6"/>
  <c r="L4581" i="6"/>
  <c r="L4580" i="6"/>
  <c r="L4579" i="6"/>
  <c r="L4578" i="6"/>
  <c r="L4577" i="6"/>
  <c r="L4576" i="6"/>
  <c r="L4575" i="6"/>
  <c r="L4574" i="6"/>
  <c r="L4573" i="6"/>
  <c r="L4572" i="6"/>
  <c r="L4571" i="6"/>
  <c r="L4570" i="6"/>
  <c r="L4569" i="6"/>
  <c r="L4568" i="6"/>
  <c r="L4567" i="6"/>
  <c r="L4566" i="6"/>
  <c r="L4565" i="6"/>
  <c r="L4564" i="6"/>
  <c r="L4563" i="6"/>
  <c r="L4562" i="6"/>
  <c r="L4561" i="6"/>
  <c r="L4560" i="6"/>
  <c r="L4559" i="6"/>
  <c r="L4558" i="6"/>
  <c r="L4557" i="6"/>
  <c r="L4556" i="6"/>
  <c r="L4555" i="6"/>
  <c r="L4554" i="6"/>
  <c r="L4553" i="6"/>
  <c r="L4552" i="6"/>
  <c r="L4551" i="6"/>
  <c r="L4550" i="6"/>
  <c r="L4549" i="6"/>
  <c r="L4548" i="6"/>
  <c r="L4547" i="6"/>
  <c r="L4546" i="6"/>
  <c r="L4545" i="6"/>
  <c r="L4544" i="6"/>
  <c r="L4543" i="6"/>
  <c r="L4542" i="6"/>
  <c r="L4541" i="6"/>
  <c r="L4540" i="6"/>
  <c r="L4539" i="6"/>
  <c r="L4538" i="6"/>
  <c r="L4537" i="6"/>
  <c r="L4536" i="6"/>
  <c r="L4535" i="6"/>
  <c r="L4534" i="6"/>
  <c r="L4533" i="6"/>
  <c r="L4532" i="6"/>
  <c r="L4531" i="6"/>
  <c r="L4530" i="6"/>
  <c r="L4529" i="6"/>
  <c r="L4528" i="6"/>
  <c r="L4527" i="6"/>
  <c r="L4526" i="6"/>
  <c r="L4525" i="6"/>
  <c r="L4524" i="6"/>
  <c r="L4523" i="6"/>
  <c r="L4522" i="6"/>
  <c r="L4521" i="6"/>
  <c r="L4520" i="6"/>
  <c r="L4519" i="6"/>
  <c r="L4518" i="6"/>
  <c r="L4517" i="6"/>
  <c r="L4516" i="6"/>
  <c r="L4515" i="6"/>
  <c r="L4514" i="6"/>
  <c r="L4513" i="6"/>
  <c r="L4512" i="6"/>
  <c r="L4511" i="6"/>
  <c r="L4510" i="6"/>
  <c r="L4509" i="6"/>
  <c r="L4508" i="6"/>
  <c r="L4507" i="6"/>
  <c r="L4506" i="6"/>
  <c r="L4505" i="6"/>
  <c r="L4504" i="6"/>
  <c r="L4503" i="6"/>
  <c r="L4502" i="6"/>
  <c r="L4501" i="6"/>
  <c r="L4500" i="6"/>
  <c r="L4499" i="6"/>
  <c r="L4498" i="6"/>
  <c r="L4497" i="6"/>
  <c r="L4496" i="6"/>
  <c r="L4495" i="6"/>
  <c r="L4494" i="6"/>
  <c r="L4493" i="6"/>
  <c r="L4492" i="6"/>
  <c r="L4491" i="6"/>
  <c r="L4490" i="6"/>
  <c r="L4489" i="6"/>
  <c r="L4488" i="6"/>
  <c r="L4487" i="6"/>
  <c r="L4486" i="6"/>
  <c r="L4485" i="6"/>
  <c r="L4484" i="6"/>
  <c r="L4483" i="6"/>
  <c r="L4482" i="6"/>
  <c r="L4481" i="6"/>
  <c r="L4480" i="6"/>
  <c r="L4479" i="6"/>
  <c r="L4478" i="6"/>
  <c r="L4477" i="6"/>
  <c r="L4476" i="6"/>
  <c r="L4475" i="6"/>
  <c r="L4474" i="6"/>
  <c r="L4473" i="6"/>
  <c r="L4472" i="6"/>
  <c r="L4471" i="6"/>
  <c r="L4470" i="6"/>
  <c r="L4469" i="6"/>
  <c r="L4468" i="6"/>
  <c r="L4467" i="6"/>
  <c r="L4466" i="6"/>
  <c r="L4465" i="6"/>
  <c r="L4464" i="6"/>
  <c r="L4463" i="6"/>
  <c r="L4462" i="6"/>
  <c r="L4461" i="6"/>
  <c r="L4460" i="6"/>
  <c r="L4459" i="6"/>
  <c r="L4458" i="6"/>
  <c r="L4457" i="6"/>
  <c r="L4456" i="6"/>
  <c r="L4455" i="6"/>
  <c r="L4454" i="6"/>
  <c r="L4453" i="6"/>
  <c r="L4452" i="6"/>
  <c r="L4451" i="6"/>
  <c r="L4450" i="6"/>
  <c r="L4449" i="6"/>
  <c r="L4448" i="6"/>
  <c r="L4447" i="6"/>
  <c r="L4446" i="6"/>
  <c r="L4445" i="6"/>
  <c r="L4444" i="6"/>
  <c r="L4443" i="6"/>
  <c r="L4442" i="6"/>
  <c r="L4441" i="6"/>
  <c r="L4440" i="6"/>
  <c r="L4439" i="6"/>
  <c r="L4438" i="6"/>
  <c r="L4437" i="6"/>
  <c r="L4436" i="6"/>
  <c r="L4435" i="6"/>
  <c r="L4434" i="6"/>
  <c r="L4433" i="6"/>
  <c r="L4432" i="6"/>
  <c r="L4431" i="6"/>
  <c r="L4430" i="6"/>
  <c r="L4429" i="6"/>
  <c r="L4428" i="6"/>
  <c r="L4427" i="6"/>
  <c r="L4426" i="6"/>
  <c r="L4425" i="6"/>
  <c r="L4424" i="6"/>
  <c r="L4423" i="6"/>
  <c r="L4422" i="6"/>
  <c r="L4421" i="6"/>
  <c r="L4420" i="6"/>
  <c r="L4419" i="6"/>
  <c r="L4418" i="6"/>
  <c r="L4417" i="6"/>
  <c r="L4416" i="6"/>
  <c r="L4415" i="6"/>
  <c r="L4414" i="6"/>
  <c r="L4413" i="6"/>
  <c r="L4412" i="6"/>
  <c r="L4411" i="6"/>
  <c r="L4410" i="6"/>
  <c r="L4409" i="6"/>
  <c r="L4408" i="6"/>
  <c r="L4407" i="6"/>
  <c r="L4406" i="6"/>
  <c r="L4405" i="6"/>
  <c r="L4404" i="6"/>
  <c r="L4403" i="6"/>
  <c r="L4402" i="6"/>
  <c r="L4401" i="6"/>
  <c r="L4400" i="6"/>
  <c r="L4399" i="6"/>
  <c r="L4398" i="6"/>
  <c r="L4397" i="6"/>
  <c r="L4396" i="6"/>
  <c r="L4395" i="6"/>
  <c r="L4394" i="6"/>
  <c r="L4393" i="6"/>
  <c r="L4392" i="6"/>
  <c r="L4391" i="6"/>
  <c r="L4390" i="6"/>
  <c r="L4389" i="6"/>
  <c r="L4388" i="6"/>
  <c r="L4387" i="6"/>
  <c r="L4386" i="6"/>
  <c r="L4385" i="6"/>
  <c r="L4384" i="6"/>
  <c r="L4383" i="6"/>
  <c r="L4382" i="6"/>
  <c r="L4381" i="6"/>
  <c r="L4380" i="6"/>
  <c r="L4379" i="6"/>
  <c r="L4378" i="6"/>
  <c r="L4377" i="6"/>
  <c r="L4376" i="6"/>
  <c r="L4375" i="6"/>
  <c r="L4374" i="6"/>
  <c r="L4373" i="6"/>
  <c r="L4372" i="6"/>
  <c r="L4371" i="6"/>
  <c r="L4370" i="6"/>
  <c r="L4369" i="6"/>
  <c r="L4368" i="6"/>
  <c r="L4367" i="6"/>
  <c r="L4366" i="6"/>
  <c r="L4365" i="6"/>
  <c r="L4364" i="6"/>
  <c r="L4363" i="6"/>
  <c r="L4362" i="6"/>
  <c r="L4361" i="6"/>
  <c r="L4360" i="6"/>
  <c r="L4359" i="6"/>
  <c r="L4358" i="6"/>
  <c r="L4357" i="6"/>
  <c r="L4356" i="6"/>
  <c r="L4355" i="6"/>
  <c r="L4354" i="6"/>
  <c r="L4353" i="6"/>
  <c r="L4352" i="6"/>
  <c r="L4351" i="6"/>
  <c r="L4350" i="6"/>
  <c r="L4349" i="6"/>
  <c r="L4348" i="6"/>
  <c r="L4347" i="6"/>
  <c r="L4346" i="6"/>
  <c r="L4345" i="6"/>
  <c r="L4344" i="6"/>
  <c r="L4343" i="6"/>
  <c r="L4342" i="6"/>
  <c r="L4341" i="6"/>
  <c r="L4340" i="6"/>
  <c r="L4339" i="6"/>
  <c r="L4338" i="6"/>
  <c r="L4337" i="6"/>
  <c r="L4336" i="6"/>
  <c r="L4335" i="6"/>
  <c r="L4334" i="6"/>
  <c r="L4333" i="6"/>
  <c r="L4332" i="6"/>
  <c r="L4331" i="6"/>
  <c r="L4330" i="6"/>
  <c r="L4329" i="6"/>
  <c r="L4328" i="6"/>
  <c r="L4327" i="6"/>
  <c r="L4326" i="6"/>
  <c r="L4325" i="6"/>
  <c r="L4324" i="6"/>
  <c r="L4323" i="6"/>
  <c r="L4322" i="6"/>
  <c r="L4321" i="6"/>
  <c r="L4320" i="6"/>
  <c r="L4319" i="6"/>
  <c r="L4318" i="6"/>
  <c r="L4317" i="6"/>
  <c r="L4316" i="6"/>
  <c r="L4315" i="6"/>
  <c r="L4314" i="6"/>
  <c r="L4313" i="6"/>
  <c r="L4312" i="6"/>
  <c r="L4311" i="6"/>
  <c r="L4310" i="6"/>
  <c r="L4309" i="6"/>
  <c r="L4308" i="6"/>
  <c r="L4307" i="6"/>
  <c r="L4306" i="6"/>
  <c r="L4305" i="6"/>
  <c r="L4304" i="6"/>
  <c r="L4303" i="6"/>
  <c r="L4302" i="6"/>
  <c r="L4301" i="6"/>
  <c r="L4300" i="6"/>
  <c r="L4299" i="6"/>
  <c r="L4298" i="6"/>
  <c r="L4297" i="6"/>
  <c r="L4296" i="6"/>
  <c r="L4295" i="6"/>
  <c r="L4294" i="6"/>
  <c r="L4293" i="6"/>
  <c r="L4292" i="6"/>
  <c r="L4291" i="6"/>
  <c r="L4290" i="6"/>
  <c r="L4289" i="6"/>
  <c r="L4288" i="6"/>
  <c r="L4287" i="6"/>
  <c r="L4286" i="6"/>
  <c r="L4285" i="6"/>
  <c r="L4284" i="6"/>
  <c r="L4283" i="6"/>
  <c r="L4282" i="6"/>
  <c r="L4281" i="6"/>
  <c r="L4280" i="6"/>
  <c r="L4279" i="6"/>
  <c r="L4278" i="6"/>
  <c r="L4277" i="6"/>
  <c r="L4276" i="6"/>
  <c r="L4275" i="6"/>
  <c r="L4274" i="6"/>
  <c r="L4273" i="6"/>
  <c r="L4272" i="6"/>
  <c r="L4271" i="6"/>
  <c r="L4270" i="6"/>
  <c r="L4269" i="6"/>
  <c r="L4268" i="6"/>
  <c r="L4267" i="6"/>
  <c r="L4266" i="6"/>
  <c r="L4265" i="6"/>
  <c r="L4264" i="6"/>
  <c r="L4263" i="6"/>
  <c r="L4262" i="6"/>
  <c r="L4261" i="6"/>
  <c r="L4260" i="6"/>
  <c r="L4259" i="6"/>
  <c r="L4258" i="6"/>
  <c r="L4257" i="6"/>
  <c r="L4256" i="6"/>
  <c r="L4255" i="6"/>
  <c r="L4254" i="6"/>
  <c r="L4253" i="6"/>
  <c r="L4252" i="6"/>
  <c r="L4251" i="6"/>
  <c r="L4250" i="6"/>
  <c r="L4249" i="6"/>
  <c r="L4248" i="6"/>
  <c r="L4247" i="6"/>
  <c r="L4246" i="6"/>
  <c r="L4245" i="6"/>
  <c r="L4244" i="6"/>
  <c r="L4243" i="6"/>
  <c r="L4242" i="6"/>
  <c r="L4241" i="6"/>
  <c r="L4240" i="6"/>
  <c r="L4239" i="6"/>
  <c r="L4238" i="6"/>
  <c r="L4237" i="6"/>
  <c r="L4236" i="6"/>
  <c r="L4235" i="6"/>
  <c r="L4234" i="6"/>
  <c r="L4233" i="6"/>
  <c r="L4232" i="6"/>
  <c r="L4231" i="6"/>
  <c r="L4230" i="6"/>
  <c r="L4229" i="6"/>
  <c r="L4228" i="6"/>
  <c r="L4227" i="6"/>
  <c r="L4226" i="6"/>
  <c r="L4225" i="6"/>
  <c r="L4224" i="6"/>
  <c r="L4223" i="6"/>
  <c r="L4222" i="6"/>
  <c r="L4221" i="6"/>
  <c r="L4220" i="6"/>
  <c r="L4219" i="6"/>
  <c r="L4218" i="6"/>
  <c r="L4217" i="6"/>
  <c r="L4216" i="6"/>
  <c r="L4215" i="6"/>
  <c r="L4214" i="6"/>
  <c r="L4213" i="6"/>
  <c r="L4212" i="6"/>
  <c r="L4211" i="6"/>
  <c r="L4210" i="6"/>
  <c r="L4209" i="6"/>
  <c r="L4208" i="6"/>
  <c r="L4207" i="6"/>
  <c r="L4206" i="6"/>
  <c r="L4205" i="6"/>
  <c r="L4204" i="6"/>
  <c r="L4203" i="6"/>
  <c r="L4202" i="6"/>
  <c r="L4201" i="6"/>
  <c r="L4200" i="6"/>
  <c r="L4199" i="6"/>
  <c r="L4198" i="6"/>
  <c r="L4197" i="6"/>
  <c r="L4196" i="6"/>
  <c r="L4195" i="6"/>
  <c r="L4194" i="6"/>
  <c r="L4193" i="6"/>
  <c r="L4192" i="6"/>
  <c r="L4191" i="6"/>
  <c r="L4190" i="6"/>
  <c r="L4189" i="6"/>
  <c r="L4188" i="6"/>
  <c r="L4187" i="6"/>
  <c r="L4186" i="6"/>
  <c r="L4185" i="6"/>
  <c r="L4184" i="6"/>
  <c r="L4183" i="6"/>
  <c r="L4182" i="6"/>
  <c r="L4181" i="6"/>
  <c r="L4180" i="6"/>
  <c r="L4179" i="6"/>
  <c r="L4178" i="6"/>
  <c r="L4177" i="6"/>
  <c r="L4176" i="6"/>
  <c r="L4175" i="6"/>
  <c r="L4174" i="6"/>
  <c r="L4173" i="6"/>
  <c r="L4172" i="6"/>
  <c r="L4171" i="6"/>
  <c r="L4170" i="6"/>
  <c r="L4169" i="6"/>
  <c r="L4168" i="6"/>
  <c r="L4167" i="6"/>
  <c r="L4166" i="6"/>
  <c r="L4165" i="6"/>
  <c r="L4164" i="6"/>
  <c r="L4163" i="6"/>
  <c r="L4162" i="6"/>
  <c r="L4161" i="6"/>
  <c r="L4160" i="6"/>
  <c r="L4159" i="6"/>
  <c r="L4158" i="6"/>
  <c r="L4157" i="6"/>
  <c r="L4156" i="6"/>
  <c r="L4155" i="6"/>
  <c r="L4154" i="6"/>
  <c r="L4153" i="6"/>
  <c r="L4152" i="6"/>
  <c r="L4151" i="6"/>
  <c r="L4150" i="6"/>
  <c r="L4149" i="6"/>
  <c r="L4148" i="6"/>
  <c r="L4147" i="6"/>
  <c r="L4146" i="6"/>
  <c r="L4145" i="6"/>
  <c r="L4144" i="6"/>
  <c r="L4143" i="6"/>
  <c r="L4142" i="6"/>
  <c r="L4141" i="6"/>
  <c r="L4140" i="6"/>
  <c r="L4139" i="6"/>
  <c r="L4138" i="6"/>
  <c r="L4137" i="6"/>
  <c r="L4136" i="6"/>
  <c r="L4135" i="6"/>
  <c r="L4134" i="6"/>
  <c r="L4133" i="6"/>
  <c r="L4132" i="6"/>
  <c r="L4131" i="6"/>
  <c r="L4130" i="6"/>
  <c r="L4129" i="6"/>
  <c r="L4128" i="6"/>
  <c r="L4127" i="6"/>
  <c r="L4126" i="6"/>
  <c r="L4125" i="6"/>
  <c r="L4124" i="6"/>
  <c r="L4123" i="6"/>
  <c r="L4122" i="6"/>
  <c r="L4121" i="6"/>
  <c r="L4120" i="6"/>
  <c r="L4119" i="6"/>
  <c r="L4118" i="6"/>
  <c r="L4117" i="6"/>
  <c r="L4116" i="6"/>
  <c r="L4115" i="6"/>
  <c r="L4114" i="6"/>
  <c r="L4113" i="6"/>
  <c r="L4112" i="6"/>
  <c r="L4111" i="6"/>
  <c r="L4110" i="6"/>
  <c r="L4109" i="6"/>
  <c r="L4108" i="6"/>
  <c r="L4107" i="6"/>
  <c r="L4106" i="6"/>
  <c r="L4105" i="6"/>
  <c r="L4104" i="6"/>
  <c r="L4103" i="6"/>
  <c r="L4102" i="6"/>
  <c r="L4101" i="6"/>
  <c r="L4100" i="6"/>
  <c r="L4099" i="6"/>
  <c r="L4098" i="6"/>
  <c r="L4097" i="6"/>
  <c r="L4096" i="6"/>
  <c r="L4095" i="6"/>
  <c r="L4094" i="6"/>
  <c r="L4093" i="6"/>
  <c r="L4092" i="6"/>
  <c r="L4091" i="6"/>
  <c r="L4090" i="6"/>
  <c r="L4089" i="6"/>
  <c r="L4088" i="6"/>
  <c r="L4087" i="6"/>
  <c r="L4086" i="6"/>
  <c r="L4085" i="6"/>
  <c r="L4084" i="6"/>
  <c r="L4083" i="6"/>
  <c r="L4082" i="6"/>
  <c r="L4081" i="6"/>
  <c r="L4080" i="6"/>
  <c r="L4079" i="6"/>
  <c r="L4078" i="6"/>
  <c r="L4077" i="6"/>
  <c r="L4076" i="6"/>
  <c r="L4075" i="6"/>
  <c r="L4074" i="6"/>
  <c r="L4073" i="6"/>
  <c r="L4072" i="6"/>
  <c r="L4071" i="6"/>
  <c r="L4070" i="6"/>
  <c r="L4069" i="6"/>
  <c r="L4068" i="6"/>
  <c r="L4067" i="6"/>
  <c r="L4066" i="6"/>
  <c r="L4065" i="6"/>
  <c r="L4064" i="6"/>
  <c r="L4063" i="6"/>
  <c r="L4062" i="6"/>
  <c r="L4061" i="6"/>
  <c r="L4060" i="6"/>
  <c r="L4059" i="6"/>
  <c r="L4058" i="6"/>
  <c r="L4057" i="6"/>
  <c r="L4056" i="6"/>
  <c r="L4055" i="6"/>
  <c r="L4054" i="6"/>
  <c r="L4053" i="6"/>
  <c r="L4052" i="6"/>
  <c r="L4051" i="6"/>
  <c r="L4050" i="6"/>
  <c r="L4049" i="6"/>
  <c r="L4048" i="6"/>
  <c r="L4047" i="6"/>
  <c r="L4046" i="6"/>
  <c r="L4045" i="6"/>
  <c r="L4044" i="6"/>
  <c r="L4043" i="6"/>
  <c r="L4042" i="6"/>
  <c r="L4041" i="6"/>
  <c r="L4040" i="6"/>
  <c r="L4039" i="6"/>
  <c r="L4038" i="6"/>
  <c r="L4037" i="6"/>
  <c r="L4036" i="6"/>
  <c r="L4035" i="6"/>
  <c r="L4034" i="6"/>
  <c r="L4033" i="6"/>
  <c r="L4032" i="6"/>
  <c r="L4031" i="6"/>
  <c r="L4030" i="6"/>
  <c r="L4029" i="6"/>
  <c r="L4028" i="6"/>
  <c r="L4027" i="6"/>
  <c r="L4026" i="6"/>
  <c r="L4025" i="6"/>
  <c r="L4024" i="6"/>
  <c r="L4023" i="6"/>
  <c r="L4022" i="6"/>
  <c r="L4021" i="6"/>
  <c r="L4020" i="6"/>
  <c r="L4019" i="6"/>
  <c r="L4018" i="6"/>
  <c r="L4017" i="6"/>
  <c r="L4016" i="6"/>
  <c r="L4015" i="6"/>
  <c r="L4014" i="6"/>
  <c r="L4013" i="6"/>
  <c r="L4012" i="6"/>
  <c r="L4011" i="6"/>
  <c r="L4010" i="6"/>
  <c r="L4009" i="6"/>
  <c r="L4008" i="6"/>
  <c r="L4007" i="6"/>
  <c r="L4006" i="6"/>
  <c r="L4005" i="6"/>
  <c r="L4004" i="6"/>
  <c r="L4003" i="6"/>
  <c r="L4002" i="6"/>
  <c r="L4001" i="6"/>
  <c r="L4000" i="6"/>
  <c r="L3999" i="6"/>
  <c r="L3998" i="6"/>
  <c r="L3997" i="6"/>
  <c r="L3996" i="6"/>
  <c r="L3995" i="6"/>
  <c r="L3994" i="6"/>
  <c r="L3993" i="6"/>
  <c r="L3992" i="6"/>
  <c r="L3991" i="6"/>
  <c r="L3990" i="6"/>
  <c r="L3989" i="6"/>
  <c r="L3988" i="6"/>
  <c r="L3987" i="6"/>
  <c r="L3986" i="6"/>
  <c r="L3985" i="6"/>
  <c r="L3984" i="6"/>
  <c r="L3983" i="6"/>
  <c r="L3982" i="6"/>
  <c r="L3981" i="6"/>
  <c r="L3980" i="6"/>
  <c r="L3979" i="6"/>
  <c r="L3978" i="6"/>
  <c r="L3977" i="6"/>
  <c r="L3976" i="6"/>
  <c r="L3975" i="6"/>
  <c r="L3974" i="6"/>
  <c r="L3973" i="6"/>
  <c r="L3972" i="6"/>
  <c r="L3971" i="6"/>
  <c r="L3970" i="6"/>
  <c r="L3969" i="6"/>
  <c r="L3968" i="6"/>
  <c r="L3967" i="6"/>
  <c r="L3966" i="6"/>
  <c r="L3965" i="6"/>
  <c r="L3964" i="6"/>
  <c r="L3963" i="6"/>
  <c r="L3962" i="6"/>
  <c r="L3961" i="6"/>
  <c r="L3960" i="6"/>
  <c r="L3959" i="6"/>
  <c r="L3958" i="6"/>
  <c r="L3957" i="6"/>
  <c r="L3956" i="6"/>
  <c r="L3955" i="6"/>
  <c r="L3954" i="6"/>
  <c r="L3953" i="6"/>
  <c r="L3952" i="6"/>
  <c r="L3951" i="6"/>
  <c r="L3950" i="6"/>
  <c r="L3949" i="6"/>
  <c r="L3948" i="6"/>
  <c r="L3947" i="6"/>
  <c r="L3946" i="6"/>
  <c r="L3945" i="6"/>
  <c r="L3944" i="6"/>
  <c r="L3943" i="6"/>
  <c r="L3942" i="6"/>
  <c r="L3941" i="6"/>
  <c r="L3940" i="6"/>
  <c r="L3939" i="6"/>
  <c r="L3938" i="6"/>
  <c r="L3937" i="6"/>
  <c r="L3936" i="6"/>
  <c r="L3935" i="6"/>
  <c r="L3934" i="6"/>
  <c r="L3933" i="6"/>
  <c r="L3932" i="6"/>
  <c r="L3931" i="6"/>
  <c r="L3930" i="6"/>
  <c r="L3929" i="6"/>
  <c r="L3928" i="6"/>
  <c r="L3927" i="6"/>
  <c r="L3926" i="6"/>
  <c r="L3925" i="6"/>
  <c r="L3924" i="6"/>
  <c r="L3923" i="6"/>
  <c r="L3922" i="6"/>
  <c r="L3921" i="6"/>
  <c r="L3920" i="6"/>
  <c r="L3919" i="6"/>
  <c r="L3918" i="6"/>
  <c r="L3917" i="6"/>
  <c r="L3916" i="6"/>
  <c r="L3915" i="6"/>
  <c r="L3914" i="6"/>
  <c r="L3913" i="6"/>
  <c r="L3912" i="6"/>
  <c r="L3911" i="6"/>
  <c r="L3910" i="6"/>
  <c r="L3909" i="6"/>
  <c r="L3908" i="6"/>
  <c r="L3907" i="6"/>
  <c r="L3906" i="6"/>
  <c r="L3905" i="6"/>
  <c r="L3904" i="6"/>
  <c r="L3903" i="6"/>
  <c r="L3902" i="6"/>
  <c r="L3901" i="6"/>
  <c r="L3900" i="6"/>
  <c r="L3899" i="6"/>
  <c r="L3898" i="6"/>
  <c r="L3897" i="6"/>
  <c r="L3896" i="6"/>
  <c r="L3895" i="6"/>
  <c r="L3894" i="6"/>
  <c r="L3893" i="6"/>
  <c r="L3892" i="6"/>
  <c r="L3891" i="6"/>
  <c r="L3890" i="6"/>
  <c r="L3889" i="6"/>
  <c r="L3888" i="6"/>
  <c r="L3887" i="6"/>
  <c r="L3886" i="6"/>
  <c r="L3885" i="6"/>
  <c r="L3884" i="6"/>
  <c r="L3883" i="6"/>
  <c r="L3882" i="6"/>
  <c r="L3881" i="6"/>
  <c r="L3880" i="6"/>
  <c r="L3879" i="6"/>
  <c r="L3878" i="6"/>
  <c r="L3877" i="6"/>
  <c r="L3876" i="6"/>
  <c r="L3875" i="6"/>
  <c r="L3874" i="6"/>
  <c r="L3873" i="6"/>
  <c r="L3872" i="6"/>
  <c r="L3871" i="6"/>
  <c r="L3870" i="6"/>
  <c r="L3869" i="6"/>
  <c r="L3868" i="6"/>
  <c r="L3867" i="6"/>
  <c r="L3866" i="6"/>
  <c r="L3865" i="6"/>
  <c r="L3864" i="6"/>
  <c r="L3863" i="6"/>
  <c r="L3862" i="6"/>
  <c r="L3861" i="6"/>
  <c r="L3860" i="6"/>
  <c r="L3859" i="6"/>
  <c r="L3858" i="6"/>
  <c r="L3857" i="6"/>
  <c r="L3856" i="6"/>
  <c r="L3855" i="6"/>
  <c r="L3854" i="6"/>
  <c r="L3853" i="6"/>
  <c r="L3852" i="6"/>
  <c r="L3851" i="6"/>
  <c r="L3850" i="6"/>
  <c r="L3849" i="6"/>
  <c r="L3848" i="6"/>
  <c r="L3847" i="6"/>
  <c r="L3846" i="6"/>
  <c r="L3845" i="6"/>
  <c r="L3844" i="6"/>
  <c r="L3843" i="6"/>
  <c r="L3842" i="6"/>
  <c r="L3841" i="6"/>
  <c r="L3840" i="6"/>
  <c r="L3839" i="6"/>
  <c r="L3838" i="6"/>
  <c r="L3837" i="6"/>
  <c r="L3836" i="6"/>
  <c r="L3835" i="6"/>
  <c r="L3834" i="6"/>
  <c r="L3833" i="6"/>
  <c r="L3832" i="6"/>
  <c r="L3831" i="6"/>
  <c r="L3830" i="6"/>
  <c r="L3829" i="6"/>
  <c r="L3828" i="6"/>
  <c r="L3827" i="6"/>
  <c r="L3826" i="6"/>
  <c r="L3825" i="6"/>
  <c r="L3824" i="6"/>
  <c r="L3823" i="6"/>
  <c r="L3822" i="6"/>
  <c r="L3821" i="6"/>
  <c r="L3820" i="6"/>
  <c r="L3819" i="6"/>
  <c r="L3818" i="6"/>
  <c r="L3817" i="6"/>
  <c r="L3816" i="6"/>
  <c r="L3815" i="6"/>
  <c r="L3814" i="6"/>
  <c r="L3813" i="6"/>
  <c r="L3812" i="6"/>
  <c r="L3811" i="6"/>
  <c r="L3810" i="6"/>
  <c r="L3809" i="6"/>
  <c r="L3808" i="6"/>
  <c r="L3807" i="6"/>
  <c r="L3806" i="6"/>
  <c r="L3805" i="6"/>
  <c r="L3804" i="6"/>
  <c r="L3803" i="6"/>
  <c r="L3802" i="6"/>
  <c r="L3801" i="6"/>
  <c r="L3800" i="6"/>
  <c r="L3799" i="6"/>
  <c r="L3798" i="6"/>
  <c r="L3797" i="6"/>
  <c r="L3796" i="6"/>
  <c r="L3795" i="6"/>
  <c r="L3794" i="6"/>
  <c r="L3793" i="6"/>
  <c r="L3792" i="6"/>
  <c r="L3791" i="6"/>
  <c r="L3790" i="6"/>
  <c r="L3789" i="6"/>
  <c r="L3788" i="6"/>
  <c r="L3787" i="6"/>
  <c r="L3786" i="6"/>
  <c r="L3785" i="6"/>
  <c r="L3784" i="6"/>
  <c r="L3783" i="6"/>
  <c r="L3782" i="6"/>
  <c r="L3781" i="6"/>
  <c r="L3780" i="6"/>
  <c r="L3779" i="6"/>
  <c r="L3778" i="6"/>
  <c r="L3777" i="6"/>
  <c r="L3776" i="6"/>
  <c r="L3775" i="6"/>
  <c r="L3774" i="6"/>
  <c r="L3773" i="6"/>
  <c r="L3772" i="6"/>
  <c r="L3771" i="6"/>
  <c r="L3770" i="6"/>
  <c r="L3769" i="6"/>
  <c r="L3768" i="6"/>
  <c r="L3767" i="6"/>
  <c r="L3766" i="6"/>
  <c r="L3765" i="6"/>
  <c r="L3764" i="6"/>
  <c r="L3763" i="6"/>
  <c r="L3762" i="6"/>
  <c r="L3761" i="6"/>
  <c r="L3760" i="6"/>
  <c r="L3759" i="6"/>
  <c r="L3758" i="6"/>
  <c r="L3757" i="6"/>
  <c r="L3756" i="6"/>
  <c r="L3755" i="6"/>
  <c r="L3754" i="6"/>
  <c r="L3753" i="6"/>
  <c r="L3752" i="6"/>
  <c r="L3751" i="6"/>
  <c r="L3750" i="6"/>
  <c r="L3749" i="6"/>
  <c r="L3748" i="6"/>
  <c r="L3747" i="6"/>
  <c r="L3746" i="6"/>
  <c r="L3745" i="6"/>
  <c r="L3744" i="6"/>
  <c r="L3743" i="6"/>
  <c r="L3742" i="6"/>
  <c r="L3741" i="6"/>
  <c r="L3740" i="6"/>
  <c r="L3739" i="6"/>
  <c r="L3738" i="6"/>
  <c r="L3737" i="6"/>
  <c r="L3736" i="6"/>
  <c r="L3735" i="6"/>
  <c r="L3734" i="6"/>
  <c r="L3733" i="6"/>
  <c r="L3732" i="6"/>
  <c r="L3731" i="6"/>
  <c r="L3730" i="6"/>
  <c r="L3729" i="6"/>
  <c r="L3728" i="6"/>
  <c r="L3727" i="6"/>
  <c r="L3726" i="6"/>
  <c r="L3725" i="6"/>
  <c r="L3724" i="6"/>
  <c r="L3723" i="6"/>
  <c r="L3722" i="6"/>
  <c r="L3721" i="6"/>
  <c r="L3720" i="6"/>
  <c r="L3719" i="6"/>
  <c r="L3718" i="6"/>
  <c r="L3717" i="6"/>
  <c r="L3716" i="6"/>
  <c r="L3715" i="6"/>
  <c r="L3714" i="6"/>
  <c r="L3713" i="6"/>
  <c r="L3712" i="6"/>
  <c r="L3711" i="6"/>
  <c r="L3710" i="6"/>
  <c r="L3709" i="6"/>
  <c r="L3708" i="6"/>
  <c r="L3707" i="6"/>
  <c r="L3706" i="6"/>
  <c r="L3705" i="6"/>
  <c r="L3704" i="6"/>
  <c r="L3703" i="6"/>
  <c r="L3702" i="6"/>
  <c r="L3701" i="6"/>
  <c r="L3700" i="6"/>
  <c r="L3699" i="6"/>
  <c r="L3698" i="6"/>
  <c r="L3697" i="6"/>
  <c r="L3696" i="6"/>
  <c r="L3695" i="6"/>
  <c r="L3694" i="6"/>
  <c r="L3693" i="6"/>
  <c r="L3692" i="6"/>
  <c r="L3691" i="6"/>
  <c r="L3690" i="6"/>
  <c r="L3689" i="6"/>
  <c r="L3688" i="6"/>
  <c r="L3687" i="6"/>
  <c r="L3686" i="6"/>
  <c r="L3685" i="6"/>
  <c r="L3684" i="6"/>
  <c r="L3683" i="6"/>
  <c r="L3682" i="6"/>
  <c r="L3681" i="6"/>
  <c r="L3680" i="6"/>
  <c r="L3679" i="6"/>
  <c r="L3678" i="6"/>
  <c r="L3677" i="6"/>
  <c r="L3676" i="6"/>
  <c r="L3675" i="6"/>
  <c r="L3674" i="6"/>
  <c r="L3673" i="6"/>
  <c r="L3672" i="6"/>
  <c r="L3671" i="6"/>
  <c r="L3670" i="6"/>
  <c r="L3669" i="6"/>
  <c r="L3668" i="6"/>
  <c r="L3667" i="6"/>
  <c r="L3666" i="6"/>
  <c r="L3665" i="6"/>
  <c r="L3664" i="6"/>
  <c r="L3663" i="6"/>
  <c r="L3662" i="6"/>
  <c r="L3661" i="6"/>
  <c r="L3660" i="6"/>
  <c r="L3659" i="6"/>
  <c r="L3658" i="6"/>
  <c r="L3657" i="6"/>
  <c r="L3656" i="6"/>
  <c r="L3655" i="6"/>
  <c r="L3654" i="6"/>
  <c r="L3653" i="6"/>
  <c r="L3652" i="6"/>
  <c r="L3651" i="6"/>
  <c r="L3650" i="6"/>
  <c r="L3649" i="6"/>
  <c r="L3648" i="6"/>
  <c r="L3647" i="6"/>
  <c r="L3646" i="6"/>
  <c r="L3645" i="6"/>
  <c r="L3644" i="6"/>
  <c r="L3643" i="6"/>
  <c r="L3642" i="6"/>
  <c r="L3641" i="6"/>
  <c r="L3640" i="6"/>
  <c r="L3639" i="6"/>
  <c r="L3638" i="6"/>
  <c r="L3637" i="6"/>
  <c r="L3636" i="6"/>
  <c r="L3635" i="6"/>
  <c r="L3634" i="6"/>
  <c r="L3633" i="6"/>
  <c r="L3632" i="6"/>
  <c r="L3631" i="6"/>
  <c r="L3630" i="6"/>
  <c r="L3629" i="6"/>
  <c r="L3628" i="6"/>
  <c r="L3627" i="6"/>
  <c r="L3626" i="6"/>
  <c r="L3625" i="6"/>
  <c r="L3624" i="6"/>
  <c r="L3623" i="6"/>
  <c r="L3622" i="6"/>
  <c r="L3621" i="6"/>
  <c r="L3620" i="6"/>
  <c r="L3619" i="6"/>
  <c r="L3618" i="6"/>
  <c r="L3617" i="6"/>
  <c r="L3616" i="6"/>
  <c r="L3615" i="6"/>
  <c r="L3614" i="6"/>
  <c r="L3613" i="6"/>
  <c r="L3612" i="6"/>
  <c r="L3611" i="6"/>
  <c r="L3610" i="6"/>
  <c r="L3609" i="6"/>
  <c r="L3608" i="6"/>
  <c r="L3607" i="6"/>
  <c r="L3606" i="6"/>
  <c r="L3605" i="6"/>
  <c r="L3604" i="6"/>
  <c r="L3603" i="6"/>
  <c r="L3602" i="6"/>
  <c r="L3601" i="6"/>
  <c r="L3600" i="6"/>
  <c r="L3599" i="6"/>
  <c r="L3598" i="6"/>
  <c r="L3597" i="6"/>
  <c r="L3596" i="6"/>
  <c r="L3595" i="6"/>
  <c r="L3594" i="6"/>
  <c r="L3593" i="6"/>
  <c r="L3592" i="6"/>
  <c r="L3591" i="6"/>
  <c r="L3590" i="6"/>
  <c r="L3589" i="6"/>
  <c r="L3588" i="6"/>
  <c r="L3587" i="6"/>
  <c r="L3586" i="6"/>
  <c r="L3585" i="6"/>
  <c r="L3584" i="6"/>
  <c r="L3583" i="6"/>
  <c r="L3582" i="6"/>
  <c r="L3581" i="6"/>
  <c r="L3580" i="6"/>
  <c r="L3579" i="6"/>
  <c r="L3578" i="6"/>
  <c r="L3577" i="6"/>
  <c r="L3576" i="6"/>
  <c r="L3575" i="6"/>
  <c r="L3574" i="6"/>
  <c r="L3573" i="6"/>
  <c r="L3572" i="6"/>
  <c r="L3571" i="6"/>
  <c r="L3570" i="6"/>
  <c r="L3569" i="6"/>
  <c r="L3568" i="6"/>
  <c r="L3567" i="6"/>
  <c r="L3566" i="6"/>
  <c r="L3565" i="6"/>
  <c r="L3564" i="6"/>
  <c r="L3563" i="6"/>
  <c r="L3562" i="6"/>
  <c r="L3561" i="6"/>
  <c r="L3560" i="6"/>
  <c r="L3559" i="6"/>
  <c r="L3558" i="6"/>
  <c r="L3557" i="6"/>
  <c r="L3556" i="6"/>
  <c r="L3555" i="6"/>
  <c r="L3554" i="6"/>
  <c r="L3553" i="6"/>
  <c r="L3552" i="6"/>
  <c r="L3551" i="6"/>
  <c r="L3550" i="6"/>
  <c r="L3549" i="6"/>
  <c r="L3548" i="6"/>
  <c r="L3547" i="6"/>
  <c r="L3546" i="6"/>
  <c r="L3545" i="6"/>
  <c r="L3544" i="6"/>
  <c r="L3543" i="6"/>
  <c r="L3542" i="6"/>
  <c r="L3541" i="6"/>
  <c r="L3540" i="6"/>
  <c r="L3539" i="6"/>
  <c r="L3538" i="6"/>
  <c r="L3537" i="6"/>
  <c r="L3536" i="6"/>
  <c r="L3535" i="6"/>
  <c r="L3534" i="6"/>
  <c r="L3533" i="6"/>
  <c r="L3532" i="6"/>
  <c r="L3531" i="6"/>
  <c r="L3530" i="6"/>
  <c r="L3529" i="6"/>
  <c r="L3528" i="6"/>
  <c r="L3527" i="6"/>
  <c r="L3526" i="6"/>
  <c r="L3525" i="6"/>
  <c r="L3524" i="6"/>
  <c r="L3523" i="6"/>
  <c r="L3522" i="6"/>
  <c r="L3521" i="6"/>
  <c r="L3520" i="6"/>
  <c r="L3519" i="6"/>
  <c r="L3518" i="6"/>
  <c r="L3517" i="6"/>
  <c r="L3516" i="6"/>
  <c r="L3515" i="6"/>
  <c r="L3514" i="6"/>
  <c r="L3513" i="6"/>
  <c r="L3512" i="6"/>
  <c r="L3511" i="6"/>
  <c r="L3510" i="6"/>
  <c r="L3509" i="6"/>
  <c r="L3508" i="6"/>
  <c r="L3507" i="6"/>
  <c r="L3506" i="6"/>
  <c r="L3505" i="6"/>
  <c r="L3504" i="6"/>
  <c r="L3503" i="6"/>
  <c r="L3502" i="6"/>
  <c r="L3501" i="6"/>
  <c r="L3500" i="6"/>
  <c r="L3499" i="6"/>
  <c r="L3498" i="6"/>
  <c r="L3497" i="6"/>
  <c r="L3496" i="6"/>
  <c r="L3495" i="6"/>
  <c r="L3494" i="6"/>
  <c r="L3493" i="6"/>
  <c r="L3492" i="6"/>
  <c r="L3491" i="6"/>
  <c r="L3490" i="6"/>
  <c r="L3489" i="6"/>
  <c r="L3488" i="6"/>
  <c r="L3487" i="6"/>
  <c r="L3486" i="6"/>
  <c r="L3485" i="6"/>
  <c r="L3484" i="6"/>
  <c r="L3483" i="6"/>
  <c r="L3482" i="6"/>
  <c r="L3481" i="6"/>
  <c r="L3480" i="6"/>
  <c r="L3479" i="6"/>
  <c r="L3478" i="6"/>
  <c r="L3477" i="6"/>
  <c r="L3476" i="6"/>
  <c r="L3475" i="6"/>
  <c r="L3474" i="6"/>
  <c r="L3473" i="6"/>
  <c r="L3472" i="6"/>
  <c r="L3471" i="6"/>
  <c r="L3470" i="6"/>
  <c r="L3469" i="6"/>
  <c r="L3468" i="6"/>
  <c r="L3467" i="6"/>
  <c r="L3466" i="6"/>
  <c r="L3465" i="6"/>
  <c r="L3464" i="6"/>
  <c r="L3463" i="6"/>
  <c r="L3462" i="6"/>
  <c r="L3461" i="6"/>
  <c r="L3460" i="6"/>
  <c r="L3459" i="6"/>
  <c r="L3458" i="6"/>
  <c r="L3457" i="6"/>
  <c r="L3456" i="6"/>
  <c r="L3455" i="6"/>
  <c r="L3454" i="6"/>
  <c r="L3453" i="6"/>
  <c r="L3452" i="6"/>
  <c r="L3451" i="6"/>
  <c r="L3450" i="6"/>
  <c r="L3449" i="6"/>
  <c r="L3448" i="6"/>
  <c r="L3447" i="6"/>
  <c r="L3446" i="6"/>
  <c r="L3445" i="6"/>
  <c r="L3444" i="6"/>
  <c r="L3443" i="6"/>
  <c r="L3442" i="6"/>
  <c r="L3441" i="6"/>
  <c r="L3440" i="6"/>
  <c r="L3439" i="6"/>
  <c r="L3438" i="6"/>
  <c r="L3437" i="6"/>
  <c r="L3436" i="6"/>
  <c r="L3435" i="6"/>
  <c r="L3434" i="6"/>
  <c r="L3433" i="6"/>
  <c r="L3432" i="6"/>
  <c r="L3431" i="6"/>
  <c r="L3430" i="6"/>
  <c r="L3429" i="6"/>
  <c r="L3428" i="6"/>
  <c r="L3427" i="6"/>
  <c r="L3426" i="6"/>
  <c r="L3425" i="6"/>
  <c r="L3424" i="6"/>
  <c r="L3423" i="6"/>
  <c r="L3422" i="6"/>
  <c r="L3421" i="6"/>
  <c r="L3420" i="6"/>
  <c r="L3419" i="6"/>
  <c r="L3418" i="6"/>
  <c r="L3417" i="6"/>
  <c r="L3416" i="6"/>
  <c r="L3415" i="6"/>
  <c r="L3414" i="6"/>
  <c r="L3413" i="6"/>
  <c r="L3412" i="6"/>
  <c r="L3411" i="6"/>
  <c r="L3410" i="6"/>
  <c r="L3409" i="6"/>
  <c r="L3408" i="6"/>
  <c r="L3407" i="6"/>
  <c r="L3406" i="6"/>
  <c r="L3405" i="6"/>
  <c r="L3404" i="6"/>
  <c r="L3403" i="6"/>
  <c r="L3402" i="6"/>
  <c r="L3401" i="6"/>
  <c r="L3400" i="6"/>
  <c r="L3399" i="6"/>
  <c r="L3398" i="6"/>
  <c r="L3397" i="6"/>
  <c r="L3396" i="6"/>
  <c r="L3395" i="6"/>
  <c r="L3394" i="6"/>
  <c r="L3393" i="6"/>
  <c r="L3392" i="6"/>
  <c r="L3391" i="6"/>
  <c r="L3390" i="6"/>
  <c r="L3389" i="6"/>
  <c r="L3388" i="6"/>
  <c r="L3387" i="6"/>
  <c r="L3386" i="6"/>
  <c r="L3385" i="6"/>
  <c r="L3384" i="6"/>
  <c r="L3383" i="6"/>
  <c r="L3382" i="6"/>
  <c r="L3381" i="6"/>
  <c r="L3380" i="6"/>
  <c r="L3379" i="6"/>
  <c r="L3378" i="6"/>
  <c r="L3377" i="6"/>
  <c r="L3376" i="6"/>
  <c r="L3375" i="6"/>
  <c r="L3374" i="6"/>
  <c r="L3373" i="6"/>
  <c r="L3372" i="6"/>
  <c r="L3371" i="6"/>
  <c r="L3370" i="6"/>
  <c r="L3369" i="6"/>
  <c r="L3368" i="6"/>
  <c r="L3367" i="6"/>
  <c r="L3366" i="6"/>
  <c r="L3365" i="6"/>
  <c r="L3364" i="6"/>
  <c r="L3363" i="6"/>
  <c r="L3362" i="6"/>
  <c r="L3361" i="6"/>
  <c r="L3360" i="6"/>
  <c r="L3359" i="6"/>
  <c r="L3358" i="6"/>
  <c r="L3357" i="6"/>
  <c r="L3356" i="6"/>
  <c r="L3355" i="6"/>
  <c r="L3354" i="6"/>
  <c r="L3353" i="6"/>
  <c r="L3352" i="6"/>
  <c r="L3351" i="6"/>
  <c r="L3350" i="6"/>
  <c r="L3349" i="6"/>
  <c r="L3348" i="6"/>
  <c r="L3347" i="6"/>
  <c r="L3346" i="6"/>
  <c r="L3345" i="6"/>
  <c r="L3344" i="6"/>
  <c r="L3343" i="6"/>
  <c r="L3342" i="6"/>
  <c r="L3341" i="6"/>
  <c r="L3340" i="6"/>
  <c r="L3339" i="6"/>
  <c r="L3338" i="6"/>
  <c r="L3337" i="6"/>
  <c r="L3336" i="6"/>
  <c r="L3335" i="6"/>
  <c r="L3334" i="6"/>
  <c r="L3333" i="6"/>
  <c r="L3332" i="6"/>
  <c r="L3331" i="6"/>
  <c r="L3330" i="6"/>
  <c r="L3329" i="6"/>
  <c r="L3328" i="6"/>
  <c r="L3327" i="6"/>
  <c r="L3326" i="6"/>
  <c r="L3325" i="6"/>
  <c r="L3324" i="6"/>
  <c r="L3323" i="6"/>
  <c r="L3322" i="6"/>
  <c r="L3321" i="6"/>
  <c r="L3320" i="6"/>
  <c r="L3319" i="6"/>
  <c r="L3318" i="6"/>
  <c r="L3317" i="6"/>
  <c r="L3316" i="6"/>
  <c r="L3315" i="6"/>
  <c r="L3314" i="6"/>
  <c r="L3313" i="6"/>
  <c r="L3312" i="6"/>
  <c r="L3311" i="6"/>
  <c r="L3310" i="6"/>
  <c r="L3309" i="6"/>
  <c r="L3308" i="6"/>
  <c r="L3307" i="6"/>
  <c r="L3306" i="6"/>
  <c r="L3305" i="6"/>
  <c r="L3304" i="6"/>
  <c r="L3303" i="6"/>
  <c r="L3302" i="6"/>
  <c r="L3301" i="6"/>
  <c r="L3300" i="6"/>
  <c r="L3299" i="6"/>
  <c r="L3298" i="6"/>
  <c r="L3297" i="6"/>
  <c r="L3296" i="6"/>
  <c r="L3295" i="6"/>
  <c r="L3294" i="6"/>
  <c r="L3293" i="6"/>
  <c r="L3292" i="6"/>
  <c r="L3291" i="6"/>
  <c r="L3290" i="6"/>
  <c r="L3289" i="6"/>
  <c r="L3288" i="6"/>
  <c r="L3287" i="6"/>
  <c r="L3286" i="6"/>
  <c r="L3285" i="6"/>
  <c r="L3284" i="6"/>
  <c r="L3283" i="6"/>
  <c r="L3282" i="6"/>
  <c r="L3281" i="6"/>
  <c r="L3280" i="6"/>
  <c r="L3279" i="6"/>
  <c r="L3278" i="6"/>
  <c r="L3277" i="6"/>
  <c r="L3276" i="6"/>
  <c r="L3275" i="6"/>
  <c r="L3274" i="6"/>
  <c r="L3273" i="6"/>
  <c r="L3272" i="6"/>
  <c r="L3271" i="6"/>
  <c r="L3270" i="6"/>
  <c r="L3269" i="6"/>
  <c r="L3268" i="6"/>
  <c r="L3267" i="6"/>
  <c r="L3266" i="6"/>
  <c r="L3265" i="6"/>
  <c r="L3264" i="6"/>
  <c r="L3263" i="6"/>
  <c r="L3262" i="6"/>
  <c r="L3261" i="6"/>
  <c r="L3260" i="6"/>
  <c r="L3259" i="6"/>
  <c r="L3258" i="6"/>
  <c r="L3257" i="6"/>
  <c r="L3256" i="6"/>
  <c r="L3255" i="6"/>
  <c r="L3254" i="6"/>
  <c r="L3253" i="6"/>
  <c r="L3252" i="6"/>
  <c r="L3251" i="6"/>
  <c r="L3250" i="6"/>
  <c r="L3249" i="6"/>
  <c r="L3248" i="6"/>
  <c r="L3247" i="6"/>
  <c r="L3246" i="6"/>
  <c r="L3245" i="6"/>
  <c r="L3244" i="6"/>
  <c r="L3243" i="6"/>
  <c r="L3242" i="6"/>
  <c r="L3241" i="6"/>
  <c r="L3240" i="6"/>
  <c r="L3239" i="6"/>
  <c r="L3238" i="6"/>
  <c r="L3237" i="6"/>
  <c r="L3236" i="6"/>
  <c r="L3235" i="6"/>
  <c r="L3234" i="6"/>
  <c r="L3233" i="6"/>
  <c r="L3232" i="6"/>
  <c r="L3231" i="6"/>
  <c r="L3230" i="6"/>
  <c r="L3229" i="6"/>
  <c r="L3228" i="6"/>
  <c r="L3227" i="6"/>
  <c r="L3226" i="6"/>
  <c r="L3225" i="6"/>
  <c r="L3224" i="6"/>
  <c r="L3223" i="6"/>
  <c r="L3222" i="6"/>
  <c r="L3221" i="6"/>
  <c r="L3220" i="6"/>
  <c r="L3219" i="6"/>
  <c r="L3218" i="6"/>
  <c r="L3217" i="6"/>
  <c r="L3216" i="6"/>
  <c r="L3215" i="6"/>
  <c r="L3214" i="6"/>
  <c r="L3213" i="6"/>
  <c r="L3212" i="6"/>
  <c r="L3211" i="6"/>
  <c r="L3210" i="6"/>
  <c r="L3209" i="6"/>
  <c r="L3208" i="6"/>
  <c r="L3207" i="6"/>
  <c r="L3206" i="6"/>
  <c r="L3205" i="6"/>
  <c r="L3204" i="6"/>
  <c r="L3203" i="6"/>
  <c r="L3202" i="6"/>
  <c r="L3201" i="6"/>
  <c r="L3200" i="6"/>
  <c r="L3199" i="6"/>
  <c r="L3198" i="6"/>
  <c r="L3197" i="6"/>
  <c r="L3196" i="6"/>
  <c r="L3195" i="6"/>
  <c r="L3194" i="6"/>
  <c r="L3193" i="6"/>
  <c r="L3192" i="6"/>
  <c r="L3191" i="6"/>
  <c r="L3190" i="6"/>
  <c r="L3189" i="6"/>
  <c r="L3188" i="6"/>
  <c r="L3187" i="6"/>
  <c r="L3186" i="6"/>
  <c r="L3185" i="6"/>
  <c r="L3184" i="6"/>
  <c r="L3183" i="6"/>
  <c r="L3182" i="6"/>
  <c r="L3181" i="6"/>
  <c r="L3180" i="6"/>
  <c r="L3179" i="6"/>
  <c r="L3178" i="6"/>
  <c r="L3177" i="6"/>
  <c r="L3176" i="6"/>
  <c r="L3175" i="6"/>
  <c r="L3174" i="6"/>
  <c r="L3173" i="6"/>
  <c r="L3172" i="6"/>
  <c r="L3171" i="6"/>
  <c r="L3170" i="6"/>
  <c r="L3169" i="6"/>
  <c r="L3168" i="6"/>
  <c r="L3167" i="6"/>
  <c r="L3166" i="6"/>
  <c r="L3165" i="6"/>
  <c r="L3164" i="6"/>
  <c r="L3163" i="6"/>
  <c r="L3162" i="6"/>
  <c r="L3161" i="6"/>
  <c r="L3160" i="6"/>
  <c r="L3159" i="6"/>
  <c r="L3158" i="6"/>
  <c r="L3157" i="6"/>
  <c r="L3156" i="6"/>
  <c r="L3155" i="6"/>
  <c r="L3154" i="6"/>
  <c r="L3153" i="6"/>
  <c r="L3152" i="6"/>
  <c r="L3151" i="6"/>
  <c r="L3150" i="6"/>
  <c r="L3149" i="6"/>
  <c r="L3148" i="6"/>
  <c r="L3147" i="6"/>
  <c r="L3146" i="6"/>
  <c r="L3145" i="6"/>
  <c r="L3144" i="6"/>
  <c r="L3143" i="6"/>
  <c r="L3142" i="6"/>
  <c r="L3141" i="6"/>
  <c r="L3140" i="6"/>
  <c r="L3139" i="6"/>
  <c r="L3138" i="6"/>
  <c r="L3137" i="6"/>
  <c r="L3136" i="6"/>
  <c r="L3135" i="6"/>
  <c r="L3134" i="6"/>
  <c r="L3133" i="6"/>
  <c r="L3132" i="6"/>
  <c r="L3131" i="6"/>
  <c r="L3130" i="6"/>
  <c r="L3129" i="6"/>
  <c r="L3128" i="6"/>
  <c r="L3127" i="6"/>
  <c r="L3126" i="6"/>
  <c r="L3125" i="6"/>
  <c r="L3124" i="6"/>
  <c r="L3123" i="6"/>
  <c r="L3122" i="6"/>
  <c r="L3121" i="6"/>
  <c r="L3120" i="6"/>
  <c r="L3119" i="6"/>
  <c r="L3118" i="6"/>
  <c r="L3117" i="6"/>
  <c r="L3116" i="6"/>
  <c r="L3115" i="6"/>
  <c r="L3114" i="6"/>
  <c r="L3113" i="6"/>
  <c r="L3112" i="6"/>
  <c r="L3111" i="6"/>
  <c r="L3110" i="6"/>
  <c r="L3109" i="6"/>
  <c r="L3108" i="6"/>
  <c r="L3107" i="6"/>
  <c r="L3106" i="6"/>
  <c r="L3105" i="6"/>
  <c r="L3104" i="6"/>
  <c r="L3103" i="6"/>
  <c r="L3102" i="6"/>
  <c r="L3101" i="6"/>
  <c r="L3100" i="6"/>
  <c r="L3099" i="6"/>
  <c r="L3098" i="6"/>
  <c r="L3097" i="6"/>
  <c r="L3096" i="6"/>
  <c r="L3095" i="6"/>
  <c r="L3094" i="6"/>
  <c r="L3093" i="6"/>
  <c r="L3092" i="6"/>
  <c r="L3091" i="6"/>
  <c r="L3090" i="6"/>
  <c r="L3089" i="6"/>
  <c r="L3088" i="6"/>
  <c r="L3087" i="6"/>
  <c r="L3086" i="6"/>
  <c r="L3085" i="6"/>
  <c r="L3084" i="6"/>
  <c r="L3083" i="6"/>
  <c r="L3082" i="6"/>
  <c r="L3081" i="6"/>
  <c r="L3080" i="6"/>
  <c r="L3079" i="6"/>
  <c r="L3078" i="6"/>
  <c r="L3077" i="6"/>
  <c r="L3076" i="6"/>
  <c r="L3075" i="6"/>
  <c r="L3074" i="6"/>
  <c r="L3073" i="6"/>
  <c r="L3072" i="6"/>
  <c r="L3071" i="6"/>
  <c r="L3070" i="6"/>
  <c r="L3069" i="6"/>
  <c r="L3068" i="6"/>
  <c r="L3067" i="6"/>
  <c r="L3066" i="6"/>
  <c r="L3065" i="6"/>
  <c r="L3064" i="6"/>
  <c r="L3063" i="6"/>
  <c r="L3062" i="6"/>
  <c r="L3061" i="6"/>
  <c r="L3060" i="6"/>
  <c r="L3059" i="6"/>
  <c r="L3058" i="6"/>
  <c r="L3057" i="6"/>
  <c r="L3056" i="6"/>
  <c r="L3055" i="6"/>
  <c r="L3054" i="6"/>
  <c r="L3053" i="6"/>
  <c r="L3052" i="6"/>
  <c r="L3051" i="6"/>
  <c r="L3050" i="6"/>
  <c r="L3049" i="6"/>
  <c r="L3048" i="6"/>
  <c r="L3047" i="6"/>
  <c r="L3046" i="6"/>
  <c r="L3045" i="6"/>
  <c r="L3044" i="6"/>
  <c r="L3043" i="6"/>
  <c r="L3042" i="6"/>
  <c r="L3041" i="6"/>
  <c r="L3040" i="6"/>
  <c r="L3039" i="6"/>
  <c r="L3038" i="6"/>
  <c r="L3037" i="6"/>
  <c r="L3036" i="6"/>
  <c r="L3035" i="6"/>
  <c r="L3034" i="6"/>
  <c r="L3033" i="6"/>
  <c r="L3032" i="6"/>
  <c r="L3031" i="6"/>
  <c r="L3030" i="6"/>
  <c r="L3029" i="6"/>
  <c r="L3028" i="6"/>
  <c r="L3027" i="6"/>
  <c r="L3026" i="6"/>
  <c r="L3025" i="6"/>
  <c r="L3024" i="6"/>
  <c r="L3023" i="6"/>
  <c r="L3022" i="6"/>
  <c r="L3021" i="6"/>
  <c r="L3020" i="6"/>
  <c r="L3019" i="6"/>
  <c r="L3018" i="6"/>
  <c r="L3017" i="6"/>
  <c r="L3016" i="6"/>
  <c r="L3015" i="6"/>
  <c r="L3014" i="6"/>
  <c r="L3013" i="6"/>
  <c r="L3012" i="6"/>
  <c r="L3011" i="6"/>
  <c r="L3010" i="6"/>
  <c r="L3009" i="6"/>
  <c r="L3008" i="6"/>
  <c r="L3007" i="6"/>
  <c r="L3006" i="6"/>
  <c r="L3005" i="6"/>
  <c r="L3004" i="6"/>
  <c r="L3003" i="6"/>
  <c r="L3002" i="6"/>
  <c r="L3001" i="6"/>
  <c r="L3000" i="6"/>
  <c r="L2999" i="6"/>
  <c r="L2998" i="6"/>
  <c r="L2997" i="6"/>
  <c r="L2996" i="6"/>
  <c r="L2995" i="6"/>
  <c r="L2994" i="6"/>
  <c r="L2993" i="6"/>
  <c r="L2992" i="6"/>
  <c r="L2991" i="6"/>
  <c r="L2990" i="6"/>
  <c r="L2989" i="6"/>
  <c r="L2988" i="6"/>
  <c r="L2987" i="6"/>
  <c r="L2986" i="6"/>
  <c r="L2985" i="6"/>
  <c r="L2984" i="6"/>
  <c r="L2983" i="6"/>
  <c r="L2982" i="6"/>
  <c r="L2981" i="6"/>
  <c r="L2980" i="6"/>
  <c r="L2979" i="6"/>
  <c r="L2978" i="6"/>
  <c r="L2977" i="6"/>
  <c r="L2976" i="6"/>
  <c r="L2975" i="6"/>
  <c r="L2974" i="6"/>
  <c r="L2973" i="6"/>
  <c r="L2972" i="6"/>
  <c r="L2971" i="6"/>
  <c r="L2970" i="6"/>
  <c r="L2969" i="6"/>
  <c r="L2968" i="6"/>
  <c r="L2967" i="6"/>
  <c r="L2966" i="6"/>
  <c r="L2965" i="6"/>
  <c r="L2964" i="6"/>
  <c r="L2963" i="6"/>
  <c r="L2962" i="6"/>
  <c r="L2961" i="6"/>
  <c r="L2960" i="6"/>
  <c r="L2959" i="6"/>
  <c r="L2958" i="6"/>
  <c r="L2957" i="6"/>
  <c r="L2956" i="6"/>
  <c r="L2955" i="6"/>
  <c r="L2954" i="6"/>
  <c r="L2953" i="6"/>
  <c r="L2952" i="6"/>
  <c r="L2951" i="6"/>
  <c r="L2950" i="6"/>
  <c r="L2949" i="6"/>
  <c r="L2948" i="6"/>
  <c r="L2947" i="6"/>
  <c r="L2946" i="6"/>
  <c r="L2945" i="6"/>
  <c r="L2944" i="6"/>
  <c r="L2943" i="6"/>
  <c r="L2942" i="6"/>
  <c r="L2941" i="6"/>
  <c r="L2940" i="6"/>
  <c r="L2939" i="6"/>
  <c r="L2938" i="6"/>
  <c r="L2937" i="6"/>
  <c r="L2936" i="6"/>
  <c r="L2935" i="6"/>
  <c r="L2934" i="6"/>
  <c r="L2933" i="6"/>
  <c r="L2932" i="6"/>
  <c r="L2931" i="6"/>
  <c r="L2930" i="6"/>
  <c r="L2929" i="6"/>
  <c r="L2928" i="6"/>
  <c r="L2927" i="6"/>
  <c r="L2926" i="6"/>
  <c r="L2925" i="6"/>
  <c r="L2924" i="6"/>
  <c r="L2923" i="6"/>
  <c r="L2922" i="6"/>
  <c r="L2921" i="6"/>
  <c r="L2920" i="6"/>
  <c r="L2919" i="6"/>
  <c r="L2918" i="6"/>
  <c r="L2917" i="6"/>
  <c r="L2916" i="6"/>
  <c r="L2915" i="6"/>
  <c r="L2914" i="6"/>
  <c r="L2913" i="6"/>
  <c r="L2912" i="6"/>
  <c r="L2911" i="6"/>
  <c r="L2910" i="6"/>
  <c r="L2909" i="6"/>
  <c r="L2908" i="6"/>
  <c r="L2907" i="6"/>
  <c r="L2906" i="6"/>
  <c r="L2905" i="6"/>
  <c r="L2904" i="6"/>
  <c r="L2903" i="6"/>
  <c r="L2902" i="6"/>
  <c r="L2901" i="6"/>
  <c r="L2900" i="6"/>
  <c r="L2899" i="6"/>
  <c r="L2898" i="6"/>
  <c r="L2897" i="6"/>
  <c r="L2896" i="6"/>
  <c r="L2895" i="6"/>
  <c r="L2894" i="6"/>
  <c r="L2893" i="6"/>
  <c r="L2892" i="6"/>
  <c r="L2891" i="6"/>
  <c r="L2890" i="6"/>
  <c r="L2889" i="6"/>
  <c r="L2888" i="6"/>
  <c r="L2887" i="6"/>
  <c r="L2886" i="6"/>
  <c r="L2885" i="6"/>
  <c r="L2884" i="6"/>
  <c r="L2883" i="6"/>
  <c r="L2882" i="6"/>
  <c r="L2881" i="6"/>
  <c r="L2880" i="6"/>
  <c r="L2879" i="6"/>
  <c r="L2878" i="6"/>
  <c r="L2877" i="6"/>
  <c r="L2876" i="6"/>
  <c r="L2875" i="6"/>
  <c r="L2874" i="6"/>
  <c r="L2873" i="6"/>
  <c r="L2872" i="6"/>
  <c r="L2871" i="6"/>
  <c r="L2870" i="6"/>
  <c r="L2869" i="6"/>
  <c r="L2868" i="6"/>
  <c r="L2867" i="6"/>
  <c r="L2866" i="6"/>
  <c r="L2865" i="6"/>
  <c r="L2864" i="6"/>
  <c r="L2863" i="6"/>
  <c r="L2862" i="6"/>
  <c r="L2861" i="6"/>
  <c r="L2860" i="6"/>
  <c r="L2859" i="6"/>
  <c r="L2858" i="6"/>
  <c r="L2857" i="6"/>
  <c r="L2856" i="6"/>
  <c r="L2855" i="6"/>
  <c r="L2854" i="6"/>
  <c r="L2853" i="6"/>
  <c r="L2852" i="6"/>
  <c r="L2851" i="6"/>
  <c r="L2850" i="6"/>
  <c r="L2849" i="6"/>
  <c r="L2848" i="6"/>
  <c r="L2847" i="6"/>
  <c r="L2846" i="6"/>
  <c r="L2845" i="6"/>
  <c r="L2844" i="6"/>
  <c r="L2843" i="6"/>
  <c r="L2842" i="6"/>
  <c r="L2841" i="6"/>
  <c r="L2840" i="6"/>
  <c r="L2839" i="6"/>
  <c r="L2838" i="6"/>
  <c r="L2837" i="6"/>
  <c r="L2836" i="6"/>
  <c r="L2835" i="6"/>
  <c r="L2834" i="6"/>
  <c r="L2833" i="6"/>
  <c r="L2832" i="6"/>
  <c r="L2831" i="6"/>
  <c r="L2830" i="6"/>
  <c r="L2829" i="6"/>
  <c r="L2828" i="6"/>
  <c r="L2827" i="6"/>
  <c r="L2826" i="6"/>
  <c r="L2825" i="6"/>
  <c r="L2824" i="6"/>
  <c r="L2823" i="6"/>
  <c r="L2822" i="6"/>
  <c r="L2821" i="6"/>
  <c r="L2820" i="6"/>
  <c r="L2819" i="6"/>
  <c r="L2818" i="6"/>
  <c r="L2817" i="6"/>
  <c r="L2816" i="6"/>
  <c r="L2815" i="6"/>
  <c r="L2814" i="6"/>
  <c r="L2813" i="6"/>
  <c r="L2812" i="6"/>
  <c r="L2811" i="6"/>
  <c r="L2810" i="6"/>
  <c r="L2809" i="6"/>
  <c r="L2808" i="6"/>
  <c r="L2807" i="6"/>
  <c r="L2806" i="6"/>
  <c r="L2805" i="6"/>
  <c r="L2804" i="6"/>
  <c r="L2803" i="6"/>
  <c r="L2802" i="6"/>
  <c r="L2801" i="6"/>
  <c r="L2800" i="6"/>
  <c r="L2799" i="6"/>
  <c r="L2798" i="6"/>
  <c r="L2797" i="6"/>
  <c r="L2796" i="6"/>
  <c r="L2795" i="6"/>
  <c r="L2794" i="6"/>
  <c r="L2793" i="6"/>
  <c r="L2792" i="6"/>
  <c r="L2791" i="6"/>
  <c r="L2790" i="6"/>
  <c r="L2789" i="6"/>
  <c r="L2788" i="6"/>
  <c r="L2787" i="6"/>
  <c r="L2786" i="6"/>
  <c r="L2785" i="6"/>
  <c r="L2784" i="6"/>
  <c r="L2783" i="6"/>
  <c r="L2782" i="6"/>
  <c r="L2781" i="6"/>
  <c r="L2780" i="6"/>
  <c r="L2779" i="6"/>
  <c r="L2778" i="6"/>
  <c r="L2777" i="6"/>
  <c r="L2776" i="6"/>
  <c r="L2775" i="6"/>
  <c r="L2774" i="6"/>
  <c r="L2773" i="6"/>
  <c r="L2772" i="6"/>
  <c r="L2771" i="6"/>
  <c r="L2770" i="6"/>
  <c r="L2769" i="6"/>
  <c r="L2768" i="6"/>
  <c r="L2767" i="6"/>
  <c r="L2766" i="6"/>
  <c r="L2765" i="6"/>
  <c r="L2764" i="6"/>
  <c r="L2763" i="6"/>
  <c r="L2762" i="6"/>
  <c r="L2761" i="6"/>
  <c r="L2760" i="6"/>
  <c r="L2759" i="6"/>
  <c r="L2758" i="6"/>
  <c r="L2757" i="6"/>
  <c r="L2756" i="6"/>
  <c r="L2755" i="6"/>
  <c r="L2754" i="6"/>
  <c r="L2753" i="6"/>
  <c r="L2752" i="6"/>
  <c r="L2751" i="6"/>
  <c r="L2750" i="6"/>
  <c r="L2749" i="6"/>
  <c r="L2748" i="6"/>
  <c r="L2747" i="6"/>
  <c r="L2746" i="6"/>
  <c r="L2745" i="6"/>
  <c r="L2744" i="6"/>
  <c r="L2743" i="6"/>
  <c r="L2742" i="6"/>
  <c r="L2741" i="6"/>
  <c r="L2740" i="6"/>
  <c r="L2739" i="6"/>
  <c r="L2738" i="6"/>
  <c r="L2737" i="6"/>
  <c r="L2736" i="6"/>
  <c r="L2735" i="6"/>
  <c r="L2734" i="6"/>
  <c r="L2733" i="6"/>
  <c r="L2732" i="6"/>
  <c r="L2731" i="6"/>
  <c r="L2730" i="6"/>
  <c r="L2729" i="6"/>
  <c r="L2728" i="6"/>
  <c r="L2727" i="6"/>
  <c r="L2726" i="6"/>
  <c r="L2725" i="6"/>
  <c r="L2724" i="6"/>
  <c r="L2723" i="6"/>
  <c r="L2722" i="6"/>
  <c r="L2721" i="6"/>
  <c r="L2720" i="6"/>
  <c r="L2719" i="6"/>
  <c r="L2718" i="6"/>
  <c r="L2717" i="6"/>
  <c r="L2716" i="6"/>
  <c r="L2715" i="6"/>
  <c r="L2714" i="6"/>
  <c r="L2713" i="6"/>
  <c r="L2712" i="6"/>
  <c r="L2711" i="6"/>
  <c r="L2710" i="6"/>
  <c r="L2709" i="6"/>
  <c r="L2708" i="6"/>
  <c r="L2707" i="6"/>
  <c r="L2706" i="6"/>
  <c r="L2705" i="6"/>
  <c r="L2704" i="6"/>
  <c r="L2703" i="6"/>
  <c r="L2702" i="6"/>
  <c r="L2701" i="6"/>
  <c r="L2700" i="6"/>
  <c r="L2699" i="6"/>
  <c r="L2698" i="6"/>
  <c r="L2697" i="6"/>
  <c r="L2696" i="6"/>
  <c r="L2695" i="6"/>
  <c r="L2694" i="6"/>
  <c r="L2693" i="6"/>
  <c r="L2692" i="6"/>
  <c r="L2691" i="6"/>
  <c r="L2690" i="6"/>
  <c r="L2689" i="6"/>
  <c r="L2688" i="6"/>
  <c r="L2687" i="6"/>
  <c r="L2686" i="6"/>
  <c r="L2685" i="6"/>
  <c r="L2684" i="6"/>
  <c r="L2683" i="6"/>
  <c r="L2682" i="6"/>
  <c r="L2681" i="6"/>
  <c r="L2680" i="6"/>
  <c r="L2679" i="6"/>
  <c r="L2678" i="6"/>
  <c r="L2677" i="6"/>
  <c r="L2676" i="6"/>
  <c r="L2675" i="6"/>
  <c r="L2674" i="6"/>
  <c r="L2673" i="6"/>
  <c r="L2672" i="6"/>
  <c r="L2671" i="6"/>
  <c r="L2670" i="6"/>
  <c r="L2669" i="6"/>
  <c r="L2668" i="6"/>
  <c r="L2667" i="6"/>
  <c r="L2666" i="6"/>
  <c r="L2665" i="6"/>
  <c r="L2664" i="6"/>
  <c r="L2663" i="6"/>
  <c r="L2662" i="6"/>
  <c r="L2661" i="6"/>
  <c r="L2660" i="6"/>
  <c r="L2659" i="6"/>
  <c r="L2658" i="6"/>
  <c r="L2657" i="6"/>
  <c r="L2656" i="6"/>
  <c r="L2655" i="6"/>
  <c r="L2654" i="6"/>
  <c r="L2653" i="6"/>
  <c r="L2652" i="6"/>
  <c r="L2651" i="6"/>
  <c r="L2650" i="6"/>
  <c r="L2649" i="6"/>
  <c r="L2648" i="6"/>
  <c r="L2647" i="6"/>
  <c r="L2646" i="6"/>
  <c r="L2645" i="6"/>
  <c r="L2644" i="6"/>
  <c r="L2643" i="6"/>
  <c r="L2642" i="6"/>
  <c r="L2641" i="6"/>
  <c r="L2640" i="6"/>
  <c r="L2639" i="6"/>
  <c r="L2638" i="6"/>
  <c r="L2637" i="6"/>
  <c r="L2636" i="6"/>
  <c r="L2635" i="6"/>
  <c r="L2634" i="6"/>
  <c r="L2633" i="6"/>
  <c r="L2632" i="6"/>
  <c r="L2631" i="6"/>
  <c r="L2630" i="6"/>
  <c r="L2629" i="6"/>
  <c r="L2628" i="6"/>
  <c r="L2627" i="6"/>
  <c r="L2626" i="6"/>
  <c r="L2625" i="6"/>
  <c r="L2624" i="6"/>
  <c r="L2623" i="6"/>
  <c r="L2622" i="6"/>
  <c r="L2621" i="6"/>
  <c r="L2620" i="6"/>
  <c r="L2619" i="6"/>
  <c r="L2618" i="6"/>
  <c r="L2617" i="6"/>
  <c r="L2616" i="6"/>
  <c r="L2615" i="6"/>
  <c r="L2614" i="6"/>
  <c r="L2613" i="6"/>
  <c r="L2612" i="6"/>
  <c r="L2611" i="6"/>
  <c r="L2610" i="6"/>
  <c r="L2609" i="6"/>
  <c r="L2608" i="6"/>
  <c r="L2607" i="6"/>
  <c r="L2606" i="6"/>
  <c r="L2605" i="6"/>
  <c r="L2604" i="6"/>
  <c r="L2603" i="6"/>
  <c r="L2602" i="6"/>
  <c r="L2601" i="6"/>
  <c r="L2600" i="6"/>
  <c r="L2599" i="6"/>
  <c r="L2598" i="6"/>
  <c r="L2597" i="6"/>
  <c r="L2596" i="6"/>
  <c r="L2595" i="6"/>
  <c r="L2594" i="6"/>
  <c r="L2593" i="6"/>
  <c r="L2592" i="6"/>
  <c r="L2591" i="6"/>
  <c r="L2590" i="6"/>
  <c r="L2589" i="6"/>
  <c r="L2588" i="6"/>
  <c r="L2587" i="6"/>
  <c r="L2586" i="6"/>
  <c r="L2585" i="6"/>
  <c r="L2584" i="6"/>
  <c r="L2583" i="6"/>
  <c r="L2582" i="6"/>
  <c r="L2581" i="6"/>
  <c r="L2580" i="6"/>
  <c r="L2579" i="6"/>
  <c r="L2578" i="6"/>
  <c r="L2577" i="6"/>
  <c r="L2576" i="6"/>
  <c r="L2575" i="6"/>
  <c r="L2574" i="6"/>
  <c r="L2573" i="6"/>
  <c r="L2572" i="6"/>
  <c r="L2571" i="6"/>
  <c r="L2570" i="6"/>
  <c r="L2569" i="6"/>
  <c r="L2568" i="6"/>
  <c r="L2567" i="6"/>
  <c r="L2566" i="6"/>
  <c r="L2565" i="6"/>
  <c r="L2564" i="6"/>
  <c r="L2563" i="6"/>
  <c r="L2562" i="6"/>
  <c r="L2561" i="6"/>
  <c r="L2560" i="6"/>
  <c r="L2559" i="6"/>
  <c r="L2558" i="6"/>
  <c r="L2557" i="6"/>
  <c r="L2556" i="6"/>
  <c r="L2555" i="6"/>
  <c r="L2554" i="6"/>
  <c r="L2553" i="6"/>
  <c r="L2552" i="6"/>
  <c r="L2551" i="6"/>
  <c r="L2550" i="6"/>
  <c r="L2549" i="6"/>
  <c r="L2548" i="6"/>
  <c r="L2547" i="6"/>
  <c r="L2546" i="6"/>
  <c r="L2545" i="6"/>
  <c r="L2544" i="6"/>
  <c r="L2543" i="6"/>
  <c r="L2542" i="6"/>
  <c r="L2541" i="6"/>
  <c r="L2540" i="6"/>
  <c r="L2539" i="6"/>
  <c r="L2538" i="6"/>
  <c r="L2537" i="6"/>
  <c r="L2536" i="6"/>
  <c r="L2535" i="6"/>
  <c r="L2534" i="6"/>
  <c r="L2533" i="6"/>
  <c r="L2532" i="6"/>
  <c r="L2531" i="6"/>
  <c r="L2530" i="6"/>
  <c r="L2529" i="6"/>
  <c r="L2528" i="6"/>
  <c r="L2527" i="6"/>
  <c r="L2526" i="6"/>
  <c r="L2525" i="6"/>
  <c r="L2524" i="6"/>
  <c r="L2523" i="6"/>
  <c r="L2522" i="6"/>
  <c r="L2521" i="6"/>
  <c r="L2520" i="6"/>
  <c r="L2519" i="6"/>
  <c r="L2518" i="6"/>
  <c r="L2517" i="6"/>
  <c r="L2516" i="6"/>
  <c r="L2515" i="6"/>
  <c r="L2514" i="6"/>
  <c r="L2513" i="6"/>
  <c r="L2512" i="6"/>
  <c r="L2511" i="6"/>
  <c r="L2510" i="6"/>
  <c r="L2509" i="6"/>
  <c r="L2508" i="6"/>
  <c r="L2507" i="6"/>
  <c r="L2506" i="6"/>
  <c r="L2505" i="6"/>
  <c r="L2504" i="6"/>
  <c r="L2503" i="6"/>
  <c r="L2502" i="6"/>
  <c r="L2501" i="6"/>
  <c r="L2500" i="6"/>
  <c r="L2499" i="6"/>
  <c r="L2498" i="6"/>
  <c r="L2497" i="6"/>
  <c r="L2496" i="6"/>
  <c r="L2495" i="6"/>
  <c r="L2494" i="6"/>
  <c r="L2493" i="6"/>
  <c r="L2492" i="6"/>
  <c r="L2491" i="6"/>
  <c r="L2490" i="6"/>
  <c r="L2489" i="6"/>
  <c r="L2488" i="6"/>
  <c r="L2487" i="6"/>
  <c r="L2486" i="6"/>
  <c r="L2485" i="6"/>
  <c r="L2484" i="6"/>
  <c r="L2483" i="6"/>
  <c r="L2482" i="6"/>
  <c r="L2481" i="6"/>
  <c r="L2480" i="6"/>
  <c r="L2479" i="6"/>
  <c r="L2478" i="6"/>
  <c r="L2477" i="6"/>
  <c r="L2476" i="6"/>
  <c r="L2475" i="6"/>
  <c r="L2474" i="6"/>
  <c r="L2473" i="6"/>
  <c r="L2472" i="6"/>
  <c r="L2471" i="6"/>
  <c r="L2470" i="6"/>
  <c r="L2469" i="6"/>
  <c r="L2468" i="6"/>
  <c r="L2467" i="6"/>
  <c r="L2466" i="6"/>
  <c r="L2465" i="6"/>
  <c r="L2464" i="6"/>
  <c r="L2463" i="6"/>
  <c r="L2462" i="6"/>
  <c r="L2461" i="6"/>
  <c r="L2460" i="6"/>
  <c r="L2459" i="6"/>
  <c r="L2458" i="6"/>
  <c r="L2457" i="6"/>
  <c r="L2456" i="6"/>
  <c r="L2455" i="6"/>
  <c r="L2454" i="6"/>
  <c r="L2453" i="6"/>
  <c r="L2452" i="6"/>
  <c r="L2451" i="6"/>
  <c r="L2450" i="6"/>
  <c r="L2449" i="6"/>
  <c r="L2448" i="6"/>
  <c r="L2447" i="6"/>
  <c r="L2446" i="6"/>
  <c r="L2445" i="6"/>
  <c r="L2444" i="6"/>
  <c r="L2443" i="6"/>
  <c r="L2442" i="6"/>
  <c r="L2441" i="6"/>
  <c r="L2440" i="6"/>
  <c r="L2439" i="6"/>
  <c r="L2438" i="6"/>
  <c r="L2437" i="6"/>
  <c r="L2436" i="6"/>
  <c r="L2435" i="6"/>
  <c r="L2434" i="6"/>
  <c r="L2433" i="6"/>
  <c r="L2432" i="6"/>
  <c r="L2431" i="6"/>
  <c r="L2430" i="6"/>
  <c r="L2429" i="6"/>
  <c r="L2428" i="6"/>
  <c r="L2427" i="6"/>
  <c r="L2426" i="6"/>
  <c r="L2425" i="6"/>
  <c r="L2424" i="6"/>
  <c r="L2423" i="6"/>
  <c r="L2422" i="6"/>
  <c r="L2421" i="6"/>
  <c r="L2420" i="6"/>
  <c r="L2419" i="6"/>
  <c r="L2418" i="6"/>
  <c r="L2417" i="6"/>
  <c r="L2416" i="6"/>
  <c r="L2415" i="6"/>
  <c r="L2414" i="6"/>
  <c r="L2413" i="6"/>
  <c r="L2412" i="6"/>
  <c r="L2411" i="6"/>
  <c r="L2410" i="6"/>
  <c r="L2409" i="6"/>
  <c r="L2408" i="6"/>
  <c r="L2407" i="6"/>
  <c r="L2406" i="6"/>
  <c r="L2405" i="6"/>
  <c r="L2404" i="6"/>
  <c r="L2403" i="6"/>
  <c r="L2402" i="6"/>
  <c r="L2401" i="6"/>
  <c r="L2400" i="6"/>
  <c r="L2399" i="6"/>
  <c r="L2398" i="6"/>
  <c r="L2397" i="6"/>
  <c r="L2396" i="6"/>
  <c r="L2395" i="6"/>
  <c r="L2394" i="6"/>
  <c r="L2393" i="6"/>
  <c r="L2392" i="6"/>
  <c r="L2391" i="6"/>
  <c r="L2390" i="6"/>
  <c r="L2389" i="6"/>
  <c r="L2388" i="6"/>
  <c r="L2387" i="6"/>
  <c r="L2386" i="6"/>
  <c r="L2385" i="6"/>
  <c r="L2384" i="6"/>
  <c r="L2383" i="6"/>
  <c r="L2382" i="6"/>
  <c r="L2381" i="6"/>
  <c r="L2380" i="6"/>
  <c r="L2379" i="6"/>
  <c r="L2378" i="6"/>
  <c r="L2377" i="6"/>
  <c r="L2376" i="6"/>
  <c r="L2375" i="6"/>
  <c r="L2374" i="6"/>
  <c r="L2373" i="6"/>
  <c r="L2372" i="6"/>
  <c r="L2371" i="6"/>
  <c r="L2370" i="6"/>
  <c r="L2369" i="6"/>
  <c r="L2368" i="6"/>
  <c r="L2367" i="6"/>
  <c r="L2366" i="6"/>
  <c r="L2365" i="6"/>
  <c r="L2364" i="6"/>
  <c r="L2363" i="6"/>
  <c r="L2362" i="6"/>
  <c r="L2361" i="6"/>
  <c r="L2360" i="6"/>
  <c r="L2359" i="6"/>
  <c r="L2358" i="6"/>
  <c r="L2357" i="6"/>
  <c r="L2356" i="6"/>
  <c r="L2355" i="6"/>
  <c r="L2354" i="6"/>
  <c r="L2353" i="6"/>
  <c r="L2352" i="6"/>
  <c r="L2351" i="6"/>
  <c r="L2350" i="6"/>
  <c r="L2349" i="6"/>
  <c r="L2348" i="6"/>
  <c r="L2347" i="6"/>
  <c r="L2346" i="6"/>
  <c r="L2345" i="6"/>
  <c r="L2344" i="6"/>
  <c r="L2343" i="6"/>
  <c r="L2342" i="6"/>
  <c r="L2341" i="6"/>
  <c r="L2340" i="6"/>
  <c r="L2339" i="6"/>
  <c r="L2338" i="6"/>
  <c r="L2337" i="6"/>
  <c r="L2336" i="6"/>
  <c r="L2335" i="6"/>
  <c r="L2334" i="6"/>
  <c r="L2333" i="6"/>
  <c r="L2332" i="6"/>
  <c r="L2331" i="6"/>
  <c r="L2330" i="6"/>
  <c r="L2329" i="6"/>
  <c r="L2328" i="6"/>
  <c r="L2327" i="6"/>
  <c r="L2326" i="6"/>
  <c r="L2325" i="6"/>
  <c r="L2324" i="6"/>
  <c r="L2323" i="6"/>
  <c r="L2322" i="6"/>
  <c r="L2321" i="6"/>
  <c r="L2320" i="6"/>
  <c r="L2319" i="6"/>
  <c r="L2318" i="6"/>
  <c r="L2317" i="6"/>
  <c r="L2316" i="6"/>
  <c r="L2315" i="6"/>
  <c r="L2314" i="6"/>
  <c r="L2313" i="6"/>
  <c r="L2312" i="6"/>
  <c r="L2311" i="6"/>
  <c r="L2310" i="6"/>
  <c r="L2309" i="6"/>
  <c r="L2308" i="6"/>
  <c r="L2307" i="6"/>
  <c r="L2306" i="6"/>
  <c r="L2305" i="6"/>
  <c r="L2304" i="6"/>
  <c r="L2303" i="6"/>
  <c r="L2302" i="6"/>
  <c r="L2301" i="6"/>
  <c r="L2300" i="6"/>
  <c r="L2299" i="6"/>
  <c r="L2298" i="6"/>
  <c r="L2297" i="6"/>
  <c r="L2296" i="6"/>
  <c r="L2295" i="6"/>
  <c r="L2294" i="6"/>
  <c r="L2293" i="6"/>
  <c r="L2292" i="6"/>
  <c r="L2291" i="6"/>
  <c r="L2290" i="6"/>
  <c r="L2289" i="6"/>
  <c r="L2288" i="6"/>
  <c r="L2287" i="6"/>
  <c r="L2286" i="6"/>
  <c r="L2285" i="6"/>
  <c r="L2284" i="6"/>
  <c r="L2283" i="6"/>
  <c r="L2282" i="6"/>
  <c r="L2281" i="6"/>
  <c r="L2280" i="6"/>
  <c r="L2279" i="6"/>
  <c r="L2278" i="6"/>
  <c r="L2277" i="6"/>
  <c r="L2276" i="6"/>
  <c r="L2275" i="6"/>
  <c r="L2274" i="6"/>
  <c r="L2273" i="6"/>
  <c r="L2272" i="6"/>
  <c r="L2271" i="6"/>
  <c r="L2270" i="6"/>
  <c r="L2269" i="6"/>
  <c r="L2268" i="6"/>
  <c r="L2267" i="6"/>
  <c r="L2266" i="6"/>
  <c r="L2265" i="6"/>
  <c r="L2264" i="6"/>
  <c r="L2263" i="6"/>
  <c r="L2262" i="6"/>
  <c r="L2261" i="6"/>
  <c r="L2260" i="6"/>
  <c r="L2259" i="6"/>
  <c r="L2258" i="6"/>
  <c r="L2257" i="6"/>
  <c r="L2256" i="6"/>
  <c r="L2255" i="6"/>
  <c r="L2254" i="6"/>
  <c r="L2253" i="6"/>
  <c r="L2252" i="6"/>
  <c r="L2251" i="6"/>
  <c r="L2250" i="6"/>
  <c r="L2249" i="6"/>
  <c r="L2248" i="6"/>
  <c r="L2247" i="6"/>
  <c r="L2246" i="6"/>
  <c r="L2245" i="6"/>
  <c r="L2244" i="6"/>
  <c r="L2243" i="6"/>
  <c r="L2242" i="6"/>
  <c r="L2241" i="6"/>
  <c r="L2240" i="6"/>
  <c r="L2239" i="6"/>
  <c r="L2238" i="6"/>
  <c r="L2237" i="6"/>
  <c r="L2236" i="6"/>
  <c r="L2235" i="6"/>
  <c r="L2234" i="6"/>
  <c r="L2233" i="6"/>
  <c r="L2232" i="6"/>
  <c r="L2231" i="6"/>
  <c r="L2230" i="6"/>
  <c r="L2229" i="6"/>
  <c r="L2228" i="6"/>
  <c r="L2227" i="6"/>
  <c r="L2226" i="6"/>
  <c r="L2225" i="6"/>
  <c r="L2224" i="6"/>
  <c r="L2223" i="6"/>
  <c r="L2222" i="6"/>
  <c r="L2221" i="6"/>
  <c r="L2220" i="6"/>
  <c r="L2219" i="6"/>
  <c r="L2218" i="6"/>
  <c r="L2217" i="6"/>
  <c r="L2216" i="6"/>
  <c r="L2215" i="6"/>
  <c r="L2214" i="6"/>
  <c r="L2213" i="6"/>
  <c r="L2212" i="6"/>
  <c r="L2211" i="6"/>
  <c r="L2210" i="6"/>
  <c r="L2209" i="6"/>
  <c r="L2208" i="6"/>
  <c r="L2207" i="6"/>
  <c r="L2206" i="6"/>
  <c r="L2205" i="6"/>
  <c r="L2204" i="6"/>
  <c r="L2203" i="6"/>
  <c r="L2202" i="6"/>
  <c r="L2201" i="6"/>
  <c r="L2200" i="6"/>
  <c r="L2199" i="6"/>
  <c r="L2198" i="6"/>
  <c r="L2197" i="6"/>
  <c r="L2196" i="6"/>
  <c r="L2195" i="6"/>
  <c r="L2194" i="6"/>
  <c r="L2193" i="6"/>
  <c r="L2192" i="6"/>
  <c r="L2191" i="6"/>
  <c r="L2190" i="6"/>
  <c r="L2189" i="6"/>
  <c r="L2188" i="6"/>
  <c r="L2187" i="6"/>
  <c r="L2186" i="6"/>
  <c r="L2185" i="6"/>
  <c r="L2184" i="6"/>
  <c r="L2183" i="6"/>
  <c r="L2182" i="6"/>
  <c r="L2181" i="6"/>
  <c r="L2180" i="6"/>
  <c r="L2179" i="6"/>
  <c r="L2178" i="6"/>
  <c r="L2177" i="6"/>
  <c r="L2176" i="6"/>
  <c r="L2175" i="6"/>
  <c r="L2174" i="6"/>
  <c r="L2173" i="6"/>
  <c r="L2172" i="6"/>
  <c r="L2171" i="6"/>
  <c r="L2170" i="6"/>
  <c r="L2169" i="6"/>
  <c r="L2168" i="6"/>
  <c r="L2167" i="6"/>
  <c r="L2166" i="6"/>
  <c r="L2165" i="6"/>
  <c r="L2164" i="6"/>
  <c r="L2163" i="6"/>
  <c r="L2162" i="6"/>
  <c r="L2161" i="6"/>
  <c r="L2160" i="6"/>
  <c r="L2159" i="6"/>
  <c r="L2158" i="6"/>
  <c r="L2157" i="6"/>
  <c r="L2156" i="6"/>
  <c r="L2155" i="6"/>
  <c r="L2154" i="6"/>
  <c r="L2153" i="6"/>
  <c r="L2152" i="6"/>
  <c r="L2151" i="6"/>
  <c r="L2150" i="6"/>
  <c r="L2149" i="6"/>
  <c r="L2148" i="6"/>
  <c r="L2147" i="6"/>
  <c r="L2146" i="6"/>
  <c r="L2145" i="6"/>
  <c r="L2144" i="6"/>
  <c r="L2143" i="6"/>
  <c r="L2142" i="6"/>
  <c r="L2141" i="6"/>
  <c r="L2140" i="6"/>
  <c r="L2139" i="6"/>
  <c r="L2138" i="6"/>
  <c r="L2137" i="6"/>
  <c r="L2136" i="6"/>
  <c r="L2135" i="6"/>
  <c r="L2134" i="6"/>
  <c r="L2133" i="6"/>
  <c r="L2132" i="6"/>
  <c r="L2131" i="6"/>
  <c r="L2130" i="6"/>
  <c r="L2129" i="6"/>
  <c r="L2128" i="6"/>
  <c r="L2127" i="6"/>
  <c r="L2126" i="6"/>
  <c r="L2125" i="6"/>
  <c r="L2124" i="6"/>
  <c r="L2123" i="6"/>
  <c r="L2122" i="6"/>
  <c r="L2121" i="6"/>
  <c r="L2120" i="6"/>
  <c r="L2119" i="6"/>
  <c r="L2118" i="6"/>
  <c r="L2117" i="6"/>
  <c r="L2116" i="6"/>
  <c r="L2115" i="6"/>
  <c r="L2114" i="6"/>
  <c r="L2113" i="6"/>
  <c r="L2112" i="6"/>
  <c r="L2111" i="6"/>
  <c r="L2110" i="6"/>
  <c r="L2109" i="6"/>
  <c r="L2108" i="6"/>
  <c r="L2107" i="6"/>
  <c r="L2106" i="6"/>
  <c r="L2105" i="6"/>
  <c r="L2104" i="6"/>
  <c r="L2103" i="6"/>
  <c r="L2102" i="6"/>
  <c r="L2101" i="6"/>
  <c r="L2100" i="6"/>
  <c r="L2099" i="6"/>
  <c r="L2098" i="6"/>
  <c r="L2097" i="6"/>
  <c r="L2096" i="6"/>
  <c r="L2095" i="6"/>
  <c r="L2094" i="6"/>
  <c r="L2093" i="6"/>
  <c r="L2092" i="6"/>
  <c r="L2091" i="6"/>
  <c r="L2090" i="6"/>
  <c r="L2089" i="6"/>
  <c r="L2088" i="6"/>
  <c r="L2087" i="6"/>
  <c r="L2086" i="6"/>
  <c r="L2085" i="6"/>
  <c r="L2084" i="6"/>
  <c r="L2083" i="6"/>
  <c r="L2082" i="6"/>
  <c r="L2081" i="6"/>
  <c r="L2080" i="6"/>
  <c r="L2079" i="6"/>
  <c r="L2078" i="6"/>
  <c r="L2077" i="6"/>
  <c r="L2076" i="6"/>
  <c r="L2075" i="6"/>
  <c r="L2074" i="6"/>
  <c r="L2073" i="6"/>
  <c r="L2072" i="6"/>
  <c r="L2071" i="6"/>
  <c r="L2070" i="6"/>
  <c r="L2069" i="6"/>
  <c r="L2068" i="6"/>
  <c r="L2067" i="6"/>
  <c r="L2066" i="6"/>
  <c r="L2065" i="6"/>
  <c r="L2064" i="6"/>
  <c r="L2063" i="6"/>
  <c r="L2062" i="6"/>
  <c r="L2061" i="6"/>
  <c r="L2060" i="6"/>
  <c r="L2059" i="6"/>
  <c r="L2058" i="6"/>
  <c r="L2057" i="6"/>
  <c r="L2056" i="6"/>
  <c r="L2055" i="6"/>
  <c r="L2054" i="6"/>
  <c r="L2053" i="6"/>
  <c r="L2052" i="6"/>
  <c r="L2051" i="6"/>
  <c r="L2050" i="6"/>
  <c r="L2049" i="6"/>
  <c r="L2048" i="6"/>
  <c r="L2047" i="6"/>
  <c r="L2046" i="6"/>
  <c r="L2045" i="6"/>
  <c r="L2044" i="6"/>
  <c r="L2043" i="6"/>
  <c r="L2042" i="6"/>
  <c r="L2041" i="6"/>
  <c r="L2040" i="6"/>
  <c r="L2039" i="6"/>
  <c r="L2038" i="6"/>
  <c r="L2037" i="6"/>
  <c r="L2036" i="6"/>
  <c r="L2035" i="6"/>
  <c r="L2034" i="6"/>
  <c r="L2033" i="6"/>
  <c r="L2032" i="6"/>
  <c r="L2031" i="6"/>
  <c r="L2030" i="6"/>
  <c r="L2029" i="6"/>
  <c r="L2028" i="6"/>
  <c r="L2027" i="6"/>
  <c r="L2026" i="6"/>
  <c r="L2025" i="6"/>
  <c r="L2024" i="6"/>
  <c r="L2023" i="6"/>
  <c r="L2022" i="6"/>
  <c r="L2021" i="6"/>
  <c r="L2020" i="6"/>
  <c r="L2019" i="6"/>
  <c r="L2018" i="6"/>
  <c r="L2017" i="6"/>
  <c r="L2016" i="6"/>
  <c r="L2015" i="6"/>
  <c r="L2014" i="6"/>
  <c r="L2013" i="6"/>
  <c r="L2012" i="6"/>
  <c r="L2011" i="6"/>
  <c r="L2010" i="6"/>
  <c r="L2009" i="6"/>
  <c r="L2008" i="6"/>
  <c r="L2007" i="6"/>
  <c r="L2006" i="6"/>
  <c r="L2005" i="6"/>
  <c r="L2004" i="6"/>
  <c r="L2003" i="6"/>
  <c r="L2002" i="6"/>
  <c r="L2001" i="6"/>
  <c r="L2000" i="6"/>
  <c r="L1999" i="6"/>
  <c r="L1998" i="6"/>
  <c r="L1997" i="6"/>
  <c r="L1996" i="6"/>
  <c r="L1995" i="6"/>
  <c r="L1994" i="6"/>
  <c r="L1993" i="6"/>
  <c r="L1992" i="6"/>
  <c r="L1991" i="6"/>
  <c r="L1990" i="6"/>
  <c r="L1989" i="6"/>
  <c r="L1988" i="6"/>
  <c r="L1987" i="6"/>
  <c r="L1986" i="6"/>
  <c r="L1985" i="6"/>
  <c r="L1984" i="6"/>
  <c r="L1983" i="6"/>
  <c r="L1982" i="6"/>
  <c r="L1981" i="6"/>
  <c r="L1980" i="6"/>
  <c r="L1979" i="6"/>
  <c r="L1978" i="6"/>
  <c r="L1977" i="6"/>
  <c r="L1976" i="6"/>
  <c r="L1975" i="6"/>
  <c r="L1974" i="6"/>
  <c r="L1973" i="6"/>
  <c r="L1972" i="6"/>
  <c r="L1971" i="6"/>
  <c r="L1970" i="6"/>
  <c r="L1969" i="6"/>
  <c r="L1968" i="6"/>
  <c r="L1967" i="6"/>
  <c r="L1966" i="6"/>
  <c r="L1965" i="6"/>
  <c r="L1964" i="6"/>
  <c r="L1963" i="6"/>
  <c r="L1962" i="6"/>
  <c r="L1961" i="6"/>
  <c r="L1960" i="6"/>
  <c r="L1959" i="6"/>
  <c r="L1958" i="6"/>
  <c r="L1957" i="6"/>
  <c r="L1956" i="6"/>
  <c r="L1955" i="6"/>
  <c r="L1954" i="6"/>
  <c r="L1953" i="6"/>
  <c r="L1952" i="6"/>
  <c r="L1951" i="6"/>
  <c r="L1950" i="6"/>
  <c r="L1949" i="6"/>
  <c r="L1948" i="6"/>
  <c r="L1947" i="6"/>
  <c r="L1946" i="6"/>
  <c r="L1945" i="6"/>
  <c r="L1944" i="6"/>
  <c r="L1943" i="6"/>
  <c r="L1942" i="6"/>
  <c r="L1941" i="6"/>
  <c r="L1940" i="6"/>
  <c r="L1939" i="6"/>
  <c r="L1938" i="6"/>
  <c r="L1937" i="6"/>
  <c r="L1936" i="6"/>
  <c r="L1935" i="6"/>
  <c r="L1934" i="6"/>
  <c r="L1933" i="6"/>
  <c r="L1932" i="6"/>
  <c r="L1931" i="6"/>
  <c r="L1930" i="6"/>
  <c r="L1929" i="6"/>
  <c r="L1928" i="6"/>
  <c r="L1927" i="6"/>
  <c r="L1926" i="6"/>
  <c r="L1925" i="6"/>
  <c r="L1924" i="6"/>
  <c r="L1923" i="6"/>
  <c r="L1922" i="6"/>
  <c r="L1921" i="6"/>
  <c r="L1920" i="6"/>
  <c r="L1919" i="6"/>
  <c r="L1918" i="6"/>
  <c r="L1917" i="6"/>
  <c r="L1916" i="6"/>
  <c r="L1915" i="6"/>
  <c r="L1914" i="6"/>
  <c r="L1913" i="6"/>
  <c r="L1912" i="6"/>
  <c r="L1911" i="6"/>
  <c r="L1910" i="6"/>
  <c r="L1909" i="6"/>
  <c r="L1908" i="6"/>
  <c r="L1907" i="6"/>
  <c r="L1906" i="6"/>
  <c r="L1905" i="6"/>
  <c r="L1904" i="6"/>
  <c r="L1903" i="6"/>
  <c r="L1902" i="6"/>
  <c r="L1901" i="6"/>
  <c r="L1900" i="6"/>
  <c r="L1899" i="6"/>
  <c r="L1898" i="6"/>
  <c r="L1897" i="6"/>
  <c r="L1896" i="6"/>
  <c r="L1895" i="6"/>
  <c r="L1894" i="6"/>
  <c r="L1893" i="6"/>
  <c r="L1892" i="6"/>
  <c r="L1891" i="6"/>
  <c r="L1890" i="6"/>
  <c r="L1889" i="6"/>
  <c r="L1888" i="6"/>
  <c r="L1887" i="6"/>
  <c r="L1886" i="6"/>
  <c r="L1885" i="6"/>
  <c r="L1884" i="6"/>
  <c r="L1883" i="6"/>
  <c r="L1882" i="6"/>
  <c r="L1881" i="6"/>
  <c r="L1880" i="6"/>
  <c r="L1879" i="6"/>
  <c r="L1878" i="6"/>
  <c r="L1877" i="6"/>
  <c r="L1876" i="6"/>
  <c r="L1875" i="6"/>
  <c r="L1874" i="6"/>
  <c r="L1873" i="6"/>
  <c r="L1872" i="6"/>
  <c r="L1871" i="6"/>
  <c r="L1870" i="6"/>
  <c r="L1869" i="6"/>
  <c r="L1868" i="6"/>
  <c r="L1867" i="6"/>
  <c r="L1866" i="6"/>
  <c r="L1865" i="6"/>
  <c r="L1864" i="6"/>
  <c r="L1863" i="6"/>
  <c r="L1862" i="6"/>
  <c r="L1861" i="6"/>
  <c r="L1860" i="6"/>
  <c r="L1859" i="6"/>
  <c r="L1858" i="6"/>
  <c r="L1857" i="6"/>
  <c r="L1856" i="6"/>
  <c r="L1855" i="6"/>
  <c r="L1854" i="6"/>
  <c r="L1853" i="6"/>
  <c r="L1852" i="6"/>
  <c r="L1851" i="6"/>
  <c r="L1850" i="6"/>
  <c r="L1849" i="6"/>
  <c r="L1848" i="6"/>
  <c r="L1847" i="6"/>
  <c r="L1846" i="6"/>
  <c r="L1845" i="6"/>
  <c r="L1844" i="6"/>
  <c r="L1843" i="6"/>
  <c r="L1842" i="6"/>
  <c r="L1841" i="6"/>
  <c r="L1840" i="6"/>
  <c r="L1839" i="6"/>
  <c r="L1838" i="6"/>
  <c r="L1837" i="6"/>
  <c r="L1836" i="6"/>
  <c r="L1835" i="6"/>
  <c r="L1834" i="6"/>
  <c r="L1833" i="6"/>
  <c r="L1832" i="6"/>
  <c r="L1831" i="6"/>
  <c r="L1830" i="6"/>
  <c r="L1829" i="6"/>
  <c r="L1828" i="6"/>
  <c r="L1827" i="6"/>
  <c r="L1826" i="6"/>
  <c r="L1825" i="6"/>
  <c r="L1824" i="6"/>
  <c r="L1823" i="6"/>
  <c r="L1822" i="6"/>
  <c r="L1821" i="6"/>
  <c r="L1820" i="6"/>
  <c r="L1819" i="6"/>
  <c r="L1818" i="6"/>
  <c r="L1817" i="6"/>
  <c r="L1816" i="6"/>
  <c r="L1815" i="6"/>
  <c r="L1814" i="6"/>
  <c r="L1813" i="6"/>
  <c r="L1812" i="6"/>
  <c r="L1811" i="6"/>
  <c r="L1810" i="6"/>
  <c r="L1809" i="6"/>
  <c r="L1808" i="6"/>
  <c r="L1807" i="6"/>
  <c r="L1806" i="6"/>
  <c r="L1805" i="6"/>
  <c r="L1804" i="6"/>
  <c r="L1803" i="6"/>
  <c r="L1802" i="6"/>
  <c r="L1801" i="6"/>
  <c r="L1800" i="6"/>
  <c r="L1799" i="6"/>
  <c r="L1798" i="6"/>
  <c r="L1797" i="6"/>
  <c r="L1796" i="6"/>
  <c r="L1795" i="6"/>
  <c r="L1794" i="6"/>
  <c r="L1793" i="6"/>
  <c r="L1792" i="6"/>
  <c r="L1791" i="6"/>
  <c r="L1790" i="6"/>
  <c r="L1789" i="6"/>
  <c r="L1788" i="6"/>
  <c r="L1787" i="6"/>
  <c r="L1786" i="6"/>
  <c r="L1785" i="6"/>
  <c r="L1784" i="6"/>
  <c r="L1783" i="6"/>
  <c r="L1782" i="6"/>
  <c r="L1781" i="6"/>
  <c r="L1780" i="6"/>
  <c r="L1779" i="6"/>
  <c r="L1778" i="6"/>
  <c r="L1777" i="6"/>
  <c r="L1776" i="6"/>
  <c r="L1775" i="6"/>
  <c r="L1774" i="6"/>
  <c r="L1773" i="6"/>
  <c r="L1772" i="6"/>
  <c r="L1771" i="6"/>
  <c r="L1770" i="6"/>
  <c r="L1769" i="6"/>
  <c r="L1768" i="6"/>
  <c r="L1767" i="6"/>
  <c r="L1766" i="6"/>
  <c r="L1765" i="6"/>
  <c r="L1764" i="6"/>
  <c r="L1763" i="6"/>
  <c r="L1762" i="6"/>
  <c r="L1761" i="6"/>
  <c r="L1760" i="6"/>
  <c r="L1759" i="6"/>
  <c r="L1758" i="6"/>
  <c r="L1757" i="6"/>
  <c r="L1756" i="6"/>
  <c r="L1755" i="6"/>
  <c r="L1754" i="6"/>
  <c r="L1753" i="6"/>
  <c r="L1752" i="6"/>
  <c r="L1751" i="6"/>
  <c r="L1750" i="6"/>
  <c r="L1749" i="6"/>
  <c r="L1748" i="6"/>
  <c r="L1747" i="6"/>
  <c r="L1746" i="6"/>
  <c r="L1745" i="6"/>
  <c r="L1744" i="6"/>
  <c r="L1743" i="6"/>
  <c r="L1742" i="6"/>
  <c r="L1741" i="6"/>
  <c r="L1740" i="6"/>
  <c r="L1739" i="6"/>
  <c r="L1738" i="6"/>
  <c r="L1737" i="6"/>
  <c r="L1736" i="6"/>
  <c r="L1735" i="6"/>
  <c r="L1734" i="6"/>
  <c r="L1733" i="6"/>
  <c r="L1732" i="6"/>
  <c r="L1731" i="6"/>
  <c r="L1730" i="6"/>
  <c r="L1729" i="6"/>
  <c r="L1728" i="6"/>
  <c r="L1727" i="6"/>
  <c r="L1726" i="6"/>
  <c r="L1725" i="6"/>
  <c r="L1724" i="6"/>
  <c r="L1723" i="6"/>
  <c r="L1722" i="6"/>
  <c r="L1721" i="6"/>
  <c r="L1720" i="6"/>
  <c r="L1719" i="6"/>
  <c r="L1718" i="6"/>
  <c r="L1717" i="6"/>
  <c r="L1716" i="6"/>
  <c r="L1715" i="6"/>
  <c r="L1714" i="6"/>
  <c r="L1713" i="6"/>
  <c r="L1712" i="6"/>
  <c r="L1711" i="6"/>
  <c r="L1710" i="6"/>
  <c r="L1709" i="6"/>
  <c r="L1708" i="6"/>
  <c r="L1707" i="6"/>
  <c r="L1706" i="6"/>
  <c r="L1705" i="6"/>
  <c r="L1704" i="6"/>
  <c r="L1703" i="6"/>
  <c r="L1702" i="6"/>
  <c r="L1701" i="6"/>
  <c r="L1700" i="6"/>
  <c r="L1699" i="6"/>
  <c r="L1698" i="6"/>
  <c r="L1697" i="6"/>
  <c r="L1696" i="6"/>
  <c r="L1695" i="6"/>
  <c r="L1694" i="6"/>
  <c r="L1693" i="6"/>
  <c r="L1692" i="6"/>
  <c r="L1691" i="6"/>
  <c r="L1690" i="6"/>
  <c r="L1689" i="6"/>
  <c r="L1688" i="6"/>
  <c r="L1687" i="6"/>
  <c r="L1686" i="6"/>
  <c r="L1685" i="6"/>
  <c r="L1684" i="6"/>
  <c r="L1683" i="6"/>
  <c r="L1682" i="6"/>
  <c r="L1681" i="6"/>
  <c r="L1680" i="6"/>
  <c r="L1679" i="6"/>
  <c r="L1678" i="6"/>
  <c r="L1677" i="6"/>
  <c r="L1676" i="6"/>
  <c r="L1675" i="6"/>
  <c r="L1674" i="6"/>
  <c r="L1673" i="6"/>
  <c r="L1672" i="6"/>
  <c r="L1671" i="6"/>
  <c r="L1670" i="6"/>
  <c r="L1669" i="6"/>
  <c r="L1668" i="6"/>
  <c r="L1667" i="6"/>
  <c r="L1666" i="6"/>
  <c r="L1665" i="6"/>
  <c r="L1664" i="6"/>
  <c r="L1663" i="6"/>
  <c r="L1662" i="6"/>
  <c r="L1661" i="6"/>
  <c r="L1660" i="6"/>
  <c r="L1659" i="6"/>
  <c r="L1658" i="6"/>
  <c r="L1657" i="6"/>
  <c r="L1656" i="6"/>
  <c r="L1655" i="6"/>
  <c r="L1654" i="6"/>
  <c r="L1653" i="6"/>
  <c r="L1652" i="6"/>
  <c r="L1651" i="6"/>
  <c r="L1650" i="6"/>
  <c r="L1649" i="6"/>
  <c r="L1648" i="6"/>
  <c r="L1647" i="6"/>
  <c r="L1646" i="6"/>
  <c r="L1645" i="6"/>
  <c r="L1644" i="6"/>
  <c r="L1643" i="6"/>
  <c r="L1642" i="6"/>
  <c r="L1641" i="6"/>
  <c r="L1640" i="6"/>
  <c r="L1639" i="6"/>
  <c r="L1638" i="6"/>
  <c r="L1637" i="6"/>
  <c r="L1636" i="6"/>
  <c r="L1635" i="6"/>
  <c r="L1634" i="6"/>
  <c r="L1633" i="6"/>
  <c r="L1632" i="6"/>
  <c r="L1631" i="6"/>
  <c r="L1630" i="6"/>
  <c r="L1629" i="6"/>
  <c r="L1628" i="6"/>
  <c r="L1627" i="6"/>
  <c r="L1626" i="6"/>
  <c r="L1625" i="6"/>
  <c r="L1624" i="6"/>
  <c r="L1623" i="6"/>
  <c r="L1622" i="6"/>
  <c r="L1621" i="6"/>
  <c r="L1620" i="6"/>
  <c r="L1619" i="6"/>
  <c r="L1618" i="6"/>
  <c r="L1617" i="6"/>
  <c r="L1616" i="6"/>
  <c r="L1615" i="6"/>
  <c r="L1614" i="6"/>
  <c r="L1613" i="6"/>
  <c r="L1612" i="6"/>
  <c r="L1611" i="6"/>
  <c r="L1610" i="6"/>
  <c r="L1609" i="6"/>
  <c r="L1608" i="6"/>
  <c r="L1607" i="6"/>
  <c r="L1606" i="6"/>
  <c r="L1605" i="6"/>
  <c r="L1604" i="6"/>
  <c r="L1603" i="6"/>
  <c r="L1602" i="6"/>
  <c r="L1601" i="6"/>
  <c r="L1600" i="6"/>
  <c r="L1599" i="6"/>
  <c r="L1598" i="6"/>
  <c r="L1597" i="6"/>
  <c r="L1596" i="6"/>
  <c r="L1595" i="6"/>
  <c r="L1594" i="6"/>
  <c r="L1593" i="6"/>
  <c r="L1592" i="6"/>
  <c r="L1591" i="6"/>
  <c r="L1590" i="6"/>
  <c r="L1589" i="6"/>
  <c r="L1588" i="6"/>
  <c r="L1587" i="6"/>
  <c r="L1586" i="6"/>
  <c r="L1585" i="6"/>
  <c r="L1584" i="6"/>
  <c r="L1583" i="6"/>
  <c r="L1582" i="6"/>
  <c r="L1581" i="6"/>
  <c r="L1580" i="6"/>
  <c r="L1579" i="6"/>
  <c r="L1578" i="6"/>
  <c r="L1577" i="6"/>
  <c r="L1576" i="6"/>
  <c r="L1575" i="6"/>
  <c r="L1574" i="6"/>
  <c r="L1573" i="6"/>
  <c r="L1572" i="6"/>
  <c r="L1571" i="6"/>
  <c r="L1570" i="6"/>
  <c r="L1569" i="6"/>
  <c r="L1568" i="6"/>
  <c r="L1567" i="6"/>
  <c r="L1566" i="6"/>
  <c r="L1565" i="6"/>
  <c r="L1564" i="6"/>
  <c r="L1563" i="6"/>
  <c r="L1562" i="6"/>
  <c r="L1561" i="6"/>
  <c r="L1560" i="6"/>
  <c r="L1559" i="6"/>
  <c r="L1558" i="6"/>
  <c r="L1557" i="6"/>
  <c r="L1556" i="6"/>
  <c r="L1555" i="6"/>
  <c r="L1554" i="6"/>
  <c r="L1553" i="6"/>
  <c r="L1552" i="6"/>
  <c r="L1551" i="6"/>
  <c r="L1550" i="6"/>
  <c r="L1549" i="6"/>
  <c r="L1548" i="6"/>
  <c r="L1547" i="6"/>
  <c r="L1546" i="6"/>
  <c r="L1545" i="6"/>
  <c r="L1544" i="6"/>
  <c r="L1543" i="6"/>
  <c r="L1542" i="6"/>
  <c r="L1541" i="6"/>
  <c r="L1540" i="6"/>
  <c r="L1539" i="6"/>
  <c r="L1538" i="6"/>
  <c r="L1537" i="6"/>
  <c r="L1536" i="6"/>
  <c r="L1535" i="6"/>
  <c r="L1534" i="6"/>
  <c r="L1533" i="6"/>
  <c r="L1532" i="6"/>
  <c r="L1531" i="6"/>
  <c r="L1530" i="6"/>
  <c r="L1529" i="6"/>
  <c r="L1528" i="6"/>
  <c r="L1527" i="6"/>
  <c r="L1526" i="6"/>
  <c r="L1525" i="6"/>
  <c r="L1524" i="6"/>
  <c r="L1523" i="6"/>
  <c r="L1522" i="6"/>
  <c r="L1521" i="6"/>
  <c r="L1520" i="6"/>
  <c r="L1519" i="6"/>
  <c r="L1518" i="6"/>
  <c r="L1517" i="6"/>
  <c r="L1516" i="6"/>
  <c r="L1515" i="6"/>
  <c r="L1514" i="6"/>
  <c r="L1513" i="6"/>
  <c r="L1512" i="6"/>
  <c r="L1511" i="6"/>
  <c r="L1510" i="6"/>
  <c r="L1509" i="6"/>
  <c r="L1508" i="6"/>
  <c r="L1507" i="6"/>
  <c r="L1506" i="6"/>
  <c r="L1505" i="6"/>
  <c r="L1504" i="6"/>
  <c r="L1503" i="6"/>
  <c r="L1502" i="6"/>
  <c r="L1501" i="6"/>
  <c r="L1500" i="6"/>
  <c r="L1499" i="6"/>
  <c r="L1498" i="6"/>
  <c r="L1497" i="6"/>
  <c r="L1496" i="6"/>
  <c r="L1495" i="6"/>
  <c r="L1494" i="6"/>
  <c r="L1493" i="6"/>
  <c r="L1492" i="6"/>
  <c r="L1491" i="6"/>
  <c r="L1490" i="6"/>
  <c r="L1489" i="6"/>
  <c r="L1488" i="6"/>
  <c r="L1487" i="6"/>
  <c r="L1486" i="6"/>
  <c r="L1485" i="6"/>
  <c r="L1484" i="6"/>
  <c r="L1483" i="6"/>
  <c r="L1482" i="6"/>
  <c r="L1481" i="6"/>
  <c r="L1480" i="6"/>
  <c r="L1479" i="6"/>
  <c r="L1478" i="6"/>
  <c r="L1477" i="6"/>
  <c r="L1476" i="6"/>
  <c r="L1475" i="6"/>
  <c r="L1474" i="6"/>
  <c r="L1473" i="6"/>
  <c r="L1472" i="6"/>
  <c r="L1471" i="6"/>
  <c r="L1470" i="6"/>
  <c r="L1469" i="6"/>
  <c r="L1468" i="6"/>
  <c r="L1467" i="6"/>
  <c r="L1466" i="6"/>
  <c r="L1465" i="6"/>
  <c r="L1464" i="6"/>
  <c r="L1463" i="6"/>
  <c r="L1462" i="6"/>
  <c r="L1461" i="6"/>
  <c r="L1460" i="6"/>
  <c r="L1459" i="6"/>
  <c r="L1458" i="6"/>
  <c r="L1457" i="6"/>
  <c r="L1456" i="6"/>
  <c r="L1455" i="6"/>
  <c r="L1454" i="6"/>
  <c r="L1453" i="6"/>
  <c r="L1452" i="6"/>
  <c r="L1451" i="6"/>
  <c r="L1450" i="6"/>
  <c r="L1449" i="6"/>
  <c r="L1448" i="6"/>
  <c r="L1447" i="6"/>
  <c r="L1446" i="6"/>
  <c r="L1445" i="6"/>
  <c r="L1444" i="6"/>
  <c r="L1443" i="6"/>
  <c r="L1442" i="6"/>
  <c r="L1441" i="6"/>
  <c r="L1440" i="6"/>
  <c r="L1439" i="6"/>
  <c r="L1438" i="6"/>
  <c r="L1437" i="6"/>
  <c r="L1436" i="6"/>
  <c r="L1435" i="6"/>
  <c r="L1434" i="6"/>
  <c r="L1433" i="6"/>
  <c r="L1432" i="6"/>
  <c r="L1431" i="6"/>
  <c r="L1430" i="6"/>
  <c r="L1429" i="6"/>
  <c r="L1428" i="6"/>
  <c r="L1427" i="6"/>
  <c r="L1426" i="6"/>
  <c r="L1425" i="6"/>
  <c r="L1424" i="6"/>
  <c r="L1423" i="6"/>
  <c r="L1422" i="6"/>
  <c r="L1421" i="6"/>
  <c r="L1420" i="6"/>
  <c r="L1419" i="6"/>
  <c r="L1418" i="6"/>
  <c r="L1417" i="6"/>
  <c r="L1416" i="6"/>
  <c r="L1415" i="6"/>
  <c r="L1414" i="6"/>
  <c r="L1413" i="6"/>
  <c r="L1412" i="6"/>
  <c r="L1411" i="6"/>
  <c r="L1410" i="6"/>
  <c r="L1409" i="6"/>
  <c r="L1408" i="6"/>
  <c r="L1407" i="6"/>
  <c r="L1406" i="6"/>
  <c r="L1405" i="6"/>
  <c r="L1404" i="6"/>
  <c r="L1403" i="6"/>
  <c r="L1402" i="6"/>
  <c r="L1401" i="6"/>
  <c r="L1400" i="6"/>
  <c r="L1399" i="6"/>
  <c r="L1398" i="6"/>
  <c r="L1397" i="6"/>
  <c r="L1396" i="6"/>
  <c r="L1395" i="6"/>
  <c r="L1394" i="6"/>
  <c r="L1393" i="6"/>
  <c r="L1392" i="6"/>
  <c r="L1391" i="6"/>
  <c r="L1390" i="6"/>
  <c r="L1389" i="6"/>
  <c r="L1388" i="6"/>
  <c r="L1387" i="6"/>
  <c r="L1386" i="6"/>
  <c r="L1385" i="6"/>
  <c r="L1384" i="6"/>
  <c r="L1383" i="6"/>
  <c r="L1382" i="6"/>
  <c r="L1381" i="6"/>
  <c r="L1380" i="6"/>
  <c r="L1379" i="6"/>
  <c r="L1378" i="6"/>
  <c r="L1377" i="6"/>
  <c r="L1376" i="6"/>
  <c r="L1375" i="6"/>
  <c r="L1374" i="6"/>
  <c r="L1373" i="6"/>
  <c r="L1372" i="6"/>
  <c r="L1371" i="6"/>
  <c r="L1370" i="6"/>
  <c r="L1369" i="6"/>
  <c r="L1368" i="6"/>
  <c r="L1367" i="6"/>
  <c r="L1366" i="6"/>
  <c r="L1365" i="6"/>
  <c r="L1364" i="6"/>
  <c r="L1363" i="6"/>
  <c r="L1362" i="6"/>
  <c r="L1361" i="6"/>
  <c r="L1360" i="6"/>
  <c r="L1359" i="6"/>
  <c r="L1358" i="6"/>
  <c r="L1357" i="6"/>
  <c r="L1356" i="6"/>
  <c r="L1355" i="6"/>
  <c r="L1354" i="6"/>
  <c r="L1353" i="6"/>
  <c r="L1352" i="6"/>
  <c r="L1351" i="6"/>
  <c r="L1350" i="6"/>
  <c r="L1349" i="6"/>
  <c r="L1348" i="6"/>
  <c r="L1347" i="6"/>
  <c r="L1346" i="6"/>
  <c r="L1345" i="6"/>
  <c r="L1344" i="6"/>
  <c r="L1343" i="6"/>
  <c r="L1342" i="6"/>
  <c r="L1341" i="6"/>
  <c r="L1340" i="6"/>
  <c r="L1339" i="6"/>
  <c r="L1338" i="6"/>
  <c r="L1337" i="6"/>
  <c r="L1336" i="6"/>
  <c r="L1335" i="6"/>
  <c r="L1334" i="6"/>
  <c r="L1333" i="6"/>
  <c r="L1332" i="6"/>
  <c r="L1331" i="6"/>
  <c r="L1330" i="6"/>
  <c r="L1329" i="6"/>
  <c r="L1328" i="6"/>
  <c r="L1327" i="6"/>
  <c r="L1326" i="6"/>
  <c r="L1325" i="6"/>
  <c r="L1324" i="6"/>
  <c r="L1323" i="6"/>
  <c r="L1322" i="6"/>
  <c r="L1321" i="6"/>
  <c r="L1320" i="6"/>
  <c r="L1319" i="6"/>
  <c r="L1318" i="6"/>
  <c r="L1317" i="6"/>
  <c r="L1316" i="6"/>
  <c r="L1315" i="6"/>
  <c r="L1314" i="6"/>
  <c r="L1313" i="6"/>
  <c r="L1312" i="6"/>
  <c r="L1311" i="6"/>
  <c r="L1310" i="6"/>
  <c r="L1309" i="6"/>
  <c r="L1308" i="6"/>
  <c r="L1307" i="6"/>
  <c r="L1306" i="6"/>
  <c r="L1305" i="6"/>
  <c r="L1304" i="6"/>
  <c r="L1303" i="6"/>
  <c r="L1302" i="6"/>
  <c r="L1301" i="6"/>
  <c r="L1300" i="6"/>
  <c r="L1299" i="6"/>
  <c r="L1298" i="6"/>
  <c r="L1297" i="6"/>
  <c r="L1296" i="6"/>
  <c r="L1295" i="6"/>
  <c r="L1294" i="6"/>
  <c r="L1293" i="6"/>
  <c r="L1292" i="6"/>
  <c r="L1291" i="6"/>
  <c r="L1290" i="6"/>
  <c r="L1289" i="6"/>
  <c r="L1288" i="6"/>
  <c r="L1287" i="6"/>
  <c r="L1286" i="6"/>
  <c r="L1285" i="6"/>
  <c r="L1284" i="6"/>
  <c r="L1283" i="6"/>
  <c r="L1282" i="6"/>
  <c r="L1281" i="6"/>
  <c r="L1280" i="6"/>
  <c r="L1279" i="6"/>
  <c r="L1278" i="6"/>
  <c r="L1277" i="6"/>
  <c r="L1276" i="6"/>
  <c r="L1275" i="6"/>
  <c r="L1274" i="6"/>
  <c r="L1273" i="6"/>
  <c r="L1272" i="6"/>
  <c r="L1271" i="6"/>
  <c r="L1270" i="6"/>
  <c r="L1269" i="6"/>
  <c r="L1268" i="6"/>
  <c r="L1267" i="6"/>
  <c r="L1266" i="6"/>
  <c r="L1265" i="6"/>
  <c r="L1264" i="6"/>
  <c r="L1263" i="6"/>
  <c r="L1262" i="6"/>
  <c r="L1261" i="6"/>
  <c r="L1260" i="6"/>
  <c r="L1259" i="6"/>
  <c r="L1258" i="6"/>
  <c r="L1257" i="6"/>
  <c r="L1256" i="6"/>
  <c r="L1255" i="6"/>
  <c r="L1254" i="6"/>
  <c r="L1253" i="6"/>
  <c r="L1252" i="6"/>
  <c r="L1251" i="6"/>
  <c r="L1250" i="6"/>
  <c r="L1249" i="6"/>
  <c r="L1248" i="6"/>
  <c r="L1247" i="6"/>
  <c r="L1246" i="6"/>
  <c r="L1245" i="6"/>
  <c r="L1244" i="6"/>
  <c r="L1243" i="6"/>
  <c r="L1242" i="6"/>
  <c r="L1241" i="6"/>
  <c r="L1240" i="6"/>
  <c r="L1239" i="6"/>
  <c r="L1238" i="6"/>
  <c r="L1237" i="6"/>
  <c r="L1236" i="6"/>
  <c r="L1235" i="6"/>
  <c r="L1234" i="6"/>
  <c r="L1233" i="6"/>
  <c r="L1232" i="6"/>
  <c r="L1231" i="6"/>
  <c r="L1230" i="6"/>
  <c r="L1229" i="6"/>
  <c r="L1228" i="6"/>
  <c r="L1227" i="6"/>
  <c r="L1226" i="6"/>
  <c r="L1225" i="6"/>
  <c r="L1224" i="6"/>
  <c r="L1223" i="6"/>
  <c r="L1222" i="6"/>
  <c r="L1221" i="6"/>
  <c r="L1220" i="6"/>
  <c r="L1219" i="6"/>
  <c r="L1218" i="6"/>
  <c r="L1217" i="6"/>
  <c r="L1216" i="6"/>
  <c r="L1215" i="6"/>
  <c r="L1214" i="6"/>
  <c r="L1213" i="6"/>
  <c r="L1212" i="6"/>
  <c r="L1211" i="6"/>
  <c r="L1210" i="6"/>
  <c r="L1209" i="6"/>
  <c r="L1208" i="6"/>
  <c r="L1207" i="6"/>
  <c r="L1206" i="6"/>
  <c r="L1205" i="6"/>
  <c r="L1204" i="6"/>
  <c r="L1203" i="6"/>
  <c r="L1202" i="6"/>
  <c r="L1201" i="6"/>
  <c r="L1200" i="6"/>
  <c r="L1199" i="6"/>
  <c r="L1198" i="6"/>
  <c r="L1197" i="6"/>
  <c r="L1196" i="6"/>
  <c r="L1195" i="6"/>
  <c r="L1194" i="6"/>
  <c r="L1193" i="6"/>
  <c r="L1192" i="6"/>
  <c r="L1191" i="6"/>
  <c r="L1190" i="6"/>
  <c r="L1189" i="6"/>
  <c r="L1188" i="6"/>
  <c r="L1187" i="6"/>
  <c r="L1186" i="6"/>
  <c r="L1185" i="6"/>
  <c r="L1184" i="6"/>
  <c r="L1183" i="6"/>
  <c r="L1182" i="6"/>
  <c r="L1181" i="6"/>
  <c r="L1180" i="6"/>
  <c r="L1179" i="6"/>
  <c r="L1178" i="6"/>
  <c r="L1177" i="6"/>
  <c r="L1176" i="6"/>
  <c r="L1175" i="6"/>
  <c r="L1174" i="6"/>
  <c r="L1173" i="6"/>
  <c r="L1172" i="6"/>
  <c r="L1171" i="6"/>
  <c r="L1170" i="6"/>
  <c r="L1169" i="6"/>
  <c r="L1168" i="6"/>
  <c r="L1167" i="6"/>
  <c r="L1166" i="6"/>
  <c r="L1165" i="6"/>
  <c r="L1164" i="6"/>
  <c r="L1163" i="6"/>
  <c r="L1162" i="6"/>
  <c r="L1161" i="6"/>
  <c r="L1160" i="6"/>
  <c r="L1159" i="6"/>
  <c r="L1158" i="6"/>
  <c r="L1157" i="6"/>
  <c r="L1156" i="6"/>
  <c r="L1155" i="6"/>
  <c r="L1154" i="6"/>
  <c r="L1153" i="6"/>
  <c r="L1152" i="6"/>
  <c r="L1151" i="6"/>
  <c r="L1150" i="6"/>
  <c r="L1149" i="6"/>
  <c r="L1148" i="6"/>
  <c r="L1147" i="6"/>
  <c r="L1146" i="6"/>
  <c r="L1145" i="6"/>
  <c r="L1144" i="6"/>
  <c r="L1143" i="6"/>
  <c r="L1142" i="6"/>
  <c r="L1141" i="6"/>
  <c r="L1140" i="6"/>
  <c r="L1139" i="6"/>
  <c r="L1138" i="6"/>
  <c r="L1137" i="6"/>
  <c r="L1136" i="6"/>
  <c r="L1135" i="6"/>
  <c r="L1134" i="6"/>
  <c r="L1133" i="6"/>
  <c r="L1132" i="6"/>
  <c r="L1131" i="6"/>
  <c r="L1130" i="6"/>
  <c r="L1129" i="6"/>
  <c r="L1128" i="6"/>
  <c r="L1127" i="6"/>
  <c r="L1126" i="6"/>
  <c r="L1125" i="6"/>
  <c r="L1124" i="6"/>
  <c r="L1123" i="6"/>
  <c r="L1122" i="6"/>
  <c r="L1121" i="6"/>
  <c r="L1120" i="6"/>
  <c r="L1119" i="6"/>
  <c r="L1118" i="6"/>
  <c r="L1117" i="6"/>
  <c r="L1116" i="6"/>
  <c r="L1115" i="6"/>
  <c r="L1114" i="6"/>
  <c r="L1113" i="6"/>
  <c r="L1112" i="6"/>
  <c r="L1111" i="6"/>
  <c r="L1110" i="6"/>
  <c r="L1109" i="6"/>
  <c r="L1108" i="6"/>
  <c r="L1107" i="6"/>
  <c r="L1106" i="6"/>
  <c r="L1105" i="6"/>
  <c r="L1104" i="6"/>
  <c r="L1103" i="6"/>
  <c r="L1102" i="6"/>
  <c r="L1101" i="6"/>
  <c r="L1100" i="6"/>
  <c r="L1099" i="6"/>
  <c r="L1098" i="6"/>
  <c r="L1097" i="6"/>
  <c r="L1096" i="6"/>
  <c r="L1095" i="6"/>
  <c r="L1094" i="6"/>
  <c r="L1093" i="6"/>
  <c r="L1092" i="6"/>
  <c r="L1091" i="6"/>
  <c r="L1090" i="6"/>
  <c r="L1089" i="6"/>
  <c r="L1088" i="6"/>
  <c r="L1087" i="6"/>
  <c r="L1086" i="6"/>
  <c r="L1085" i="6"/>
  <c r="L1084" i="6"/>
  <c r="L1083" i="6"/>
  <c r="L1082" i="6"/>
  <c r="L1081" i="6"/>
  <c r="L1080" i="6"/>
  <c r="L1079" i="6"/>
  <c r="L1078" i="6"/>
  <c r="L1077" i="6"/>
  <c r="L1076" i="6"/>
  <c r="L1075" i="6"/>
  <c r="L1074" i="6"/>
  <c r="L1073" i="6"/>
  <c r="L1072" i="6"/>
  <c r="L1071" i="6"/>
  <c r="L1070" i="6"/>
  <c r="L1069" i="6"/>
  <c r="L1068" i="6"/>
  <c r="L1067" i="6"/>
  <c r="L1066" i="6"/>
  <c r="L1065" i="6"/>
  <c r="L1064" i="6"/>
  <c r="L1063" i="6"/>
  <c r="L1062" i="6"/>
  <c r="L1061" i="6"/>
  <c r="L1060" i="6"/>
  <c r="L1059" i="6"/>
  <c r="L1058" i="6"/>
  <c r="L1057" i="6"/>
  <c r="L1056" i="6"/>
  <c r="L1055" i="6"/>
  <c r="L1054" i="6"/>
  <c r="L1053" i="6"/>
  <c r="L1052" i="6"/>
  <c r="L1051" i="6"/>
  <c r="L1050" i="6"/>
  <c r="L1049" i="6"/>
  <c r="L1048" i="6"/>
  <c r="L1047" i="6"/>
  <c r="L1046" i="6"/>
  <c r="L1045" i="6"/>
  <c r="L1044" i="6"/>
  <c r="L1043" i="6"/>
  <c r="L1042" i="6"/>
  <c r="L1041" i="6"/>
  <c r="L1040" i="6"/>
  <c r="L1039" i="6"/>
  <c r="L1038" i="6"/>
  <c r="L1037" i="6"/>
  <c r="L1036" i="6"/>
  <c r="L1035" i="6"/>
  <c r="L1034" i="6"/>
  <c r="L1033" i="6"/>
  <c r="L1032" i="6"/>
  <c r="L1031" i="6"/>
  <c r="L1030" i="6"/>
  <c r="L1029" i="6"/>
  <c r="L1028" i="6"/>
  <c r="L1027" i="6"/>
  <c r="L1026" i="6"/>
  <c r="L1025" i="6"/>
  <c r="L1024" i="6"/>
  <c r="L1023" i="6"/>
  <c r="L1022" i="6"/>
  <c r="L1021" i="6"/>
  <c r="L1020" i="6"/>
  <c r="L1019" i="6"/>
  <c r="L1018" i="6"/>
  <c r="L1017" i="6"/>
  <c r="L1016" i="6"/>
  <c r="L1015" i="6"/>
  <c r="L1014" i="6"/>
  <c r="L1013" i="6"/>
  <c r="L1012" i="6"/>
  <c r="L1011" i="6"/>
  <c r="L1010" i="6"/>
  <c r="L1009" i="6"/>
  <c r="L1008" i="6"/>
  <c r="L1007" i="6"/>
  <c r="L1006" i="6"/>
  <c r="L1005" i="6"/>
  <c r="L1004" i="6"/>
  <c r="L1003" i="6"/>
  <c r="L1002" i="6"/>
  <c r="L1001" i="6"/>
  <c r="L1000" i="6"/>
  <c r="L999" i="6"/>
  <c r="L998" i="6"/>
  <c r="L997" i="6"/>
  <c r="L996" i="6"/>
  <c r="L995" i="6"/>
  <c r="L994" i="6"/>
  <c r="L993" i="6"/>
  <c r="L992" i="6"/>
  <c r="L991" i="6"/>
  <c r="L990" i="6"/>
  <c r="L989" i="6"/>
  <c r="L988" i="6"/>
  <c r="L987" i="6"/>
  <c r="L986" i="6"/>
  <c r="L985" i="6"/>
  <c r="L984" i="6"/>
  <c r="L983" i="6"/>
  <c r="L982" i="6"/>
  <c r="L981" i="6"/>
  <c r="L980" i="6"/>
  <c r="L979" i="6"/>
  <c r="L978" i="6"/>
  <c r="L977" i="6"/>
  <c r="L976" i="6"/>
  <c r="L975" i="6"/>
  <c r="L974" i="6"/>
  <c r="L973" i="6"/>
  <c r="L972" i="6"/>
  <c r="L971" i="6"/>
  <c r="L970" i="6"/>
  <c r="L969" i="6"/>
  <c r="L968" i="6"/>
  <c r="L967" i="6"/>
  <c r="L966" i="6"/>
  <c r="L965" i="6"/>
  <c r="L964" i="6"/>
  <c r="L963" i="6"/>
  <c r="L962" i="6"/>
  <c r="L961" i="6"/>
  <c r="L960" i="6"/>
  <c r="L959" i="6"/>
  <c r="L958" i="6"/>
  <c r="L957" i="6"/>
  <c r="L956" i="6"/>
  <c r="L955" i="6"/>
  <c r="L954" i="6"/>
  <c r="L953" i="6"/>
  <c r="L952" i="6"/>
  <c r="L951" i="6"/>
  <c r="L950" i="6"/>
  <c r="L949" i="6"/>
  <c r="L948" i="6"/>
  <c r="L947" i="6"/>
  <c r="L946" i="6"/>
  <c r="L945" i="6"/>
  <c r="L944" i="6"/>
  <c r="L943" i="6"/>
  <c r="L942" i="6"/>
  <c r="L941" i="6"/>
  <c r="L940" i="6"/>
  <c r="L939" i="6"/>
  <c r="L938" i="6"/>
  <c r="L937" i="6"/>
  <c r="L936" i="6"/>
  <c r="L935" i="6"/>
  <c r="L934" i="6"/>
  <c r="L933" i="6"/>
  <c r="L932" i="6"/>
  <c r="L931" i="6"/>
  <c r="L930" i="6"/>
  <c r="L929" i="6"/>
  <c r="L928" i="6"/>
  <c r="L927" i="6"/>
  <c r="L926" i="6"/>
  <c r="L925" i="6"/>
  <c r="L924" i="6"/>
  <c r="L923" i="6"/>
  <c r="L922" i="6"/>
  <c r="L921" i="6"/>
  <c r="L920" i="6"/>
  <c r="L919" i="6"/>
  <c r="L918" i="6"/>
  <c r="L917" i="6"/>
  <c r="L916" i="6"/>
  <c r="L915" i="6"/>
  <c r="L914" i="6"/>
  <c r="L913" i="6"/>
  <c r="L912" i="6"/>
  <c r="L911" i="6"/>
  <c r="L910" i="6"/>
  <c r="L909" i="6"/>
  <c r="L908" i="6"/>
  <c r="L907" i="6"/>
  <c r="L906" i="6"/>
  <c r="L905" i="6"/>
  <c r="L904" i="6"/>
  <c r="L903" i="6"/>
  <c r="L902" i="6"/>
  <c r="L901" i="6"/>
  <c r="L900" i="6"/>
  <c r="L899" i="6"/>
  <c r="L898" i="6"/>
  <c r="L897" i="6"/>
  <c r="L896" i="6"/>
  <c r="L895" i="6"/>
  <c r="L894" i="6"/>
  <c r="L893" i="6"/>
  <c r="L892" i="6"/>
  <c r="L891" i="6"/>
  <c r="L890" i="6"/>
  <c r="L889" i="6"/>
  <c r="L888" i="6"/>
  <c r="L887" i="6"/>
  <c r="L886" i="6"/>
  <c r="L885" i="6"/>
  <c r="L884" i="6"/>
  <c r="L883" i="6"/>
  <c r="L882" i="6"/>
  <c r="L881" i="6"/>
  <c r="L880" i="6"/>
  <c r="L879" i="6"/>
  <c r="L878" i="6"/>
  <c r="L877" i="6"/>
  <c r="L876" i="6"/>
  <c r="L875" i="6"/>
  <c r="L874" i="6"/>
  <c r="L873" i="6"/>
  <c r="L872" i="6"/>
  <c r="L871" i="6"/>
  <c r="L870" i="6"/>
  <c r="L869" i="6"/>
  <c r="L868" i="6"/>
  <c r="L867" i="6"/>
  <c r="L866" i="6"/>
  <c r="L865" i="6"/>
  <c r="L864" i="6"/>
  <c r="L863" i="6"/>
  <c r="L862" i="6"/>
  <c r="L861" i="6"/>
  <c r="L860" i="6"/>
  <c r="L859" i="6"/>
  <c r="L858" i="6"/>
  <c r="L857" i="6"/>
  <c r="L856" i="6"/>
  <c r="L855" i="6"/>
  <c r="L854" i="6"/>
  <c r="L853" i="6"/>
  <c r="L852" i="6"/>
  <c r="L851" i="6"/>
  <c r="L850" i="6"/>
  <c r="L849" i="6"/>
  <c r="L848" i="6"/>
  <c r="L847" i="6"/>
  <c r="L846" i="6"/>
  <c r="L845" i="6"/>
  <c r="L844" i="6"/>
  <c r="L843" i="6"/>
  <c r="L842" i="6"/>
  <c r="L841" i="6"/>
  <c r="L840" i="6"/>
  <c r="L839" i="6"/>
  <c r="L838" i="6"/>
  <c r="L837" i="6"/>
  <c r="L836" i="6"/>
  <c r="L835" i="6"/>
  <c r="L834" i="6"/>
  <c r="L833" i="6"/>
  <c r="L832" i="6"/>
  <c r="L831" i="6"/>
  <c r="L830" i="6"/>
  <c r="L829" i="6"/>
  <c r="L828" i="6"/>
  <c r="L827" i="6"/>
  <c r="L826" i="6"/>
  <c r="L825" i="6"/>
  <c r="L824" i="6"/>
  <c r="L823" i="6"/>
  <c r="L822" i="6"/>
  <c r="L821" i="6"/>
  <c r="L820" i="6"/>
  <c r="L819" i="6"/>
  <c r="L818" i="6"/>
  <c r="L817" i="6"/>
  <c r="L816" i="6"/>
  <c r="L815" i="6"/>
  <c r="L814" i="6"/>
  <c r="L813" i="6"/>
  <c r="L812" i="6"/>
  <c r="L811" i="6"/>
  <c r="L810" i="6"/>
  <c r="L809" i="6"/>
  <c r="L808" i="6"/>
  <c r="L807" i="6"/>
  <c r="L806" i="6"/>
  <c r="L805" i="6"/>
  <c r="L804" i="6"/>
  <c r="L803" i="6"/>
  <c r="L802" i="6"/>
  <c r="L801" i="6"/>
  <c r="L800" i="6"/>
  <c r="L799" i="6"/>
  <c r="L798" i="6"/>
  <c r="L797" i="6"/>
  <c r="L796" i="6"/>
  <c r="L795" i="6"/>
  <c r="L794" i="6"/>
  <c r="L793" i="6"/>
  <c r="L792" i="6"/>
  <c r="L791" i="6"/>
  <c r="L790" i="6"/>
  <c r="L789" i="6"/>
  <c r="L788" i="6"/>
  <c r="L787" i="6"/>
  <c r="L786" i="6"/>
  <c r="L785" i="6"/>
  <c r="L784" i="6"/>
  <c r="L783" i="6"/>
  <c r="L782" i="6"/>
  <c r="L781" i="6"/>
  <c r="L780" i="6"/>
  <c r="L779" i="6"/>
  <c r="L778" i="6"/>
  <c r="L777" i="6"/>
  <c r="L776" i="6"/>
  <c r="L775" i="6"/>
  <c r="L774" i="6"/>
  <c r="L773" i="6"/>
  <c r="L772" i="6"/>
  <c r="L771" i="6"/>
  <c r="L770" i="6"/>
  <c r="L769" i="6"/>
  <c r="L768" i="6"/>
  <c r="L767" i="6"/>
  <c r="L766" i="6"/>
  <c r="L765" i="6"/>
  <c r="L764" i="6"/>
  <c r="L763" i="6"/>
  <c r="L762" i="6"/>
  <c r="L761" i="6"/>
  <c r="L760" i="6"/>
  <c r="L759" i="6"/>
  <c r="L758" i="6"/>
  <c r="L757" i="6"/>
  <c r="L756" i="6"/>
  <c r="L755" i="6"/>
  <c r="L754" i="6"/>
  <c r="L753" i="6"/>
  <c r="L752" i="6"/>
  <c r="L751" i="6"/>
  <c r="L750" i="6"/>
  <c r="L749" i="6"/>
  <c r="L748" i="6"/>
  <c r="L747" i="6"/>
  <c r="L746" i="6"/>
  <c r="L745" i="6"/>
  <c r="L744" i="6"/>
  <c r="L743" i="6"/>
  <c r="L742" i="6"/>
  <c r="L741" i="6"/>
  <c r="L740" i="6"/>
  <c r="L739" i="6"/>
  <c r="L738" i="6"/>
  <c r="L737" i="6"/>
  <c r="L736" i="6"/>
  <c r="L735" i="6"/>
  <c r="L734" i="6"/>
  <c r="L733" i="6"/>
  <c r="L732" i="6"/>
  <c r="L731" i="6"/>
  <c r="L730" i="6"/>
  <c r="L729" i="6"/>
  <c r="L728" i="6"/>
  <c r="L727" i="6"/>
  <c r="L726" i="6"/>
  <c r="L725" i="6"/>
  <c r="L724" i="6"/>
  <c r="L723" i="6"/>
  <c r="L722" i="6"/>
  <c r="L721" i="6"/>
  <c r="L720" i="6"/>
  <c r="L719" i="6"/>
  <c r="L718" i="6"/>
  <c r="L717" i="6"/>
  <c r="L716" i="6"/>
  <c r="L715" i="6"/>
  <c r="L714" i="6"/>
  <c r="L713" i="6"/>
  <c r="L712" i="6"/>
  <c r="L711" i="6"/>
  <c r="L710" i="6"/>
  <c r="L709" i="6"/>
  <c r="L708" i="6"/>
  <c r="L707" i="6"/>
  <c r="L706" i="6"/>
  <c r="L705" i="6"/>
  <c r="L704" i="6"/>
  <c r="L703" i="6"/>
  <c r="L702" i="6"/>
  <c r="L701" i="6"/>
  <c r="L700" i="6"/>
  <c r="L699" i="6"/>
  <c r="L698" i="6"/>
  <c r="L697" i="6"/>
  <c r="L696" i="6"/>
  <c r="L695" i="6"/>
  <c r="L694" i="6"/>
  <c r="L693" i="6"/>
  <c r="L692" i="6"/>
  <c r="L691" i="6"/>
  <c r="L690" i="6"/>
  <c r="L689" i="6"/>
  <c r="L688" i="6"/>
  <c r="L687" i="6"/>
  <c r="L686" i="6"/>
  <c r="L685" i="6"/>
  <c r="L684" i="6"/>
  <c r="L683" i="6"/>
  <c r="L682" i="6"/>
  <c r="L681" i="6"/>
  <c r="L680" i="6"/>
  <c r="L679" i="6"/>
  <c r="L678" i="6"/>
  <c r="L677" i="6"/>
  <c r="L676" i="6"/>
  <c r="L675" i="6"/>
  <c r="L674" i="6"/>
  <c r="L673" i="6"/>
  <c r="L672" i="6"/>
  <c r="L671" i="6"/>
  <c r="L670" i="6"/>
  <c r="L669" i="6"/>
  <c r="L668" i="6"/>
  <c r="L667" i="6"/>
  <c r="L666" i="6"/>
  <c r="L665" i="6"/>
  <c r="L664" i="6"/>
  <c r="L663" i="6"/>
  <c r="L662" i="6"/>
  <c r="L661" i="6"/>
  <c r="L660" i="6"/>
  <c r="L659" i="6"/>
  <c r="L658" i="6"/>
  <c r="L657" i="6"/>
  <c r="L656" i="6"/>
  <c r="L655" i="6"/>
  <c r="L654" i="6"/>
  <c r="L653" i="6"/>
  <c r="L652" i="6"/>
  <c r="L651" i="6"/>
  <c r="L650"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20" i="6"/>
  <c r="L619" i="6"/>
  <c r="L618" i="6"/>
  <c r="L617" i="6"/>
  <c r="L616" i="6"/>
  <c r="L615" i="6"/>
  <c r="L614" i="6"/>
  <c r="L613" i="6"/>
  <c r="L612" i="6"/>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B30" i="25" l="1"/>
  <c r="B30" i="28"/>
  <c r="B30" i="27"/>
  <c r="Q16" i="26"/>
  <c r="B16" i="27" s="1"/>
  <c r="Q16" i="27" s="1"/>
  <c r="B29" i="27" s="1"/>
  <c r="B29" i="23"/>
  <c r="B30" i="26"/>
  <c r="B30" i="23"/>
  <c r="B29" i="26" l="1"/>
  <c r="G8" i="3"/>
</calcChain>
</file>

<file path=xl/sharedStrings.xml><?xml version="1.0" encoding="utf-8"?>
<sst xmlns="http://schemas.openxmlformats.org/spreadsheetml/2006/main" count="854" uniqueCount="649">
  <si>
    <t>IA Number</t>
  </si>
  <si>
    <t>Officer</t>
  </si>
  <si>
    <t>Complaint Allegation</t>
  </si>
  <si>
    <t>Status</t>
  </si>
  <si>
    <t>Other Rule Violation</t>
  </si>
  <si>
    <t>Domestic Violence</t>
  </si>
  <si>
    <t>Demeanor</t>
  </si>
  <si>
    <t>Differential Treatment</t>
  </si>
  <si>
    <t>Other Criminal Violation</t>
  </si>
  <si>
    <t>Improper Search</t>
  </si>
  <si>
    <t>Improper Entry</t>
  </si>
  <si>
    <t>Improper Arrest</t>
  </si>
  <si>
    <t>Excessive Force</t>
  </si>
  <si>
    <t>Conviction</t>
  </si>
  <si>
    <t>Diversion</t>
  </si>
  <si>
    <t>Acquittal</t>
  </si>
  <si>
    <t>Dismissal</t>
  </si>
  <si>
    <t>Exonerated</t>
  </si>
  <si>
    <t>Not Sustained</t>
  </si>
  <si>
    <t>Unfounded</t>
  </si>
  <si>
    <t>Administratively Closed</t>
  </si>
  <si>
    <t>Pending</t>
  </si>
  <si>
    <t>Closed</t>
  </si>
  <si>
    <t>Discipline</t>
  </si>
  <si>
    <t>Not Applicable</t>
  </si>
  <si>
    <t>Sustained</t>
  </si>
  <si>
    <t>Source of Complaint</t>
  </si>
  <si>
    <t>Anonymous</t>
  </si>
  <si>
    <t>Civilian</t>
  </si>
  <si>
    <t>Agency</t>
  </si>
  <si>
    <t>Criminal Disposition</t>
  </si>
  <si>
    <t>Internal Disposition</t>
  </si>
  <si>
    <t>New cases</t>
  </si>
  <si>
    <t>Criminal Outcome</t>
  </si>
  <si>
    <t>Cases Closed</t>
  </si>
  <si>
    <t>Administra-tively Closed</t>
  </si>
  <si>
    <t>Pending from Prior Years</t>
  </si>
  <si>
    <t>Agency Name:</t>
  </si>
  <si>
    <t>Year:</t>
  </si>
  <si>
    <t xml:space="preserve">Agency Name: </t>
  </si>
  <si>
    <t>Aberdeen, Monmouth County</t>
  </si>
  <si>
    <t>Absecon, Atlantic County</t>
  </si>
  <si>
    <t>Allendale, Bergen County</t>
  </si>
  <si>
    <t>Allenhurst, Monmouth County</t>
  </si>
  <si>
    <t>Allentown, Monmouth County</t>
  </si>
  <si>
    <t>Alpine, Bergen County</t>
  </si>
  <si>
    <t>Andover Township, Sussex County</t>
  </si>
  <si>
    <t>Asbury Park, Monmouth County</t>
  </si>
  <si>
    <t>Atlantic City, Atlantic County</t>
  </si>
  <si>
    <t>Atlantic County Jail</t>
  </si>
  <si>
    <t>Atlantic County Sheriff Office</t>
  </si>
  <si>
    <t>Atlantic Highlands, Monmouth County</t>
  </si>
  <si>
    <t>Audubon, Camden County</t>
  </si>
  <si>
    <t>Avalon, Cape May County</t>
  </si>
  <si>
    <t>Avon-By-the-Sea, Monmouth County</t>
  </si>
  <si>
    <t>Barnegat, Ocean County</t>
  </si>
  <si>
    <t>Barrington, Camden County</t>
  </si>
  <si>
    <t>Bay Head, Ocean County</t>
  </si>
  <si>
    <t>Bayonne, Hudson County</t>
  </si>
  <si>
    <t>Beach Haven, Ocean County</t>
  </si>
  <si>
    <t>Beachwood, Ocean County</t>
  </si>
  <si>
    <t>Bedminster, Somerset County</t>
  </si>
  <si>
    <t>Belleville, Essex County</t>
  </si>
  <si>
    <t>Bellmawr, Camden County</t>
  </si>
  <si>
    <t>Belmar, Monmouth County</t>
  </si>
  <si>
    <t>Belvidere, Warren County</t>
  </si>
  <si>
    <t>Bergen County PO, Bergen</t>
  </si>
  <si>
    <t>Bergen County Sheriff's Office</t>
  </si>
  <si>
    <t>Bergenfield, Bergen County</t>
  </si>
  <si>
    <t>Berkeley Heights, Union County</t>
  </si>
  <si>
    <t>Berkeley, Ocean County</t>
  </si>
  <si>
    <t>Berlin Boro, Camden County</t>
  </si>
  <si>
    <t>Berlin township, Camden County</t>
  </si>
  <si>
    <t>Bernards, Somerset County</t>
  </si>
  <si>
    <t>Bernardsville, Somerset County</t>
  </si>
  <si>
    <t>Beverly, Burlington County</t>
  </si>
  <si>
    <t>Blairstown, Warren County</t>
  </si>
  <si>
    <t>Bloomfield, Essex County</t>
  </si>
  <si>
    <t>Bloomingdale, Passaic County</t>
  </si>
  <si>
    <t>Bogota, Bergen County</t>
  </si>
  <si>
    <t>Boonton Township, Morris County</t>
  </si>
  <si>
    <t>Boonton, Morris County</t>
  </si>
  <si>
    <t>Bordentown City, Burlington County</t>
  </si>
  <si>
    <t>Bordentown Town, Burlington County</t>
  </si>
  <si>
    <t>Bound Brook, Somerset County</t>
  </si>
  <si>
    <t>Bradley Beach, Monmouth County</t>
  </si>
  <si>
    <t>Branchburg, Somerset County</t>
  </si>
  <si>
    <t>Brick, Ocean County</t>
  </si>
  <si>
    <t>Bridgeton City, Cumberland County</t>
  </si>
  <si>
    <t>Bridgewater, Somerset County</t>
  </si>
  <si>
    <t>Brielle, Monmouth County</t>
  </si>
  <si>
    <t>Brigantine, Atlantic County</t>
  </si>
  <si>
    <t>Brooklawn, Camden County</t>
  </si>
  <si>
    <t>Buena Borough, Atlantic County</t>
  </si>
  <si>
    <t>Burlington City, Burlington County</t>
  </si>
  <si>
    <t>Burlington County Sheriff Office</t>
  </si>
  <si>
    <t>Burlington Town, Burlington County</t>
  </si>
  <si>
    <t>Butler, Morris County</t>
  </si>
  <si>
    <t>Byram, Sussex County</t>
  </si>
  <si>
    <t>Caldwell, Essex County</t>
  </si>
  <si>
    <t>Camden County Department of Corrections</t>
  </si>
  <si>
    <t>Camden County Prosecutor's Office</t>
  </si>
  <si>
    <t>Camden County Sheriff Office</t>
  </si>
  <si>
    <t>Camden, Camden County</t>
  </si>
  <si>
    <t>Cape May County Sheriff Office</t>
  </si>
  <si>
    <t>Cape May, Cape May County</t>
  </si>
  <si>
    <t>Carlstadt, Bergen County</t>
  </si>
  <si>
    <t>Carney_s Point, Salem County</t>
  </si>
  <si>
    <t>Carteret, Middlesex County</t>
  </si>
  <si>
    <t>Cedar Grove, Essex County</t>
  </si>
  <si>
    <t>Chatham boro, Morris County</t>
  </si>
  <si>
    <t>Chatham Twp, Morris County</t>
  </si>
  <si>
    <t>Cherry Hill, Camden County</t>
  </si>
  <si>
    <t>Chesilhurst, Camden County</t>
  </si>
  <si>
    <t>Chester Twp, Morris County</t>
  </si>
  <si>
    <t>Chesterfield, Burlington County</t>
  </si>
  <si>
    <t>Cinnaminson, Burlington County</t>
  </si>
  <si>
    <t>Clark, Union County</t>
  </si>
  <si>
    <t>Clayton, Gloucester County</t>
  </si>
  <si>
    <t>Clementon, Camden County</t>
  </si>
  <si>
    <t>Cliffside Park, Bergen County</t>
  </si>
  <si>
    <t>Clifton, Passaic County</t>
  </si>
  <si>
    <t>Clinton Township, Hunterdon County</t>
  </si>
  <si>
    <t>Closter, Bergen County</t>
  </si>
  <si>
    <t>College of New Jersey, Mercer County</t>
  </si>
  <si>
    <t>Collingswood, Camden County</t>
  </si>
  <si>
    <t>Colts Neck, Monmouth County</t>
  </si>
  <si>
    <t>Cranbury, Middlesex County</t>
  </si>
  <si>
    <t>Cranford, Union County</t>
  </si>
  <si>
    <t>Cresskill, Bergen County</t>
  </si>
  <si>
    <t>Cumberland County Prosecutor's Office</t>
  </si>
  <si>
    <t>Cumberland County Sheriff's Office</t>
  </si>
  <si>
    <t>Deal, Monmouth County</t>
  </si>
  <si>
    <t>Delanco, Burlington County</t>
  </si>
  <si>
    <t>Delaware River Port Authority</t>
  </si>
  <si>
    <t>Delaware, Hunterdon County</t>
  </si>
  <si>
    <t>Delran, Burlington County</t>
  </si>
  <si>
    <t>Demarest, Bergen County</t>
  </si>
  <si>
    <t>Denville, Morris County</t>
  </si>
  <si>
    <t>Department of Corrections, Hunterdon County</t>
  </si>
  <si>
    <t>Department of Corrections, Ocean County</t>
  </si>
  <si>
    <t>Deptford, Gloucester County</t>
  </si>
  <si>
    <t>Dover, Morris County</t>
  </si>
  <si>
    <t>Dumont, Bergen County</t>
  </si>
  <si>
    <t>Dunellen, Middlesex County</t>
  </si>
  <si>
    <t>East Brunswick, Middlesex County</t>
  </si>
  <si>
    <t>East Greenwich, Gloucester County</t>
  </si>
  <si>
    <t>East Hanover, Morris County</t>
  </si>
  <si>
    <t>East Newark, Hudson County</t>
  </si>
  <si>
    <t>East Orange, Essex County</t>
  </si>
  <si>
    <t>East Rutherford, Bergen County</t>
  </si>
  <si>
    <t>East Windsor, Mercer County</t>
  </si>
  <si>
    <t>Eastampton, Burlington County</t>
  </si>
  <si>
    <t>Eatontown, Monmouth County</t>
  </si>
  <si>
    <t>Edgewater Park, Burlington County</t>
  </si>
  <si>
    <t>Edgewater, Bergen County</t>
  </si>
  <si>
    <t>Edison, Middlesex County</t>
  </si>
  <si>
    <t>Egg Harbor City, Atlantic County</t>
  </si>
  <si>
    <t>Egg Harbor Township, Atlantic County</t>
  </si>
  <si>
    <t>Elizabeth, Union County</t>
  </si>
  <si>
    <t>Elk, Gloucester County</t>
  </si>
  <si>
    <t>Elmer, Salem County</t>
  </si>
  <si>
    <t>Elmwood Park, Bergen County</t>
  </si>
  <si>
    <t>Emerson, Bergen County</t>
  </si>
  <si>
    <t>Englewood Cliffs, Bergen County</t>
  </si>
  <si>
    <t>Englewood, Bergen County</t>
  </si>
  <si>
    <t>Englishtown, Monmouth County</t>
  </si>
  <si>
    <t>Essex County College, Essex County</t>
  </si>
  <si>
    <t>Essex County Sheriff Office</t>
  </si>
  <si>
    <t>Essex Fells, Essex County</t>
  </si>
  <si>
    <t>Essex Transit, Essex County</t>
  </si>
  <si>
    <t>Evesham, Burlington County</t>
  </si>
  <si>
    <t>Ewing, Mercer County</t>
  </si>
  <si>
    <t>Fair Haven, Monmouth County</t>
  </si>
  <si>
    <t>Fairfield, Essex County</t>
  </si>
  <si>
    <t>Fairlawn, Bergen County</t>
  </si>
  <si>
    <t>Fairview, Bergen County</t>
  </si>
  <si>
    <t>Fanwood, Union County</t>
  </si>
  <si>
    <t>Far Hills, Somerset County</t>
  </si>
  <si>
    <t>Flemington, Hunterdon County</t>
  </si>
  <si>
    <t>Florence, Burlington County</t>
  </si>
  <si>
    <t>Florham Park, Morris County</t>
  </si>
  <si>
    <t>Fort Lee, Bergen County</t>
  </si>
  <si>
    <t>Franklin Boro, Sussex County</t>
  </si>
  <si>
    <t>Franklin Lakes, Bergen County</t>
  </si>
  <si>
    <t>Franklin Township, Gloucester County</t>
  </si>
  <si>
    <t>Franklin, Somerset County</t>
  </si>
  <si>
    <t>Freehold Boro, Monmouth County</t>
  </si>
  <si>
    <t>Freehold Township, Monmouth County</t>
  </si>
  <si>
    <t>Frenchtown, Hunterdon County</t>
  </si>
  <si>
    <t>Galloway, Atlantic County</t>
  </si>
  <si>
    <t>Garfield, Bergen County</t>
  </si>
  <si>
    <t>Garwood, Union County</t>
  </si>
  <si>
    <t>Gibbsboro, Camden County</t>
  </si>
  <si>
    <t>Glassboro, Gloucester County</t>
  </si>
  <si>
    <t>Glen Ridge, Essex County</t>
  </si>
  <si>
    <t>Glen Rock, Bergen County</t>
  </si>
  <si>
    <t>Gloucester City, Camden County</t>
  </si>
  <si>
    <t>Gloucester County Correctional Facility</t>
  </si>
  <si>
    <t>Gloucester County Sheriff</t>
  </si>
  <si>
    <t>Gloucester Township, Camden County</t>
  </si>
  <si>
    <t>Green Brook, Somerset County</t>
  </si>
  <si>
    <t>Greenwich, Gloucester County</t>
  </si>
  <si>
    <t>Greenwich, Warren County</t>
  </si>
  <si>
    <t>Guttenberg, Hudson County</t>
  </si>
  <si>
    <t>Hackensack, Bergen County</t>
  </si>
  <si>
    <t>Hackettstown, Warren County</t>
  </si>
  <si>
    <t>Haddon Heights, Camden County</t>
  </si>
  <si>
    <t>Haddon, Camden County</t>
  </si>
  <si>
    <t>Haddonfield, Camden County</t>
  </si>
  <si>
    <t>Haledon, Passaic County</t>
  </si>
  <si>
    <t>Hamburg, Sussex County</t>
  </si>
  <si>
    <t>Hamilton, Atlantic County</t>
  </si>
  <si>
    <t>Hamilton, Mercer County</t>
  </si>
  <si>
    <t>Hammonton, Atlantic County</t>
  </si>
  <si>
    <t>Hanover, Morris County</t>
  </si>
  <si>
    <t>Harding, Morris County</t>
  </si>
  <si>
    <t>Hardyston, Sussex County</t>
  </si>
  <si>
    <t>Harrington Park, Bergen County</t>
  </si>
  <si>
    <t>Harrison Township, Gloucester County</t>
  </si>
  <si>
    <t>Harrison, Hudson County</t>
  </si>
  <si>
    <t>Harvey Cedars, Ocean County</t>
  </si>
  <si>
    <t>Hasbrouck Heights, Bergen County</t>
  </si>
  <si>
    <t>Haworth, Bergen County</t>
  </si>
  <si>
    <t>Hawthorne, Passaic County</t>
  </si>
  <si>
    <t>Hazlet, Monmouth County</t>
  </si>
  <si>
    <t>Helmetta, Middlesex County</t>
  </si>
  <si>
    <t>Hi Nella, Camden County</t>
  </si>
  <si>
    <t>High Bridge, Hunterdon County</t>
  </si>
  <si>
    <t>Highland Park, Middlesex County</t>
  </si>
  <si>
    <t>Highlands Boro, Monmouth County</t>
  </si>
  <si>
    <t>Hightstown, Mercer County</t>
  </si>
  <si>
    <t>Hillsborough, Somerset County</t>
  </si>
  <si>
    <t>Hillsdale, Bergen County</t>
  </si>
  <si>
    <t>Hillside, Union County</t>
  </si>
  <si>
    <t>Hoboken, Hudson County</t>
  </si>
  <si>
    <t>Ho-Ho-Kus, Bergen County</t>
  </si>
  <si>
    <t>Holmdel, Monmouth County</t>
  </si>
  <si>
    <t>Hopatcong, Sussex County</t>
  </si>
  <si>
    <t>Hopewell twp, Mercer County</t>
  </si>
  <si>
    <t>Howell, Monmouth County</t>
  </si>
  <si>
    <t>Hudson County Corrections</t>
  </si>
  <si>
    <t>Hudson County Sheriff</t>
  </si>
  <si>
    <t>Hunterdon County Sheriff Office</t>
  </si>
  <si>
    <t>Independence, Warren County</t>
  </si>
  <si>
    <t>Irvington, Essex County</t>
  </si>
  <si>
    <t>Island Heights, Ocean County</t>
  </si>
  <si>
    <t>Jackson, Ocean County</t>
  </si>
  <si>
    <t>Jamesburg, Middlesex County</t>
  </si>
  <si>
    <t>Jefferson, Morris County</t>
  </si>
  <si>
    <t>Jersey City, Hudson County</t>
  </si>
  <si>
    <t>Kean University, Union County</t>
  </si>
  <si>
    <t>Keansburg, Monmouth County</t>
  </si>
  <si>
    <t>Kearny, Hudson County</t>
  </si>
  <si>
    <t>Kenilworth, Union County</t>
  </si>
  <si>
    <t>Keyport, Monmouth County</t>
  </si>
  <si>
    <t>Kinnelon, Morris County</t>
  </si>
  <si>
    <t>Lacey, Ocean County</t>
  </si>
  <si>
    <t>Lake Como Boro, Monmouth County</t>
  </si>
  <si>
    <t>Lakehurst, Ocean County</t>
  </si>
  <si>
    <t>Lakewood, Ocean County</t>
  </si>
  <si>
    <t>Lambertville, Hunterdon County</t>
  </si>
  <si>
    <t>Laurel Springs, Camden County</t>
  </si>
  <si>
    <t>Lavallette, Ocean County</t>
  </si>
  <si>
    <t>Lawnside, Camden County</t>
  </si>
  <si>
    <t>Lawrence, Mercer County</t>
  </si>
  <si>
    <t>Lebanon, Hunterdon County</t>
  </si>
  <si>
    <t>Leonia, Bergen County</t>
  </si>
  <si>
    <t>Lincoln Park, Morris County</t>
  </si>
  <si>
    <t>Linden, Union County</t>
  </si>
  <si>
    <t>Lindenwold, Camden County</t>
  </si>
  <si>
    <t>Linwood, Atlantic County</t>
  </si>
  <si>
    <t>Little Egg Harbor, Ocean County</t>
  </si>
  <si>
    <t>Little Falls, Passaic County</t>
  </si>
  <si>
    <t>Little Ferry, Bergen County</t>
  </si>
  <si>
    <t>Little Silver, Monmouth County</t>
  </si>
  <si>
    <t>Livingston, Essex County</t>
  </si>
  <si>
    <t>Lodi, Bergen County</t>
  </si>
  <si>
    <t>Logan Township, Gloucester County</t>
  </si>
  <si>
    <t>Long Beach Township, Ocean County</t>
  </si>
  <si>
    <t>Long Branch, Monmouth County</t>
  </si>
  <si>
    <t>Long Hill, Morris County</t>
  </si>
  <si>
    <t>Longport, Atlantic County</t>
  </si>
  <si>
    <t>Lopatcong, Warren County</t>
  </si>
  <si>
    <t>Lower Alloways Creek, Salem County</t>
  </si>
  <si>
    <t>Lower Township, Cape May County</t>
  </si>
  <si>
    <t>Lumberton, Burlington County</t>
  </si>
  <si>
    <t>Lyndhurst, Bergen County</t>
  </si>
  <si>
    <t>Madison, Morris County</t>
  </si>
  <si>
    <t>Magnolia, Camden County</t>
  </si>
  <si>
    <t>Mahwah, Bergen County</t>
  </si>
  <si>
    <t>Manalapan, Monmouth County</t>
  </si>
  <si>
    <t>Manasquan, Monmouth County</t>
  </si>
  <si>
    <t>Manchester, Ocean County</t>
  </si>
  <si>
    <t>Mansfield, Burlington County</t>
  </si>
  <si>
    <t>Mansfield, Warren County</t>
  </si>
  <si>
    <t>Mantoloking, Ocean County</t>
  </si>
  <si>
    <t>Mantua, Gloucester County</t>
  </si>
  <si>
    <t>Manville, Somerset County</t>
  </si>
  <si>
    <t>Maple Shade, Burlington County</t>
  </si>
  <si>
    <t>Maplewood, Essex County</t>
  </si>
  <si>
    <t>Margate, Atlantic County</t>
  </si>
  <si>
    <t>Marlboro, Monmouth County</t>
  </si>
  <si>
    <t>Matawan, Monmouth County</t>
  </si>
  <si>
    <t>Maywood, Bergen County</t>
  </si>
  <si>
    <t>Medford Lakes, Burlington County</t>
  </si>
  <si>
    <t>Medford, Burlington County</t>
  </si>
  <si>
    <t>Mendham Boro, Morris County</t>
  </si>
  <si>
    <t>Mendham twp, Morris County</t>
  </si>
  <si>
    <t>Mercer County Sheriff's Office</t>
  </si>
  <si>
    <t>Merchantville, Camden County</t>
  </si>
  <si>
    <t>Metuchen, Middlesex County</t>
  </si>
  <si>
    <t>Middle, Cape May County</t>
  </si>
  <si>
    <t>Middlesex County College, Middlesex County</t>
  </si>
  <si>
    <t>Middlesex County Corrections, Middlesex County</t>
  </si>
  <si>
    <t>Middlesex County Sheriff Office</t>
  </si>
  <si>
    <t>Middlesex, Middlesex County</t>
  </si>
  <si>
    <t>Middletown, Monmouth County</t>
  </si>
  <si>
    <t>Midland Park, Bergen County</t>
  </si>
  <si>
    <t>Millburn, Essex County</t>
  </si>
  <si>
    <t>Milltown, Middlesex County</t>
  </si>
  <si>
    <t>Millville, Cumberland County</t>
  </si>
  <si>
    <t>Monmouth Beach, Monmouth County</t>
  </si>
  <si>
    <t>Monmouth County Corrections</t>
  </si>
  <si>
    <t>Monmouth County Prosecutor's Office</t>
  </si>
  <si>
    <t>Monmouth County Sheriff Office</t>
  </si>
  <si>
    <t>Monmouth University</t>
  </si>
  <si>
    <t>Monroe, Gloucester County</t>
  </si>
  <si>
    <t>Monroe, Middlesex County</t>
  </si>
  <si>
    <t>Montclair State University, Essex County</t>
  </si>
  <si>
    <t>Montclair, Essex County</t>
  </si>
  <si>
    <t>Montgomery, Somerset County</t>
  </si>
  <si>
    <t>Montvale, Bergen County</t>
  </si>
  <si>
    <t>Montville, Morris County</t>
  </si>
  <si>
    <t>Moonachie, Bergen County</t>
  </si>
  <si>
    <t>Moorestown, Burlington County</t>
  </si>
  <si>
    <t>Morris County Corrections</t>
  </si>
  <si>
    <t>Morris County Park Police</t>
  </si>
  <si>
    <t>Morris County Sheriff Office</t>
  </si>
  <si>
    <t>Morris Plains Boro, Morris County</t>
  </si>
  <si>
    <t>Morris Township, Morris County</t>
  </si>
  <si>
    <t>Morristown, Morris County</t>
  </si>
  <si>
    <t>Mount Arlington, Morris County</t>
  </si>
  <si>
    <t>Mount Ephraim, Camden County</t>
  </si>
  <si>
    <t>Mount Holly, Burlington County</t>
  </si>
  <si>
    <t>Mount Laurel, Burlington County</t>
  </si>
  <si>
    <t>Mount Olive, Morris County</t>
  </si>
  <si>
    <t>Mountain Lakes, Morris County</t>
  </si>
  <si>
    <t>Mountainside, Union County</t>
  </si>
  <si>
    <t>Mullica, Atlantic County</t>
  </si>
  <si>
    <t>Neptune City, Monmouth County</t>
  </si>
  <si>
    <t>Neptune Township, Monmouth County</t>
  </si>
  <si>
    <t>Netcong, Morris County</t>
  </si>
  <si>
    <t>New Brunswick, Middlesex County</t>
  </si>
  <si>
    <t>New Milford, Bergen County</t>
  </si>
  <si>
    <t>New Providence, Union County</t>
  </si>
  <si>
    <t>Newark, Essex County</t>
  </si>
  <si>
    <t>Newfield, Gloucester County</t>
  </si>
  <si>
    <t>Newton, Sussex County</t>
  </si>
  <si>
    <t>NJIT, Essex County</t>
  </si>
  <si>
    <t>NJSP, State Police</t>
  </si>
  <si>
    <t>North Arlington, Bergen County</t>
  </si>
  <si>
    <t>North Bergen, Hudson County</t>
  </si>
  <si>
    <t>North Brunswick, Middlesex County</t>
  </si>
  <si>
    <t>North Caldwell, Essex County</t>
  </si>
  <si>
    <t>North Haledon, Passaic County</t>
  </si>
  <si>
    <t>North Hanover, Burlington County</t>
  </si>
  <si>
    <t>North Plainfield, Somerset County</t>
  </si>
  <si>
    <t>North Wildwood, Cape May County</t>
  </si>
  <si>
    <t>Northfield City, Atlantic County</t>
  </si>
  <si>
    <t>Northvale, Bergen County</t>
  </si>
  <si>
    <t>Norwood, Bergen County</t>
  </si>
  <si>
    <t>Nutley, Essex County</t>
  </si>
  <si>
    <t>Oakland, Bergen County</t>
  </si>
  <si>
    <t>Oaklyn, Camden County</t>
  </si>
  <si>
    <t>Ocean City, Cape May County</t>
  </si>
  <si>
    <t>Ocean County Prosecutor's Office</t>
  </si>
  <si>
    <t>Ocean County Sheriff's Office</t>
  </si>
  <si>
    <t>Ocean Gate, Ocean County</t>
  </si>
  <si>
    <t>Ocean Township, Monmouth County</t>
  </si>
  <si>
    <t>Ocean Township, Ocean County</t>
  </si>
  <si>
    <t>Oceanport, Monmouth County</t>
  </si>
  <si>
    <t>Ogdensburg, Sussex County</t>
  </si>
  <si>
    <t>Old Bridge, Middlesex County</t>
  </si>
  <si>
    <t>Old Tappan, Bergen County</t>
  </si>
  <si>
    <t>Oradell, Bergen County</t>
  </si>
  <si>
    <t>Orange, Essex County</t>
  </si>
  <si>
    <t>Palisades Park, Bergen County</t>
  </si>
  <si>
    <t>Palisades Parkway, Bergen County</t>
  </si>
  <si>
    <t>Palmyra, Burlington County</t>
  </si>
  <si>
    <t>Paramus, Bergen County</t>
  </si>
  <si>
    <t>Park Ridge, Bergen County</t>
  </si>
  <si>
    <t>Parsippany, Morris County</t>
  </si>
  <si>
    <t>Passaic County Jail</t>
  </si>
  <si>
    <t>Passaic County Prosector's Office</t>
  </si>
  <si>
    <t>Passaic County Sheriff Office</t>
  </si>
  <si>
    <t>Passaic, Passaic County</t>
  </si>
  <si>
    <t>Paterson, Passaic County</t>
  </si>
  <si>
    <t>Paulsboro, Gloucester County</t>
  </si>
  <si>
    <t>Peapack gladstone, Somerset County</t>
  </si>
  <si>
    <t>Pemberton Boro, Burlington County</t>
  </si>
  <si>
    <t>Pemberton, Burlington County</t>
  </si>
  <si>
    <t>Pennington Boro, Mercer County</t>
  </si>
  <si>
    <t>Penns Grove, Salem County</t>
  </si>
  <si>
    <t>Pennsauken, Camden County</t>
  </si>
  <si>
    <t>Pennsville, Salem County</t>
  </si>
  <si>
    <t>Pequannock, Morris County</t>
  </si>
  <si>
    <t>Perth Amboy, Middlesex County</t>
  </si>
  <si>
    <t>Phillipsburg, Warren County</t>
  </si>
  <si>
    <t>Pine Beach, Ocean County</t>
  </si>
  <si>
    <t>Pine Hill, Camden County</t>
  </si>
  <si>
    <t>Pine Valley</t>
  </si>
  <si>
    <t>Piscataway, Middlesex County</t>
  </si>
  <si>
    <t>Pitman, Gloucester County</t>
  </si>
  <si>
    <t>Plainfield, Union County</t>
  </si>
  <si>
    <t>Plainsboro, Middlesex County</t>
  </si>
  <si>
    <t>Pleasantville, Atlantic County</t>
  </si>
  <si>
    <t>Plumstead, Ocean County</t>
  </si>
  <si>
    <t>Pohatcong, Warren County</t>
  </si>
  <si>
    <t>Point Pleasant Beach, Ocean County</t>
  </si>
  <si>
    <t>Point Pleasant, Ocean County</t>
  </si>
  <si>
    <t>Pompton Lakes, Passaic County</t>
  </si>
  <si>
    <t>Princeton University, Mercer County</t>
  </si>
  <si>
    <t>Princeton, Mercer County</t>
  </si>
  <si>
    <t>Prospect Park, Passaic County</t>
  </si>
  <si>
    <t>Rahway, Union County</t>
  </si>
  <si>
    <t>Ramsey, Bergen County</t>
  </si>
  <si>
    <t>Randolph, Morris County</t>
  </si>
  <si>
    <t>Raritan, Hunterdon County</t>
  </si>
  <si>
    <t>Raritan, Somerset County</t>
  </si>
  <si>
    <t>Readington, Hunterdon County</t>
  </si>
  <si>
    <t>Red Bank, Monmouth County</t>
  </si>
  <si>
    <t>Ridgefield Park, Bergen County</t>
  </si>
  <si>
    <t>Ridgefield, Bergen County</t>
  </si>
  <si>
    <t>Ridgewood, Bergen County</t>
  </si>
  <si>
    <t>Ringwood, Passaic County</t>
  </si>
  <si>
    <t>River Edge, Bergen County</t>
  </si>
  <si>
    <t>River Vale, Bergen County</t>
  </si>
  <si>
    <t>Riverdale, Morris County</t>
  </si>
  <si>
    <t>Riverside, Burlington County</t>
  </si>
  <si>
    <t>Riverton, Burlington County</t>
  </si>
  <si>
    <t>Robbinsville, Mercer County</t>
  </si>
  <si>
    <t>Rochelle Park, Bergen County</t>
  </si>
  <si>
    <t>Rockaway Boro, Morris County</t>
  </si>
  <si>
    <t>Rockaway Twp, Morris County</t>
  </si>
  <si>
    <t>Rockleigh, Bergen County</t>
  </si>
  <si>
    <t>Roseland, Essex County</t>
  </si>
  <si>
    <t>Roselle Park, Union County</t>
  </si>
  <si>
    <t>Roselle, Union County</t>
  </si>
  <si>
    <t>Rowan University, Gloucester County</t>
  </si>
  <si>
    <t>Roxbury, Morris County</t>
  </si>
  <si>
    <t>Rumson, Monmouth County</t>
  </si>
  <si>
    <t>Runnemede Boro, Camden County</t>
  </si>
  <si>
    <t>Rutgers University</t>
  </si>
  <si>
    <t>Rutgers University, Middlesex County</t>
  </si>
  <si>
    <t>Rutherford, Bergen County</t>
  </si>
  <si>
    <t>Saddle Brook, Bergen County</t>
  </si>
  <si>
    <t>Saddle River, Bergen County</t>
  </si>
  <si>
    <t>Salem City, Salem County</t>
  </si>
  <si>
    <t>Salem County Sheriff Office</t>
  </si>
  <si>
    <t>Sayreville, Middlesex County</t>
  </si>
  <si>
    <t>Scotch Plains, Union County</t>
  </si>
  <si>
    <t>Sea Bright, Monmouth County</t>
  </si>
  <si>
    <t>Sea Girt, Monmouth County</t>
  </si>
  <si>
    <t>Sea Isle City, Cape May County</t>
  </si>
  <si>
    <t>Seaside Heights, Ocean County</t>
  </si>
  <si>
    <t>Seaside Park, Ocean County</t>
  </si>
  <si>
    <t>Secaucus, Hudson County</t>
  </si>
  <si>
    <t>Ship Bottom, Ocean County</t>
  </si>
  <si>
    <t>Shrewsbury, Monmouth County</t>
  </si>
  <si>
    <t>Somerdale, Camden County</t>
  </si>
  <si>
    <t>Somers Point, Atlantic County</t>
  </si>
  <si>
    <t>Somerset County Corrections</t>
  </si>
  <si>
    <t>Somerset County Sheriff Office</t>
  </si>
  <si>
    <t>Somerville, Somerset County</t>
  </si>
  <si>
    <t>South Amboy, Middlesex County</t>
  </si>
  <si>
    <t>South Boundbrook, Somerset County</t>
  </si>
  <si>
    <t>South Brunswick, Middlesex County</t>
  </si>
  <si>
    <t>South Hackensack, Bergen County</t>
  </si>
  <si>
    <t>South Harrison, Gloucester County</t>
  </si>
  <si>
    <t>South Orange, Essex County</t>
  </si>
  <si>
    <t>South Plainfield, Middlesex County</t>
  </si>
  <si>
    <t>South River, Middlesex County</t>
  </si>
  <si>
    <t>South Toms River, Ocean County</t>
  </si>
  <si>
    <t>Sparta, Sussex County</t>
  </si>
  <si>
    <t>Spotswood, Middlesex County</t>
  </si>
  <si>
    <t>Spring Lake Boro, Monmouth County</t>
  </si>
  <si>
    <t>Spring Lake Heights, Monmouth County</t>
  </si>
  <si>
    <t>Springfield, Burlington County</t>
  </si>
  <si>
    <t>Springfield, Union County</t>
  </si>
  <si>
    <t>Stafford, Ocean County</t>
  </si>
  <si>
    <t>Stanhope, Sussex County</t>
  </si>
  <si>
    <t>Stevens Institute PD, Hudson County</t>
  </si>
  <si>
    <t>Stockton, Atlantic County</t>
  </si>
  <si>
    <t>Stone Harbor Borough, Cape May County</t>
  </si>
  <si>
    <t>Stratford, Camden County</t>
  </si>
  <si>
    <t>Summit, Union County</t>
  </si>
  <si>
    <t>Surf City, Ocean County</t>
  </si>
  <si>
    <t>Sussex County Sheriff Office</t>
  </si>
  <si>
    <t>Teaneck, Bergen County</t>
  </si>
  <si>
    <t>Tenafly, Bergen County</t>
  </si>
  <si>
    <t>Teterboro, Bergen County</t>
  </si>
  <si>
    <t>Tinton Falls, Monmouth County</t>
  </si>
  <si>
    <t>Toms River, Ocean County</t>
  </si>
  <si>
    <t>Totowa, Passaic County</t>
  </si>
  <si>
    <t>Town of Clinton, Hunterdon County</t>
  </si>
  <si>
    <t>Trenton, Mercer County</t>
  </si>
  <si>
    <t>Tuckerton, Ocean County</t>
  </si>
  <si>
    <t>Union Beach, Monmouth County</t>
  </si>
  <si>
    <t>Union City, Hudson County</t>
  </si>
  <si>
    <t>Union County Sheriff Office</t>
  </si>
  <si>
    <t>Union township, Union County</t>
  </si>
  <si>
    <t>Upper Saddle River, Bergen County</t>
  </si>
  <si>
    <t>Ventnor City, Atlantic County</t>
  </si>
  <si>
    <t>Vernon, Sussex County</t>
  </si>
  <si>
    <t>Verona, Essex County</t>
  </si>
  <si>
    <t>Vineland, Cumberland County</t>
  </si>
  <si>
    <t>Voorhees, Camden County</t>
  </si>
  <si>
    <t>Waldwick, Bergen County</t>
  </si>
  <si>
    <t>Wall, Monmouth County</t>
  </si>
  <si>
    <t>Wallington, Bergen County</t>
  </si>
  <si>
    <t>Wanaque, Passaic County</t>
  </si>
  <si>
    <t>Warren County Sheriff Office</t>
  </si>
  <si>
    <t>Warren Township, Somerset County</t>
  </si>
  <si>
    <t>Washington Township, Warren County</t>
  </si>
  <si>
    <t>Washington, Bergen County</t>
  </si>
  <si>
    <t>Washington, Gloucester County</t>
  </si>
  <si>
    <t>Washington, Morris County</t>
  </si>
  <si>
    <t>Watchung, Somerset County</t>
  </si>
  <si>
    <t>Waterford, Camden County</t>
  </si>
  <si>
    <t>Wayne, Passaic County</t>
  </si>
  <si>
    <t>Weehawken, Hudson County</t>
  </si>
  <si>
    <t>Wenonah, Gloucester County</t>
  </si>
  <si>
    <t>West Amwell, Hunterdon County</t>
  </si>
  <si>
    <t>West Caldwell, Essex County</t>
  </si>
  <si>
    <t>West Deptford, Gloucester County</t>
  </si>
  <si>
    <t>West Long Branch, Monmouth County</t>
  </si>
  <si>
    <t>West Milford, Passaic County</t>
  </si>
  <si>
    <t>West New York, Hudson County</t>
  </si>
  <si>
    <t>West Orange, Essex County</t>
  </si>
  <si>
    <t>West Wildwood, Cape May County</t>
  </si>
  <si>
    <t>West Windsor, Mercer County</t>
  </si>
  <si>
    <t>Westfield, Union County</t>
  </si>
  <si>
    <t>Westhampton, Burlington County</t>
  </si>
  <si>
    <t>Westville, Gloucester County</t>
  </si>
  <si>
    <t>Westwood, Bergen County</t>
  </si>
  <si>
    <t>Wharton, Morris County</t>
  </si>
  <si>
    <t>Wildwood Crest, Cape May County</t>
  </si>
  <si>
    <t>Wildwood, Cape May County</t>
  </si>
  <si>
    <t>Willing Boro, Burlington County</t>
  </si>
  <si>
    <t>Winfield, Union County</t>
  </si>
  <si>
    <t>Winslow, Camden County</t>
  </si>
  <si>
    <t>Woodbridge, Middlesex County</t>
  </si>
  <si>
    <t>Woodbury Heights, Gloucester County</t>
  </si>
  <si>
    <t>Woodbury, Gloucester County</t>
  </si>
  <si>
    <t>Woodcliff Lake, Bergen County</t>
  </si>
  <si>
    <t>Woodland Park, Passaic County</t>
  </si>
  <si>
    <t>Woodlynne, Camden County</t>
  </si>
  <si>
    <t>Wood-ridge, Bergen County</t>
  </si>
  <si>
    <t>Woodstown, Salem County</t>
  </si>
  <si>
    <t>Woolwich, Gloucester County</t>
  </si>
  <si>
    <t>Wyckoff, Bergen County</t>
  </si>
  <si>
    <t>Atlantic County</t>
  </si>
  <si>
    <t>Bergen County</t>
  </si>
  <si>
    <t>Burlington County</t>
  </si>
  <si>
    <t>Camden County</t>
  </si>
  <si>
    <t>Essex County</t>
  </si>
  <si>
    <t>Gloucester County</t>
  </si>
  <si>
    <t>Hudson County</t>
  </si>
  <si>
    <t>Hunterdon County</t>
  </si>
  <si>
    <t>Mercer County</t>
  </si>
  <si>
    <t>Monmouth County</t>
  </si>
  <si>
    <t>Middlesex County</t>
  </si>
  <si>
    <t>Passaic County</t>
  </si>
  <si>
    <t>Ocean County</t>
  </si>
  <si>
    <t>Sussex County</t>
  </si>
  <si>
    <t>Somerset County</t>
  </si>
  <si>
    <t>Cape May County</t>
  </si>
  <si>
    <t>Salem County</t>
  </si>
  <si>
    <t>Warren County</t>
  </si>
  <si>
    <t>Union County</t>
  </si>
  <si>
    <t>NJSP</t>
  </si>
  <si>
    <t>Morris County</t>
  </si>
  <si>
    <t>Cumberland County</t>
  </si>
  <si>
    <t>NOTE: Be sure to update cases as their status or other elements change. Classify each case by the most serious allegation while pending. When the case closes, classify by the most serious sustained allegation or most serious allegation if none are sustained.</t>
  </si>
  <si>
    <t>Date Complaint Received</t>
  </si>
  <si>
    <t>Date Closed</t>
  </si>
  <si>
    <t>Length of Case</t>
  </si>
  <si>
    <t>Total Cases Opened</t>
  </si>
  <si>
    <t>Total Cases Closed</t>
  </si>
  <si>
    <t>Total Pending Cases</t>
  </si>
  <si>
    <t>Total Cases &gt;180 Days</t>
  </si>
  <si>
    <t>Anon.</t>
  </si>
  <si>
    <t>Internal Affairs Policies &amp; Procedures</t>
  </si>
  <si>
    <t>Internal Affairs Case Reporting</t>
  </si>
  <si>
    <t>Pending End of Quarter</t>
  </si>
  <si>
    <t>Pending from Prior Quarter</t>
  </si>
  <si>
    <t>Internal Affairs Annual Report</t>
  </si>
  <si>
    <t xml:space="preserve">If the calculations appear incorrect, on the "Formulas" Tab (above), click "Calculate Sheet". Any non updated fields should update. </t>
  </si>
  <si>
    <t>Pending End of Year</t>
  </si>
  <si>
    <t xml:space="preserve">This page is formatted for ease of printing- the margins and layout should automatically print this on one page. You can print/convert this page to a PDF or print it on paper to fulfill your Quarterly/Annual Reporting Requirements for IA. </t>
  </si>
  <si>
    <r>
      <t xml:space="preserve">The table below is auto populated from cases on the "Cases Opened" Sheet. 
</t>
    </r>
    <r>
      <rPr>
        <b/>
        <sz val="11"/>
        <color theme="1"/>
        <rFont val="Calibri"/>
        <family val="2"/>
        <scheme val="minor"/>
      </rPr>
      <t>YOU MUST MANUALLY ENTER THE NUMBER OF CASES PENDING FROM PRIOR YEARS.</t>
    </r>
  </si>
  <si>
    <t>This workbook is designed to assist your completion of Internal Affairs Cases Reporting Requirements per the Attorney General's 2019 Internal Affairs Policies &amp; Procedures.</t>
  </si>
  <si>
    <t>Atlantic County Prosecutor's Office</t>
  </si>
  <si>
    <t>Bergen County Prosecutor's Office</t>
  </si>
  <si>
    <t>Burlington County Prosecutor's Office</t>
  </si>
  <si>
    <t>Cape May County Prosecutor's Office</t>
  </si>
  <si>
    <t>format as Agency Name, Agency County</t>
  </si>
  <si>
    <t>Essex County Prosecutor's Office</t>
  </si>
  <si>
    <t>Glocuester County Prosecutor's Office</t>
  </si>
  <si>
    <t>Hudson County Prosecutor's Office</t>
  </si>
  <si>
    <t>Hunterdon County Prosecutor's Office</t>
  </si>
  <si>
    <t>Mercer County Prosecutor's Office</t>
  </si>
  <si>
    <t>Middlesex County Prosecutor's Office</t>
  </si>
  <si>
    <t>Morris County Prosecutor's Office</t>
  </si>
  <si>
    <t>Salem County Prosecutor's Office</t>
  </si>
  <si>
    <t>Somerset County Prosecutor's Office</t>
  </si>
  <si>
    <t>Sussex County Prosecutor's Office</t>
  </si>
  <si>
    <t>Union County Prosecutor's Office</t>
  </si>
  <si>
    <t>Warren County Prosecutor's Office</t>
  </si>
  <si>
    <t>Other</t>
  </si>
  <si>
    <t>To begin, fill in your Agency Name (format as Agency Name, Agency County) and the year below. Then proceed to the Quarterly Sheets.</t>
  </si>
  <si>
    <t>Click the link below to review the full Internal Affairs Policies &amp; Procedures</t>
  </si>
  <si>
    <r>
      <t xml:space="preserve">Fill in the information below for each case opened within </t>
    </r>
    <r>
      <rPr>
        <b/>
        <u/>
        <sz val="11"/>
        <color theme="1"/>
        <rFont val="Calibri"/>
        <family val="2"/>
        <scheme val="minor"/>
      </rPr>
      <t>this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</si>
  <si>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First Quarter Internal Affairs Summary</t>
  </si>
  <si>
    <t>Internal Disciplinary Outcome</t>
  </si>
  <si>
    <t>Second Quarter Internal Affairs Summary</t>
  </si>
  <si>
    <t>Third Quarter Internal Affairs Summary</t>
  </si>
  <si>
    <t>Fourth Quarter Internal Affairs Summary</t>
  </si>
  <si>
    <t>Annual Internal Affairs Summary</t>
  </si>
  <si>
    <t>Officer Race</t>
  </si>
  <si>
    <t>Date Case Suspended</t>
  </si>
  <si>
    <t>Date Case Resumed from Suspension</t>
  </si>
  <si>
    <t>Reason for Suspension</t>
  </si>
  <si>
    <r>
      <t xml:space="preserve">Fill in the information below for each case opened in a </t>
    </r>
    <r>
      <rPr>
        <b/>
        <u/>
        <sz val="11"/>
        <color theme="1"/>
        <rFont val="Calibri"/>
        <family val="2"/>
        <scheme val="minor"/>
      </rPr>
      <t>prior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</si>
  <si>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Complainant Race</t>
  </si>
  <si>
    <t>No Pending Cases as of this report</t>
  </si>
  <si>
    <t>IA2022-001</t>
  </si>
  <si>
    <t>Feb. 13, 2022</t>
  </si>
  <si>
    <t>D'Ascoli</t>
  </si>
  <si>
    <t>White</t>
  </si>
  <si>
    <t>N/A</t>
  </si>
  <si>
    <t>Pennington Police Department, Mercer County</t>
  </si>
  <si>
    <t>Pennington Police Department</t>
  </si>
  <si>
    <t>Oct. 4, 2022</t>
  </si>
  <si>
    <t>Domingo</t>
  </si>
  <si>
    <t>Hispanic</t>
  </si>
  <si>
    <t>IA2022-002</t>
  </si>
  <si>
    <t>Remedal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</si>
</sst>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20"/>
      <color theme="1"/>
      <name val="Calibri"/>
      <family val="2"/>
      <scheme val="minor"/>
    </font>
    <font>
      <b/>
      <u/>
      <sz val="11"/>
      <color theme="1"/>
      <name val="Calibri"/>
      <family val="2"/>
      <scheme val="minor"/>
    </font>
    <font>
      <b/>
      <sz val="28"/>
      <color theme="1"/>
      <name val="Calibri"/>
      <family val="2"/>
      <scheme val="minor"/>
    </font>
    <font>
      <u/>
      <sz val="11"/>
      <color theme="10"/>
      <name val="Calibri"/>
      <family val="2"/>
      <scheme val="minor"/>
    </font>
    <font>
      <sz val="28"/>
      <color theme="1"/>
      <name val="Calibri"/>
      <family val="2"/>
      <scheme val="minor"/>
    </font>
    <font>
      <b/>
      <sz val="24"/>
      <color theme="1"/>
      <name val="Calibri"/>
      <family val="2"/>
      <scheme val="minor"/>
    </font>
    <font>
      <i/>
      <sz val="8"/>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2">
    <xf numFmtId="0" fontId="0" fillId="0" borderId="0"/>
    <xf numFmtId="0" fontId="8" fillId="0" borderId="0" applyNumberFormat="0" applyFill="0" applyBorder="0" applyAlignment="0" applyProtection="0"/>
  </cellStyleXfs>
  <cellXfs count="47">
    <xf numFmtId="0" fontId="0" fillId="0" borderId="0" xfId="0"/>
    <xf numFmtId="0" fontId="1" fillId="0" borderId="0" xfId="0" applyFont="1"/>
    <xf numFmtId="0" fontId="0" fillId="0" borderId="1" xfId="0" applyBorder="1"/>
    <xf numFmtId="0" fontId="0" fillId="0" borderId="2" xfId="0" applyBorder="1"/>
    <xf numFmtId="0" fontId="1" fillId="2" borderId="0" xfId="0" applyFont="1" applyFill="1"/>
    <xf numFmtId="0" fontId="0" fillId="2" borderId="0" xfId="0" applyFill="1"/>
    <xf numFmtId="0" fontId="0" fillId="2" borderId="1" xfId="0" applyFill="1" applyBorder="1"/>
    <xf numFmtId="0" fontId="0" fillId="2" borderId="2" xfId="0" applyFill="1" applyBorder="1"/>
    <xf numFmtId="0" fontId="3" fillId="0" borderId="1"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0" fontId="0" fillId="0" borderId="3" xfId="0" applyBorder="1"/>
    <xf numFmtId="0" fontId="0" fillId="0" borderId="4" xfId="0" applyBorder="1"/>
    <xf numFmtId="0" fontId="0" fillId="3" borderId="0" xfId="0" applyFill="1"/>
    <xf numFmtId="0" fontId="0" fillId="0" borderId="0" xfId="0" applyAlignment="1">
      <alignment wrapText="1"/>
    </xf>
    <xf numFmtId="0" fontId="0" fillId="4" borderId="0" xfId="0" applyFill="1"/>
    <xf numFmtId="0" fontId="1" fillId="0" borderId="0" xfId="0" applyFont="1" applyAlignment="1">
      <alignment wrapText="1"/>
    </xf>
    <xf numFmtId="0" fontId="8" fillId="0" borderId="0" xfId="1"/>
    <xf numFmtId="0" fontId="9" fillId="0" borderId="0" xfId="0" applyFont="1"/>
    <xf numFmtId="14" fontId="0" fillId="4" borderId="0" xfId="0" applyNumberFormat="1" applyFill="1" applyAlignment="1">
      <alignment horizontal="left"/>
    </xf>
    <xf numFmtId="14" fontId="0" fillId="0" borderId="0" xfId="0" applyNumberFormat="1" applyAlignment="1">
      <alignment horizontal="left"/>
    </xf>
    <xf numFmtId="0" fontId="0" fillId="0" borderId="0" xfId="0" applyAlignment="1">
      <alignment horizontal="left"/>
    </xf>
    <xf numFmtId="0" fontId="0" fillId="0" borderId="3" xfId="0" applyBorder="1" applyAlignment="1">
      <alignment horizontal="left"/>
    </xf>
    <xf numFmtId="0" fontId="1" fillId="0" borderId="5" xfId="0" applyFont="1" applyBorder="1" applyAlignment="1">
      <alignment horizontal="left" wrapText="1"/>
    </xf>
    <xf numFmtId="0" fontId="0" fillId="5" borderId="0" xfId="0" applyFill="1" applyAlignment="1">
      <alignment horizontal="left"/>
    </xf>
    <xf numFmtId="14" fontId="0" fillId="0" borderId="3" xfId="0" applyNumberFormat="1" applyBorder="1" applyAlignment="1">
      <alignment horizontal="left"/>
    </xf>
    <xf numFmtId="0" fontId="0" fillId="5" borderId="0" xfId="0" applyFill="1"/>
    <xf numFmtId="14" fontId="0" fillId="5" borderId="0" xfId="0" applyNumberFormat="1" applyFill="1" applyAlignment="1">
      <alignment horizontal="left"/>
    </xf>
    <xf numFmtId="0" fontId="11" fillId="0" borderId="0" xfId="0" applyFont="1" applyAlignment="1">
      <alignment horizontal="center"/>
    </xf>
    <xf numFmtId="14" fontId="0" fillId="0" borderId="0" xfId="0" applyNumberFormat="1"/>
    <xf numFmtId="14" fontId="0" fillId="4" borderId="0" xfId="0" applyNumberFormat="1" applyFill="1"/>
    <xf numFmtId="0" fontId="1" fillId="0" borderId="5" xfId="0" applyFont="1" applyBorder="1"/>
    <xf numFmtId="14" fontId="1" fillId="0" borderId="5" xfId="0" applyNumberFormat="1" applyFont="1" applyBorder="1" applyAlignment="1">
      <alignment horizontal="left" wrapText="1"/>
    </xf>
    <xf numFmtId="0" fontId="1" fillId="0" borderId="5" xfId="0" applyFont="1" applyBorder="1" applyAlignment="1">
      <alignment wrapText="1"/>
    </xf>
    <xf numFmtId="0" fontId="7" fillId="0" borderId="0" xfId="0" applyFont="1" applyAlignment="1">
      <alignment horizontal="center" vertical="center"/>
    </xf>
    <xf numFmtId="0" fontId="0" fillId="0" borderId="0" xfId="0" applyAlignment="1">
      <alignment horizontal="center"/>
    </xf>
    <xf numFmtId="0" fontId="11" fillId="0" borderId="0" xfId="0" applyFont="1"/>
    <xf numFmtId="0" fontId="10"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0" fillId="0" borderId="0" xfId="0" applyAlignment="1">
      <alignment horizontal="center"/>
    </xf>
    <xf numFmtId="0" fontId="1" fillId="0" borderId="0" xfId="0" applyFont="1" applyAlignment="1">
      <alignment horizontal="center" wrapText="1"/>
    </xf>
    <xf numFmtId="0" fontId="7" fillId="0" borderId="0" xfId="0" applyFont="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289560</xdr:colOff>
      <xdr:row>4</xdr:row>
      <xdr:rowOff>192405</xdr:rowOff>
    </xdr:to>
    <xdr:pic>
      <xdr:nvPicPr>
        <xdr:cNvPr id="4" name="Picture 3" descr="https://nyopolitickernj.files.wordpress.com/2014/10/agso.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9640" cy="923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j.gov/oag/iap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I21"/>
  <sheetViews>
    <sheetView zoomScaleNormal="100" workbookViewId="0">
      <selection activeCell="G17" sqref="G17"/>
    </sheetView>
  </sheetViews>
  <sheetFormatPr defaultRowHeight="15" x14ac:dyDescent="0.25"/>
  <cols>
    <col min="2" max="2" width="12.42578125" bestFit="1" customWidth="1"/>
  </cols>
  <sheetData>
    <row r="1" spans="2:9" ht="14.65" customHeight="1" x14ac:dyDescent="0.55000000000000004">
      <c r="B1" s="37" t="s">
        <v>594</v>
      </c>
      <c r="C1" s="37"/>
      <c r="D1" s="37"/>
      <c r="E1" s="37"/>
      <c r="F1" s="37"/>
      <c r="G1" s="37"/>
      <c r="H1" s="37"/>
      <c r="I1" s="18"/>
    </row>
    <row r="2" spans="2:9" ht="14.65" customHeight="1" x14ac:dyDescent="0.55000000000000004">
      <c r="B2" s="37"/>
      <c r="C2" s="37"/>
      <c r="D2" s="37"/>
      <c r="E2" s="37"/>
      <c r="F2" s="37"/>
      <c r="G2" s="37"/>
      <c r="H2" s="37"/>
      <c r="I2" s="18"/>
    </row>
    <row r="3" spans="2:9" ht="14.65" customHeight="1" x14ac:dyDescent="0.55000000000000004">
      <c r="B3" s="37"/>
      <c r="C3" s="37"/>
      <c r="D3" s="37"/>
      <c r="E3" s="37"/>
      <c r="F3" s="37"/>
      <c r="G3" s="37"/>
      <c r="H3" s="37"/>
      <c r="I3" s="18"/>
    </row>
    <row r="4" spans="2:9" ht="14.65" customHeight="1" x14ac:dyDescent="0.55000000000000004">
      <c r="B4" s="37"/>
      <c r="C4" s="37"/>
      <c r="D4" s="37"/>
      <c r="E4" s="37"/>
      <c r="F4" s="37"/>
      <c r="G4" s="37"/>
      <c r="H4" s="37"/>
      <c r="I4" s="18"/>
    </row>
    <row r="5" spans="2:9" ht="30.6" customHeight="1" x14ac:dyDescent="0.25">
      <c r="C5" s="14"/>
      <c r="D5" s="14"/>
      <c r="E5" s="14"/>
      <c r="F5" s="14"/>
      <c r="G5" s="14"/>
      <c r="H5" s="14"/>
      <c r="I5" s="14"/>
    </row>
    <row r="6" spans="2:9" ht="48" customHeight="1" x14ac:dyDescent="0.25">
      <c r="B6" s="38" t="s">
        <v>602</v>
      </c>
      <c r="C6" s="38"/>
      <c r="D6" s="38"/>
      <c r="E6" s="38"/>
      <c r="F6" s="38"/>
      <c r="G6" s="38"/>
      <c r="H6" s="38"/>
    </row>
    <row r="7" spans="2:9" ht="10.15" customHeight="1" x14ac:dyDescent="0.25">
      <c r="C7" s="14"/>
      <c r="D7" s="14"/>
      <c r="E7" s="14"/>
      <c r="F7" s="14"/>
      <c r="G7" s="14"/>
      <c r="H7" s="14"/>
      <c r="I7" s="14"/>
    </row>
    <row r="8" spans="2:9" ht="31.15" customHeight="1" x14ac:dyDescent="0.25">
      <c r="B8" s="38" t="s">
        <v>621</v>
      </c>
      <c r="C8" s="38"/>
      <c r="D8" s="38"/>
      <c r="E8" s="38"/>
      <c r="F8" s="38"/>
      <c r="G8" s="38"/>
      <c r="H8" s="38"/>
    </row>
    <row r="13" spans="2:9" x14ac:dyDescent="0.25">
      <c r="B13" t="s">
        <v>39</v>
      </c>
      <c r="D13" s="11" t="s">
        <v>642</v>
      </c>
      <c r="E13" s="11"/>
      <c r="F13" s="11"/>
      <c r="G13" s="11"/>
    </row>
    <row r="14" spans="2:9" x14ac:dyDescent="0.25">
      <c r="C14" s="36" t="s">
        <v>607</v>
      </c>
      <c r="D14" s="36"/>
      <c r="E14" s="36"/>
      <c r="F14" s="36"/>
      <c r="G14" s="36"/>
    </row>
    <row r="15" spans="2:9" x14ac:dyDescent="0.25">
      <c r="C15" s="28"/>
      <c r="D15" s="28"/>
      <c r="E15" s="28"/>
      <c r="F15" s="28"/>
      <c r="G15" s="28"/>
    </row>
    <row r="16" spans="2:9" x14ac:dyDescent="0.25">
      <c r="B16" t="s">
        <v>38</v>
      </c>
      <c r="C16" s="11">
        <v>2022</v>
      </c>
    </row>
    <row r="20" spans="2:2" x14ac:dyDescent="0.25">
      <c r="B20" t="s">
        <v>622</v>
      </c>
    </row>
    <row r="21" spans="2:2" x14ac:dyDescent="0.25">
      <c r="B21" s="17" t="s">
        <v>593</v>
      </c>
    </row>
  </sheetData>
  <mergeCells count="3">
    <mergeCell ref="B1:H4"/>
    <mergeCell ref="B6:H6"/>
    <mergeCell ref="B8:H8"/>
  </mergeCells>
  <dataValidations count="1">
    <dataValidation type="whole" operator="greaterThan" allowBlank="1" showInputMessage="1" showErrorMessage="1" sqref="C16:E16" xr:uid="{00000000-0002-0000-0000-000000000000}">
      <formula1>2019</formula1>
    </dataValidation>
  </dataValidations>
  <hyperlinks>
    <hyperlink ref="B21"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562"/>
  <sheetViews>
    <sheetView workbookViewId="0">
      <selection activeCell="H1" sqref="H1"/>
    </sheetView>
  </sheetViews>
  <sheetFormatPr defaultRowHeight="15" x14ac:dyDescent="0.25"/>
  <cols>
    <col min="1" max="1" width="19.85546875" bestFit="1" customWidth="1"/>
  </cols>
  <sheetData>
    <row r="1" spans="1:8" x14ac:dyDescent="0.25">
      <c r="A1" t="s">
        <v>12</v>
      </c>
      <c r="B1" t="s">
        <v>21</v>
      </c>
      <c r="C1" t="s">
        <v>24</v>
      </c>
      <c r="D1" t="s">
        <v>27</v>
      </c>
      <c r="E1" t="s">
        <v>17</v>
      </c>
      <c r="H1" t="s">
        <v>40</v>
      </c>
    </row>
    <row r="2" spans="1:8" x14ac:dyDescent="0.25">
      <c r="A2" t="s">
        <v>11</v>
      </c>
      <c r="B2" t="s">
        <v>22</v>
      </c>
      <c r="C2" t="s">
        <v>13</v>
      </c>
      <c r="D2" t="s">
        <v>28</v>
      </c>
      <c r="E2" t="s">
        <v>18</v>
      </c>
      <c r="H2" t="s">
        <v>41</v>
      </c>
    </row>
    <row r="3" spans="1:8" x14ac:dyDescent="0.25">
      <c r="A3" t="s">
        <v>10</v>
      </c>
      <c r="C3" t="s">
        <v>14</v>
      </c>
      <c r="D3" t="s">
        <v>29</v>
      </c>
      <c r="E3" t="s">
        <v>19</v>
      </c>
      <c r="H3" t="s">
        <v>42</v>
      </c>
    </row>
    <row r="4" spans="1:8" x14ac:dyDescent="0.25">
      <c r="A4" t="s">
        <v>9</v>
      </c>
      <c r="C4" t="s">
        <v>15</v>
      </c>
      <c r="E4" t="s">
        <v>20</v>
      </c>
      <c r="H4" t="s">
        <v>43</v>
      </c>
    </row>
    <row r="5" spans="1:8" x14ac:dyDescent="0.25">
      <c r="A5" t="s">
        <v>8</v>
      </c>
      <c r="C5" t="s">
        <v>16</v>
      </c>
      <c r="E5" t="s">
        <v>25</v>
      </c>
      <c r="H5" t="s">
        <v>44</v>
      </c>
    </row>
    <row r="6" spans="1:8" x14ac:dyDescent="0.25">
      <c r="A6" t="s">
        <v>7</v>
      </c>
      <c r="H6" t="s">
        <v>45</v>
      </c>
    </row>
    <row r="7" spans="1:8" x14ac:dyDescent="0.25">
      <c r="A7" t="s">
        <v>6</v>
      </c>
      <c r="H7" t="s">
        <v>46</v>
      </c>
    </row>
    <row r="8" spans="1:8" x14ac:dyDescent="0.25">
      <c r="A8" t="s">
        <v>5</v>
      </c>
      <c r="G8" t="str">
        <f ca="1">IF(B8&gt;1/1/1900, (IF(H8="Closed",DATEDIF(B8,F8,"d"),IF(OR(H8="Pending",ISBLANK(F8)),TODAY()-B8))),"-")</f>
        <v>-</v>
      </c>
      <c r="H8" t="s">
        <v>47</v>
      </c>
    </row>
    <row r="9" spans="1:8" x14ac:dyDescent="0.25">
      <c r="A9" t="s">
        <v>4</v>
      </c>
      <c r="H9" t="s">
        <v>48</v>
      </c>
    </row>
    <row r="10" spans="1:8" x14ac:dyDescent="0.25">
      <c r="H10" t="s">
        <v>49</v>
      </c>
    </row>
    <row r="11" spans="1:8" x14ac:dyDescent="0.25">
      <c r="H11" t="s">
        <v>50</v>
      </c>
    </row>
    <row r="12" spans="1:8" x14ac:dyDescent="0.25">
      <c r="H12" t="s">
        <v>603</v>
      </c>
    </row>
    <row r="13" spans="1:8" x14ac:dyDescent="0.25">
      <c r="H13" t="s">
        <v>51</v>
      </c>
    </row>
    <row r="14" spans="1:8" x14ac:dyDescent="0.25">
      <c r="H14" t="s">
        <v>52</v>
      </c>
    </row>
    <row r="15" spans="1:8" x14ac:dyDescent="0.25">
      <c r="H15" t="s">
        <v>53</v>
      </c>
    </row>
    <row r="16" spans="1:8" x14ac:dyDescent="0.25">
      <c r="H16" t="s">
        <v>54</v>
      </c>
    </row>
    <row r="17" spans="8:8" x14ac:dyDescent="0.25">
      <c r="H17" t="s">
        <v>55</v>
      </c>
    </row>
    <row r="18" spans="8:8" x14ac:dyDescent="0.25">
      <c r="H18" t="s">
        <v>56</v>
      </c>
    </row>
    <row r="19" spans="8:8" x14ac:dyDescent="0.25">
      <c r="H19" t="s">
        <v>57</v>
      </c>
    </row>
    <row r="20" spans="8:8" x14ac:dyDescent="0.25">
      <c r="H20" t="s">
        <v>58</v>
      </c>
    </row>
    <row r="21" spans="8:8" x14ac:dyDescent="0.25">
      <c r="H21" t="s">
        <v>59</v>
      </c>
    </row>
    <row r="22" spans="8:8" x14ac:dyDescent="0.25">
      <c r="H22" t="s">
        <v>60</v>
      </c>
    </row>
    <row r="23" spans="8:8" x14ac:dyDescent="0.25">
      <c r="H23" t="s">
        <v>61</v>
      </c>
    </row>
    <row r="24" spans="8:8" x14ac:dyDescent="0.25">
      <c r="H24" t="s">
        <v>62</v>
      </c>
    </row>
    <row r="25" spans="8:8" x14ac:dyDescent="0.25">
      <c r="H25" t="s">
        <v>63</v>
      </c>
    </row>
    <row r="26" spans="8:8" x14ac:dyDescent="0.25">
      <c r="H26" t="s">
        <v>64</v>
      </c>
    </row>
    <row r="27" spans="8:8" x14ac:dyDescent="0.25">
      <c r="H27" t="s">
        <v>65</v>
      </c>
    </row>
    <row r="28" spans="8:8" x14ac:dyDescent="0.25">
      <c r="H28" t="s">
        <v>66</v>
      </c>
    </row>
    <row r="29" spans="8:8" x14ac:dyDescent="0.25">
      <c r="H29" t="s">
        <v>67</v>
      </c>
    </row>
    <row r="30" spans="8:8" x14ac:dyDescent="0.25">
      <c r="H30" t="s">
        <v>604</v>
      </c>
    </row>
    <row r="31" spans="8:8" x14ac:dyDescent="0.25">
      <c r="H31" t="s">
        <v>68</v>
      </c>
    </row>
    <row r="32" spans="8:8" x14ac:dyDescent="0.25">
      <c r="H32" t="s">
        <v>69</v>
      </c>
    </row>
    <row r="33" spans="8:8" x14ac:dyDescent="0.25">
      <c r="H33" t="s">
        <v>70</v>
      </c>
    </row>
    <row r="34" spans="8:8" x14ac:dyDescent="0.25">
      <c r="H34" t="s">
        <v>71</v>
      </c>
    </row>
    <row r="35" spans="8:8" x14ac:dyDescent="0.25">
      <c r="H35" t="s">
        <v>72</v>
      </c>
    </row>
    <row r="36" spans="8:8" x14ac:dyDescent="0.25">
      <c r="H36" t="s">
        <v>73</v>
      </c>
    </row>
    <row r="37" spans="8:8" x14ac:dyDescent="0.25">
      <c r="H37" t="s">
        <v>74</v>
      </c>
    </row>
    <row r="38" spans="8:8" x14ac:dyDescent="0.25">
      <c r="H38" t="s">
        <v>75</v>
      </c>
    </row>
    <row r="39" spans="8:8" x14ac:dyDescent="0.25">
      <c r="H39" t="s">
        <v>76</v>
      </c>
    </row>
    <row r="40" spans="8:8" x14ac:dyDescent="0.25">
      <c r="H40" t="s">
        <v>77</v>
      </c>
    </row>
    <row r="41" spans="8:8" x14ac:dyDescent="0.25">
      <c r="H41" t="s">
        <v>78</v>
      </c>
    </row>
    <row r="42" spans="8:8" x14ac:dyDescent="0.25">
      <c r="H42" t="s">
        <v>79</v>
      </c>
    </row>
    <row r="43" spans="8:8" x14ac:dyDescent="0.25">
      <c r="H43" t="s">
        <v>80</v>
      </c>
    </row>
    <row r="44" spans="8:8" x14ac:dyDescent="0.25">
      <c r="H44" t="s">
        <v>81</v>
      </c>
    </row>
    <row r="45" spans="8:8" x14ac:dyDescent="0.25">
      <c r="H45" t="s">
        <v>82</v>
      </c>
    </row>
    <row r="46" spans="8:8" x14ac:dyDescent="0.25">
      <c r="H46" t="s">
        <v>83</v>
      </c>
    </row>
    <row r="47" spans="8:8" x14ac:dyDescent="0.25">
      <c r="H47" t="s">
        <v>84</v>
      </c>
    </row>
    <row r="48" spans="8:8" x14ac:dyDescent="0.25">
      <c r="H48" t="s">
        <v>85</v>
      </c>
    </row>
    <row r="49" spans="8:8" x14ac:dyDescent="0.25">
      <c r="H49" t="s">
        <v>86</v>
      </c>
    </row>
    <row r="50" spans="8:8" x14ac:dyDescent="0.25">
      <c r="H50" t="s">
        <v>87</v>
      </c>
    </row>
    <row r="51" spans="8:8" x14ac:dyDescent="0.25">
      <c r="H51" t="s">
        <v>88</v>
      </c>
    </row>
    <row r="52" spans="8:8" x14ac:dyDescent="0.25">
      <c r="H52" t="s">
        <v>89</v>
      </c>
    </row>
    <row r="53" spans="8:8" x14ac:dyDescent="0.25">
      <c r="H53" t="s">
        <v>90</v>
      </c>
    </row>
    <row r="54" spans="8:8" x14ac:dyDescent="0.25">
      <c r="H54" t="s">
        <v>91</v>
      </c>
    </row>
    <row r="55" spans="8:8" x14ac:dyDescent="0.25">
      <c r="H55" t="s">
        <v>92</v>
      </c>
    </row>
    <row r="56" spans="8:8" x14ac:dyDescent="0.25">
      <c r="H56" t="s">
        <v>93</v>
      </c>
    </row>
    <row r="57" spans="8:8" x14ac:dyDescent="0.25">
      <c r="H57" t="s">
        <v>94</v>
      </c>
    </row>
    <row r="58" spans="8:8" x14ac:dyDescent="0.25">
      <c r="H58" t="s">
        <v>95</v>
      </c>
    </row>
    <row r="59" spans="8:8" x14ac:dyDescent="0.25">
      <c r="H59" t="s">
        <v>605</v>
      </c>
    </row>
    <row r="60" spans="8:8" x14ac:dyDescent="0.25">
      <c r="H60" t="s">
        <v>96</v>
      </c>
    </row>
    <row r="61" spans="8:8" x14ac:dyDescent="0.25">
      <c r="H61" t="s">
        <v>97</v>
      </c>
    </row>
    <row r="62" spans="8:8" x14ac:dyDescent="0.25">
      <c r="H62" t="s">
        <v>98</v>
      </c>
    </row>
    <row r="63" spans="8:8" x14ac:dyDescent="0.25">
      <c r="H63" t="s">
        <v>99</v>
      </c>
    </row>
    <row r="64" spans="8:8" x14ac:dyDescent="0.25">
      <c r="H64" t="s">
        <v>100</v>
      </c>
    </row>
    <row r="65" spans="8:8" x14ac:dyDescent="0.25">
      <c r="H65" t="s">
        <v>101</v>
      </c>
    </row>
    <row r="66" spans="8:8" x14ac:dyDescent="0.25">
      <c r="H66" t="s">
        <v>102</v>
      </c>
    </row>
    <row r="67" spans="8:8" x14ac:dyDescent="0.25">
      <c r="H67" t="s">
        <v>103</v>
      </c>
    </row>
    <row r="68" spans="8:8" x14ac:dyDescent="0.25">
      <c r="H68" t="s">
        <v>104</v>
      </c>
    </row>
    <row r="69" spans="8:8" x14ac:dyDescent="0.25">
      <c r="H69" t="s">
        <v>606</v>
      </c>
    </row>
    <row r="70" spans="8:8" x14ac:dyDescent="0.25">
      <c r="H70" t="s">
        <v>105</v>
      </c>
    </row>
    <row r="71" spans="8:8" x14ac:dyDescent="0.25">
      <c r="H71" t="s">
        <v>106</v>
      </c>
    </row>
    <row r="72" spans="8:8" x14ac:dyDescent="0.25">
      <c r="H72" t="s">
        <v>107</v>
      </c>
    </row>
    <row r="73" spans="8:8" x14ac:dyDescent="0.25">
      <c r="H73" t="s">
        <v>108</v>
      </c>
    </row>
    <row r="74" spans="8:8" x14ac:dyDescent="0.25">
      <c r="H74" t="s">
        <v>109</v>
      </c>
    </row>
    <row r="75" spans="8:8" x14ac:dyDescent="0.25">
      <c r="H75" t="s">
        <v>110</v>
      </c>
    </row>
    <row r="76" spans="8:8" x14ac:dyDescent="0.25">
      <c r="H76" t="s">
        <v>111</v>
      </c>
    </row>
    <row r="77" spans="8:8" x14ac:dyDescent="0.25">
      <c r="H77" t="s">
        <v>112</v>
      </c>
    </row>
    <row r="78" spans="8:8" x14ac:dyDescent="0.25">
      <c r="H78" t="s">
        <v>113</v>
      </c>
    </row>
    <row r="79" spans="8:8" x14ac:dyDescent="0.25">
      <c r="H79" t="s">
        <v>114</v>
      </c>
    </row>
    <row r="80" spans="8:8" x14ac:dyDescent="0.25">
      <c r="H80" s="13" t="s">
        <v>115</v>
      </c>
    </row>
    <row r="81" spans="8:8" x14ac:dyDescent="0.25">
      <c r="H81" s="13" t="s">
        <v>116</v>
      </c>
    </row>
    <row r="82" spans="8:8" x14ac:dyDescent="0.25">
      <c r="H82" t="s">
        <v>117</v>
      </c>
    </row>
    <row r="83" spans="8:8" x14ac:dyDescent="0.25">
      <c r="H83" t="s">
        <v>118</v>
      </c>
    </row>
    <row r="84" spans="8:8" x14ac:dyDescent="0.25">
      <c r="H84" t="s">
        <v>119</v>
      </c>
    </row>
    <row r="85" spans="8:8" x14ac:dyDescent="0.25">
      <c r="H85" t="s">
        <v>120</v>
      </c>
    </row>
    <row r="86" spans="8:8" x14ac:dyDescent="0.25">
      <c r="H86" t="s">
        <v>121</v>
      </c>
    </row>
    <row r="87" spans="8:8" x14ac:dyDescent="0.25">
      <c r="H87" t="s">
        <v>122</v>
      </c>
    </row>
    <row r="88" spans="8:8" x14ac:dyDescent="0.25">
      <c r="H88" t="s">
        <v>123</v>
      </c>
    </row>
    <row r="89" spans="8:8" x14ac:dyDescent="0.25">
      <c r="H89" t="s">
        <v>124</v>
      </c>
    </row>
    <row r="90" spans="8:8" x14ac:dyDescent="0.25">
      <c r="H90" t="s">
        <v>125</v>
      </c>
    </row>
    <row r="91" spans="8:8" x14ac:dyDescent="0.25">
      <c r="H91" t="s">
        <v>126</v>
      </c>
    </row>
    <row r="92" spans="8:8" x14ac:dyDescent="0.25">
      <c r="H92" t="s">
        <v>127</v>
      </c>
    </row>
    <row r="93" spans="8:8" x14ac:dyDescent="0.25">
      <c r="H93" t="s">
        <v>128</v>
      </c>
    </row>
    <row r="94" spans="8:8" x14ac:dyDescent="0.25">
      <c r="H94" t="s">
        <v>129</v>
      </c>
    </row>
    <row r="95" spans="8:8" x14ac:dyDescent="0.25">
      <c r="H95" t="s">
        <v>130</v>
      </c>
    </row>
    <row r="96" spans="8:8" x14ac:dyDescent="0.25">
      <c r="H96" t="s">
        <v>131</v>
      </c>
    </row>
    <row r="97" spans="8:8" x14ac:dyDescent="0.25">
      <c r="H97" t="s">
        <v>132</v>
      </c>
    </row>
    <row r="98" spans="8:8" x14ac:dyDescent="0.25">
      <c r="H98" t="s">
        <v>133</v>
      </c>
    </row>
    <row r="99" spans="8:8" x14ac:dyDescent="0.25">
      <c r="H99" t="s">
        <v>134</v>
      </c>
    </row>
    <row r="100" spans="8:8" x14ac:dyDescent="0.25">
      <c r="H100" t="s">
        <v>135</v>
      </c>
    </row>
    <row r="101" spans="8:8" x14ac:dyDescent="0.25">
      <c r="H101" t="s">
        <v>136</v>
      </c>
    </row>
    <row r="102" spans="8:8" x14ac:dyDescent="0.25">
      <c r="H102" t="s">
        <v>137</v>
      </c>
    </row>
    <row r="103" spans="8:8" x14ac:dyDescent="0.25">
      <c r="H103" t="s">
        <v>138</v>
      </c>
    </row>
    <row r="104" spans="8:8" x14ac:dyDescent="0.25">
      <c r="H104" t="s">
        <v>139</v>
      </c>
    </row>
    <row r="105" spans="8:8" x14ac:dyDescent="0.25">
      <c r="H105" t="s">
        <v>140</v>
      </c>
    </row>
    <row r="106" spans="8:8" x14ac:dyDescent="0.25">
      <c r="H106" t="s">
        <v>141</v>
      </c>
    </row>
    <row r="107" spans="8:8" x14ac:dyDescent="0.25">
      <c r="H107" t="s">
        <v>142</v>
      </c>
    </row>
    <row r="108" spans="8:8" x14ac:dyDescent="0.25">
      <c r="H108" t="s">
        <v>143</v>
      </c>
    </row>
    <row r="109" spans="8:8" x14ac:dyDescent="0.25">
      <c r="H109" t="s">
        <v>144</v>
      </c>
    </row>
    <row r="110" spans="8:8" x14ac:dyDescent="0.25">
      <c r="H110" t="s">
        <v>145</v>
      </c>
    </row>
    <row r="111" spans="8:8" x14ac:dyDescent="0.25">
      <c r="H111" t="s">
        <v>146</v>
      </c>
    </row>
    <row r="112" spans="8:8" x14ac:dyDescent="0.25">
      <c r="H112" t="s">
        <v>147</v>
      </c>
    </row>
    <row r="113" spans="8:8" x14ac:dyDescent="0.25">
      <c r="H113" t="s">
        <v>148</v>
      </c>
    </row>
    <row r="114" spans="8:8" x14ac:dyDescent="0.25">
      <c r="H114" t="s">
        <v>149</v>
      </c>
    </row>
    <row r="115" spans="8:8" x14ac:dyDescent="0.25">
      <c r="H115" t="s">
        <v>150</v>
      </c>
    </row>
    <row r="116" spans="8:8" x14ac:dyDescent="0.25">
      <c r="H116" t="s">
        <v>151</v>
      </c>
    </row>
    <row r="117" spans="8:8" x14ac:dyDescent="0.25">
      <c r="H117" t="s">
        <v>152</v>
      </c>
    </row>
    <row r="118" spans="8:8" x14ac:dyDescent="0.25">
      <c r="H118" t="s">
        <v>153</v>
      </c>
    </row>
    <row r="119" spans="8:8" x14ac:dyDescent="0.25">
      <c r="H119" s="13" t="s">
        <v>154</v>
      </c>
    </row>
    <row r="120" spans="8:8" x14ac:dyDescent="0.25">
      <c r="H120" t="s">
        <v>155</v>
      </c>
    </row>
    <row r="121" spans="8:8" x14ac:dyDescent="0.25">
      <c r="H121" t="s">
        <v>156</v>
      </c>
    </row>
    <row r="122" spans="8:8" x14ac:dyDescent="0.25">
      <c r="H122" t="s">
        <v>157</v>
      </c>
    </row>
    <row r="123" spans="8:8" x14ac:dyDescent="0.25">
      <c r="H123" t="s">
        <v>158</v>
      </c>
    </row>
    <row r="124" spans="8:8" x14ac:dyDescent="0.25">
      <c r="H124" t="s">
        <v>159</v>
      </c>
    </row>
    <row r="125" spans="8:8" x14ac:dyDescent="0.25">
      <c r="H125" t="s">
        <v>160</v>
      </c>
    </row>
    <row r="126" spans="8:8" x14ac:dyDescent="0.25">
      <c r="H126" t="s">
        <v>161</v>
      </c>
    </row>
    <row r="127" spans="8:8" x14ac:dyDescent="0.25">
      <c r="H127" t="s">
        <v>162</v>
      </c>
    </row>
    <row r="128" spans="8:8" x14ac:dyDescent="0.25">
      <c r="H128" t="s">
        <v>163</v>
      </c>
    </row>
    <row r="129" spans="8:8" x14ac:dyDescent="0.25">
      <c r="H129" t="s">
        <v>164</v>
      </c>
    </row>
    <row r="130" spans="8:8" x14ac:dyDescent="0.25">
      <c r="H130" t="s">
        <v>165</v>
      </c>
    </row>
    <row r="131" spans="8:8" x14ac:dyDescent="0.25">
      <c r="H131" t="s">
        <v>166</v>
      </c>
    </row>
    <row r="132" spans="8:8" x14ac:dyDescent="0.25">
      <c r="H132" t="s">
        <v>167</v>
      </c>
    </row>
    <row r="133" spans="8:8" x14ac:dyDescent="0.25">
      <c r="H133" t="s">
        <v>608</v>
      </c>
    </row>
    <row r="134" spans="8:8" x14ac:dyDescent="0.25">
      <c r="H134" t="s">
        <v>168</v>
      </c>
    </row>
    <row r="135" spans="8:8" x14ac:dyDescent="0.25">
      <c r="H135" t="s">
        <v>169</v>
      </c>
    </row>
    <row r="136" spans="8:8" x14ac:dyDescent="0.25">
      <c r="H136" t="s">
        <v>170</v>
      </c>
    </row>
    <row r="137" spans="8:8" x14ac:dyDescent="0.25">
      <c r="H137" t="s">
        <v>171</v>
      </c>
    </row>
    <row r="138" spans="8:8" x14ac:dyDescent="0.25">
      <c r="H138" t="s">
        <v>172</v>
      </c>
    </row>
    <row r="139" spans="8:8" x14ac:dyDescent="0.25">
      <c r="H139" t="s">
        <v>173</v>
      </c>
    </row>
    <row r="140" spans="8:8" x14ac:dyDescent="0.25">
      <c r="H140" t="s">
        <v>174</v>
      </c>
    </row>
    <row r="141" spans="8:8" x14ac:dyDescent="0.25">
      <c r="H141" t="s">
        <v>175</v>
      </c>
    </row>
    <row r="142" spans="8:8" x14ac:dyDescent="0.25">
      <c r="H142" t="s">
        <v>176</v>
      </c>
    </row>
    <row r="143" spans="8:8" x14ac:dyDescent="0.25">
      <c r="H143" t="s">
        <v>177</v>
      </c>
    </row>
    <row r="144" spans="8:8" x14ac:dyDescent="0.25">
      <c r="H144" t="s">
        <v>178</v>
      </c>
    </row>
    <row r="145" spans="8:8" x14ac:dyDescent="0.25">
      <c r="H145" t="s">
        <v>179</v>
      </c>
    </row>
    <row r="146" spans="8:8" x14ac:dyDescent="0.25">
      <c r="H146" t="s">
        <v>180</v>
      </c>
    </row>
    <row r="147" spans="8:8" x14ac:dyDescent="0.25">
      <c r="H147" t="s">
        <v>181</v>
      </c>
    </row>
    <row r="148" spans="8:8" x14ac:dyDescent="0.25">
      <c r="H148" t="s">
        <v>182</v>
      </c>
    </row>
    <row r="149" spans="8:8" x14ac:dyDescent="0.25">
      <c r="H149" t="s">
        <v>183</v>
      </c>
    </row>
    <row r="150" spans="8:8" x14ac:dyDescent="0.25">
      <c r="H150" t="s">
        <v>184</v>
      </c>
    </row>
    <row r="151" spans="8:8" x14ac:dyDescent="0.25">
      <c r="H151" t="s">
        <v>185</v>
      </c>
    </row>
    <row r="152" spans="8:8" x14ac:dyDescent="0.25">
      <c r="H152" t="s">
        <v>186</v>
      </c>
    </row>
    <row r="153" spans="8:8" x14ac:dyDescent="0.25">
      <c r="H153" t="s">
        <v>187</v>
      </c>
    </row>
    <row r="154" spans="8:8" x14ac:dyDescent="0.25">
      <c r="H154" t="s">
        <v>188</v>
      </c>
    </row>
    <row r="155" spans="8:8" x14ac:dyDescent="0.25">
      <c r="H155" t="s">
        <v>189</v>
      </c>
    </row>
    <row r="156" spans="8:8" x14ac:dyDescent="0.25">
      <c r="H156" t="s">
        <v>190</v>
      </c>
    </row>
    <row r="157" spans="8:8" x14ac:dyDescent="0.25">
      <c r="H157" t="s">
        <v>191</v>
      </c>
    </row>
    <row r="158" spans="8:8" x14ac:dyDescent="0.25">
      <c r="H158" t="s">
        <v>192</v>
      </c>
    </row>
    <row r="159" spans="8:8" x14ac:dyDescent="0.25">
      <c r="H159" t="s">
        <v>193</v>
      </c>
    </row>
    <row r="160" spans="8:8" x14ac:dyDescent="0.25">
      <c r="H160" t="s">
        <v>194</v>
      </c>
    </row>
    <row r="161" spans="8:8" x14ac:dyDescent="0.25">
      <c r="H161" t="s">
        <v>195</v>
      </c>
    </row>
    <row r="162" spans="8:8" x14ac:dyDescent="0.25">
      <c r="H162" t="s">
        <v>196</v>
      </c>
    </row>
    <row r="163" spans="8:8" x14ac:dyDescent="0.25">
      <c r="H163" t="s">
        <v>197</v>
      </c>
    </row>
    <row r="164" spans="8:8" x14ac:dyDescent="0.25">
      <c r="H164" t="s">
        <v>198</v>
      </c>
    </row>
    <row r="165" spans="8:8" x14ac:dyDescent="0.25">
      <c r="H165" t="s">
        <v>609</v>
      </c>
    </row>
    <row r="166" spans="8:8" x14ac:dyDescent="0.25">
      <c r="H166" t="s">
        <v>199</v>
      </c>
    </row>
    <row r="167" spans="8:8" x14ac:dyDescent="0.25">
      <c r="H167" t="s">
        <v>200</v>
      </c>
    </row>
    <row r="168" spans="8:8" x14ac:dyDescent="0.25">
      <c r="H168" t="s">
        <v>201</v>
      </c>
    </row>
    <row r="169" spans="8:8" x14ac:dyDescent="0.25">
      <c r="H169" t="s">
        <v>202</v>
      </c>
    </row>
    <row r="170" spans="8:8" x14ac:dyDescent="0.25">
      <c r="H170" t="s">
        <v>203</v>
      </c>
    </row>
    <row r="171" spans="8:8" x14ac:dyDescent="0.25">
      <c r="H171" t="s">
        <v>204</v>
      </c>
    </row>
    <row r="172" spans="8:8" x14ac:dyDescent="0.25">
      <c r="H172" t="s">
        <v>205</v>
      </c>
    </row>
    <row r="173" spans="8:8" x14ac:dyDescent="0.25">
      <c r="H173" t="s">
        <v>206</v>
      </c>
    </row>
    <row r="174" spans="8:8" x14ac:dyDescent="0.25">
      <c r="H174" t="s">
        <v>207</v>
      </c>
    </row>
    <row r="175" spans="8:8" x14ac:dyDescent="0.25">
      <c r="H175" t="s">
        <v>208</v>
      </c>
    </row>
    <row r="176" spans="8:8" x14ac:dyDescent="0.25">
      <c r="H176" t="s">
        <v>209</v>
      </c>
    </row>
    <row r="177" spans="8:8" x14ac:dyDescent="0.25">
      <c r="H177" t="s">
        <v>210</v>
      </c>
    </row>
    <row r="178" spans="8:8" x14ac:dyDescent="0.25">
      <c r="H178" t="s">
        <v>211</v>
      </c>
    </row>
    <row r="179" spans="8:8" x14ac:dyDescent="0.25">
      <c r="H179" t="s">
        <v>212</v>
      </c>
    </row>
    <row r="180" spans="8:8" x14ac:dyDescent="0.25">
      <c r="H180" t="s">
        <v>213</v>
      </c>
    </row>
    <row r="181" spans="8:8" x14ac:dyDescent="0.25">
      <c r="H181" t="s">
        <v>214</v>
      </c>
    </row>
    <row r="182" spans="8:8" x14ac:dyDescent="0.25">
      <c r="H182" t="s">
        <v>215</v>
      </c>
    </row>
    <row r="183" spans="8:8" x14ac:dyDescent="0.25">
      <c r="H183" t="s">
        <v>216</v>
      </c>
    </row>
    <row r="184" spans="8:8" x14ac:dyDescent="0.25">
      <c r="H184" t="s">
        <v>217</v>
      </c>
    </row>
    <row r="185" spans="8:8" x14ac:dyDescent="0.25">
      <c r="H185" t="s">
        <v>218</v>
      </c>
    </row>
    <row r="186" spans="8:8" x14ac:dyDescent="0.25">
      <c r="H186" t="s">
        <v>219</v>
      </c>
    </row>
    <row r="187" spans="8:8" x14ac:dyDescent="0.25">
      <c r="H187" t="s">
        <v>220</v>
      </c>
    </row>
    <row r="188" spans="8:8" x14ac:dyDescent="0.25">
      <c r="H188" t="s">
        <v>221</v>
      </c>
    </row>
    <row r="189" spans="8:8" x14ac:dyDescent="0.25">
      <c r="H189" t="s">
        <v>222</v>
      </c>
    </row>
    <row r="190" spans="8:8" x14ac:dyDescent="0.25">
      <c r="H190" t="s">
        <v>223</v>
      </c>
    </row>
    <row r="191" spans="8:8" x14ac:dyDescent="0.25">
      <c r="H191" t="s">
        <v>224</v>
      </c>
    </row>
    <row r="192" spans="8:8" x14ac:dyDescent="0.25">
      <c r="H192" t="s">
        <v>225</v>
      </c>
    </row>
    <row r="193" spans="8:8" x14ac:dyDescent="0.25">
      <c r="H193" t="s">
        <v>226</v>
      </c>
    </row>
    <row r="194" spans="8:8" x14ac:dyDescent="0.25">
      <c r="H194" t="s">
        <v>227</v>
      </c>
    </row>
    <row r="195" spans="8:8" x14ac:dyDescent="0.25">
      <c r="H195" t="s">
        <v>228</v>
      </c>
    </row>
    <row r="196" spans="8:8" x14ac:dyDescent="0.25">
      <c r="H196" t="s">
        <v>229</v>
      </c>
    </row>
    <row r="197" spans="8:8" x14ac:dyDescent="0.25">
      <c r="H197" t="s">
        <v>230</v>
      </c>
    </row>
    <row r="198" spans="8:8" x14ac:dyDescent="0.25">
      <c r="H198" t="s">
        <v>231</v>
      </c>
    </row>
    <row r="199" spans="8:8" x14ac:dyDescent="0.25">
      <c r="H199" t="s">
        <v>232</v>
      </c>
    </row>
    <row r="200" spans="8:8" x14ac:dyDescent="0.25">
      <c r="H200" t="s">
        <v>233</v>
      </c>
    </row>
    <row r="201" spans="8:8" x14ac:dyDescent="0.25">
      <c r="H201" t="s">
        <v>234</v>
      </c>
    </row>
    <row r="202" spans="8:8" x14ac:dyDescent="0.25">
      <c r="H202" t="s">
        <v>235</v>
      </c>
    </row>
    <row r="203" spans="8:8" x14ac:dyDescent="0.25">
      <c r="H203" t="s">
        <v>236</v>
      </c>
    </row>
    <row r="204" spans="8:8" x14ac:dyDescent="0.25">
      <c r="H204" t="s">
        <v>237</v>
      </c>
    </row>
    <row r="205" spans="8:8" x14ac:dyDescent="0.25">
      <c r="H205" t="s">
        <v>238</v>
      </c>
    </row>
    <row r="206" spans="8:8" x14ac:dyDescent="0.25">
      <c r="H206" t="s">
        <v>239</v>
      </c>
    </row>
    <row r="207" spans="8:8" x14ac:dyDescent="0.25">
      <c r="H207" t="s">
        <v>240</v>
      </c>
    </row>
    <row r="208" spans="8:8" x14ac:dyDescent="0.25">
      <c r="H208" t="s">
        <v>241</v>
      </c>
    </row>
    <row r="209" spans="8:8" x14ac:dyDescent="0.25">
      <c r="H209" t="s">
        <v>610</v>
      </c>
    </row>
    <row r="210" spans="8:8" x14ac:dyDescent="0.25">
      <c r="H210" t="s">
        <v>242</v>
      </c>
    </row>
    <row r="211" spans="8:8" x14ac:dyDescent="0.25">
      <c r="H211" t="s">
        <v>611</v>
      </c>
    </row>
    <row r="212" spans="8:8" x14ac:dyDescent="0.25">
      <c r="H212" t="s">
        <v>243</v>
      </c>
    </row>
    <row r="213" spans="8:8" x14ac:dyDescent="0.25">
      <c r="H213" t="s">
        <v>244</v>
      </c>
    </row>
    <row r="214" spans="8:8" x14ac:dyDescent="0.25">
      <c r="H214" t="s">
        <v>245</v>
      </c>
    </row>
    <row r="215" spans="8:8" x14ac:dyDescent="0.25">
      <c r="H215" t="s">
        <v>246</v>
      </c>
    </row>
    <row r="216" spans="8:8" x14ac:dyDescent="0.25">
      <c r="H216" t="s">
        <v>247</v>
      </c>
    </row>
    <row r="217" spans="8:8" x14ac:dyDescent="0.25">
      <c r="H217" t="s">
        <v>248</v>
      </c>
    </row>
    <row r="218" spans="8:8" x14ac:dyDescent="0.25">
      <c r="H218" t="s">
        <v>249</v>
      </c>
    </row>
    <row r="219" spans="8:8" x14ac:dyDescent="0.25">
      <c r="H219" t="s">
        <v>250</v>
      </c>
    </row>
    <row r="220" spans="8:8" x14ac:dyDescent="0.25">
      <c r="H220" t="s">
        <v>251</v>
      </c>
    </row>
    <row r="221" spans="8:8" x14ac:dyDescent="0.25">
      <c r="H221" t="s">
        <v>252</v>
      </c>
    </row>
    <row r="222" spans="8:8" x14ac:dyDescent="0.25">
      <c r="H222" t="s">
        <v>253</v>
      </c>
    </row>
    <row r="223" spans="8:8" x14ac:dyDescent="0.25">
      <c r="H223" t="s">
        <v>254</v>
      </c>
    </row>
    <row r="224" spans="8:8" x14ac:dyDescent="0.25">
      <c r="H224" t="s">
        <v>255</v>
      </c>
    </row>
    <row r="225" spans="8:8" x14ac:dyDescent="0.25">
      <c r="H225" t="s">
        <v>256</v>
      </c>
    </row>
    <row r="226" spans="8:8" x14ac:dyDescent="0.25">
      <c r="H226" t="s">
        <v>257</v>
      </c>
    </row>
    <row r="227" spans="8:8" x14ac:dyDescent="0.25">
      <c r="H227" t="s">
        <v>258</v>
      </c>
    </row>
    <row r="228" spans="8:8" x14ac:dyDescent="0.25">
      <c r="H228" t="s">
        <v>259</v>
      </c>
    </row>
    <row r="229" spans="8:8" x14ac:dyDescent="0.25">
      <c r="H229" t="s">
        <v>260</v>
      </c>
    </row>
    <row r="230" spans="8:8" x14ac:dyDescent="0.25">
      <c r="H230" t="s">
        <v>261</v>
      </c>
    </row>
    <row r="231" spans="8:8" x14ac:dyDescent="0.25">
      <c r="H231" t="s">
        <v>262</v>
      </c>
    </row>
    <row r="232" spans="8:8" x14ac:dyDescent="0.25">
      <c r="H232" t="s">
        <v>263</v>
      </c>
    </row>
    <row r="233" spans="8:8" x14ac:dyDescent="0.25">
      <c r="H233" t="s">
        <v>264</v>
      </c>
    </row>
    <row r="234" spans="8:8" x14ac:dyDescent="0.25">
      <c r="H234" t="s">
        <v>265</v>
      </c>
    </row>
    <row r="235" spans="8:8" x14ac:dyDescent="0.25">
      <c r="H235" t="s">
        <v>266</v>
      </c>
    </row>
    <row r="236" spans="8:8" x14ac:dyDescent="0.25">
      <c r="H236" t="s">
        <v>267</v>
      </c>
    </row>
    <row r="237" spans="8:8" x14ac:dyDescent="0.25">
      <c r="H237" t="s">
        <v>268</v>
      </c>
    </row>
    <row r="238" spans="8:8" x14ac:dyDescent="0.25">
      <c r="H238" t="s">
        <v>269</v>
      </c>
    </row>
    <row r="239" spans="8:8" x14ac:dyDescent="0.25">
      <c r="H239" t="s">
        <v>270</v>
      </c>
    </row>
    <row r="240" spans="8:8" x14ac:dyDescent="0.25">
      <c r="H240" t="s">
        <v>271</v>
      </c>
    </row>
    <row r="241" spans="8:8" x14ac:dyDescent="0.25">
      <c r="H241" t="s">
        <v>272</v>
      </c>
    </row>
    <row r="242" spans="8:8" x14ac:dyDescent="0.25">
      <c r="H242" t="s">
        <v>273</v>
      </c>
    </row>
    <row r="243" spans="8:8" x14ac:dyDescent="0.25">
      <c r="H243" t="s">
        <v>274</v>
      </c>
    </row>
    <row r="244" spans="8:8" x14ac:dyDescent="0.25">
      <c r="H244" t="s">
        <v>275</v>
      </c>
    </row>
    <row r="245" spans="8:8" x14ac:dyDescent="0.25">
      <c r="H245" t="s">
        <v>276</v>
      </c>
    </row>
    <row r="246" spans="8:8" x14ac:dyDescent="0.25">
      <c r="H246" t="s">
        <v>277</v>
      </c>
    </row>
    <row r="247" spans="8:8" x14ac:dyDescent="0.25">
      <c r="H247" t="s">
        <v>278</v>
      </c>
    </row>
    <row r="248" spans="8:8" x14ac:dyDescent="0.25">
      <c r="H248" t="s">
        <v>279</v>
      </c>
    </row>
    <row r="249" spans="8:8" x14ac:dyDescent="0.25">
      <c r="H249" t="s">
        <v>280</v>
      </c>
    </row>
    <row r="250" spans="8:8" x14ac:dyDescent="0.25">
      <c r="H250" t="s">
        <v>281</v>
      </c>
    </row>
    <row r="251" spans="8:8" x14ac:dyDescent="0.25">
      <c r="H251" t="s">
        <v>282</v>
      </c>
    </row>
    <row r="252" spans="8:8" x14ac:dyDescent="0.25">
      <c r="H252" t="s">
        <v>283</v>
      </c>
    </row>
    <row r="253" spans="8:8" x14ac:dyDescent="0.25">
      <c r="H253" t="s">
        <v>284</v>
      </c>
    </row>
    <row r="254" spans="8:8" x14ac:dyDescent="0.25">
      <c r="H254" t="s">
        <v>285</v>
      </c>
    </row>
    <row r="255" spans="8:8" x14ac:dyDescent="0.25">
      <c r="H255" t="s">
        <v>286</v>
      </c>
    </row>
    <row r="256" spans="8:8" x14ac:dyDescent="0.25">
      <c r="H256" t="s">
        <v>287</v>
      </c>
    </row>
    <row r="257" spans="8:8" x14ac:dyDescent="0.25">
      <c r="H257" t="s">
        <v>288</v>
      </c>
    </row>
    <row r="258" spans="8:8" x14ac:dyDescent="0.25">
      <c r="H258" t="s">
        <v>289</v>
      </c>
    </row>
    <row r="259" spans="8:8" x14ac:dyDescent="0.25">
      <c r="H259" t="s">
        <v>290</v>
      </c>
    </row>
    <row r="260" spans="8:8" x14ac:dyDescent="0.25">
      <c r="H260" t="s">
        <v>291</v>
      </c>
    </row>
    <row r="261" spans="8:8" x14ac:dyDescent="0.25">
      <c r="H261" t="s">
        <v>292</v>
      </c>
    </row>
    <row r="262" spans="8:8" x14ac:dyDescent="0.25">
      <c r="H262" t="s">
        <v>293</v>
      </c>
    </row>
    <row r="263" spans="8:8" x14ac:dyDescent="0.25">
      <c r="H263" t="s">
        <v>294</v>
      </c>
    </row>
    <row r="264" spans="8:8" x14ac:dyDescent="0.25">
      <c r="H264" t="s">
        <v>295</v>
      </c>
    </row>
    <row r="265" spans="8:8" x14ac:dyDescent="0.25">
      <c r="H265" t="s">
        <v>296</v>
      </c>
    </row>
    <row r="266" spans="8:8" x14ac:dyDescent="0.25">
      <c r="H266" t="s">
        <v>297</v>
      </c>
    </row>
    <row r="267" spans="8:8" x14ac:dyDescent="0.25">
      <c r="H267" t="s">
        <v>298</v>
      </c>
    </row>
    <row r="268" spans="8:8" x14ac:dyDescent="0.25">
      <c r="H268" t="s">
        <v>299</v>
      </c>
    </row>
    <row r="269" spans="8:8" x14ac:dyDescent="0.25">
      <c r="H269" t="s">
        <v>300</v>
      </c>
    </row>
    <row r="270" spans="8:8" x14ac:dyDescent="0.25">
      <c r="H270" t="s">
        <v>301</v>
      </c>
    </row>
    <row r="271" spans="8:8" x14ac:dyDescent="0.25">
      <c r="H271" t="s">
        <v>302</v>
      </c>
    </row>
    <row r="272" spans="8:8" x14ac:dyDescent="0.25">
      <c r="H272" t="s">
        <v>303</v>
      </c>
    </row>
    <row r="273" spans="8:8" x14ac:dyDescent="0.25">
      <c r="H273" t="s">
        <v>304</v>
      </c>
    </row>
    <row r="274" spans="8:8" x14ac:dyDescent="0.25">
      <c r="H274" t="s">
        <v>305</v>
      </c>
    </row>
    <row r="275" spans="8:8" x14ac:dyDescent="0.25">
      <c r="H275" t="s">
        <v>306</v>
      </c>
    </row>
    <row r="276" spans="8:8" x14ac:dyDescent="0.25">
      <c r="H276" t="s">
        <v>307</v>
      </c>
    </row>
    <row r="277" spans="8:8" x14ac:dyDescent="0.25">
      <c r="H277" t="s">
        <v>308</v>
      </c>
    </row>
    <row r="278" spans="8:8" x14ac:dyDescent="0.25">
      <c r="H278" t="s">
        <v>612</v>
      </c>
    </row>
    <row r="279" spans="8:8" x14ac:dyDescent="0.25">
      <c r="H279" t="s">
        <v>309</v>
      </c>
    </row>
    <row r="280" spans="8:8" x14ac:dyDescent="0.25">
      <c r="H280" t="s">
        <v>310</v>
      </c>
    </row>
    <row r="281" spans="8:8" x14ac:dyDescent="0.25">
      <c r="H281" t="s">
        <v>311</v>
      </c>
    </row>
    <row r="282" spans="8:8" x14ac:dyDescent="0.25">
      <c r="H282" t="s">
        <v>312</v>
      </c>
    </row>
    <row r="283" spans="8:8" x14ac:dyDescent="0.25">
      <c r="H283" t="s">
        <v>313</v>
      </c>
    </row>
    <row r="284" spans="8:8" x14ac:dyDescent="0.25">
      <c r="H284" t="s">
        <v>314</v>
      </c>
    </row>
    <row r="285" spans="8:8" x14ac:dyDescent="0.25">
      <c r="H285" t="s">
        <v>613</v>
      </c>
    </row>
    <row r="286" spans="8:8" x14ac:dyDescent="0.25">
      <c r="H286" t="s">
        <v>315</v>
      </c>
    </row>
    <row r="287" spans="8:8" x14ac:dyDescent="0.25">
      <c r="H287" t="s">
        <v>316</v>
      </c>
    </row>
    <row r="288" spans="8:8" x14ac:dyDescent="0.25">
      <c r="H288" t="s">
        <v>317</v>
      </c>
    </row>
    <row r="289" spans="8:8" x14ac:dyDescent="0.25">
      <c r="H289" t="s">
        <v>318</v>
      </c>
    </row>
    <row r="290" spans="8:8" x14ac:dyDescent="0.25">
      <c r="H290" t="s">
        <v>319</v>
      </c>
    </row>
    <row r="291" spans="8:8" x14ac:dyDescent="0.25">
      <c r="H291" t="s">
        <v>320</v>
      </c>
    </row>
    <row r="292" spans="8:8" x14ac:dyDescent="0.25">
      <c r="H292" t="s">
        <v>321</v>
      </c>
    </row>
    <row r="293" spans="8:8" x14ac:dyDescent="0.25">
      <c r="H293" t="s">
        <v>322</v>
      </c>
    </row>
    <row r="294" spans="8:8" x14ac:dyDescent="0.25">
      <c r="H294" t="s">
        <v>323</v>
      </c>
    </row>
    <row r="295" spans="8:8" x14ac:dyDescent="0.25">
      <c r="H295" t="s">
        <v>324</v>
      </c>
    </row>
    <row r="296" spans="8:8" x14ac:dyDescent="0.25">
      <c r="H296" t="s">
        <v>325</v>
      </c>
    </row>
    <row r="297" spans="8:8" x14ac:dyDescent="0.25">
      <c r="H297" t="s">
        <v>326</v>
      </c>
    </row>
    <row r="298" spans="8:8" x14ac:dyDescent="0.25">
      <c r="H298" t="s">
        <v>327</v>
      </c>
    </row>
    <row r="299" spans="8:8" x14ac:dyDescent="0.25">
      <c r="H299" t="s">
        <v>328</v>
      </c>
    </row>
    <row r="300" spans="8:8" x14ac:dyDescent="0.25">
      <c r="H300" t="s">
        <v>329</v>
      </c>
    </row>
    <row r="301" spans="8:8" x14ac:dyDescent="0.25">
      <c r="H301" t="s">
        <v>330</v>
      </c>
    </row>
    <row r="302" spans="8:8" x14ac:dyDescent="0.25">
      <c r="H302" t="s">
        <v>331</v>
      </c>
    </row>
    <row r="303" spans="8:8" x14ac:dyDescent="0.25">
      <c r="H303" t="s">
        <v>332</v>
      </c>
    </row>
    <row r="304" spans="8:8" x14ac:dyDescent="0.25">
      <c r="H304" t="s">
        <v>333</v>
      </c>
    </row>
    <row r="305" spans="8:8" x14ac:dyDescent="0.25">
      <c r="H305" t="s">
        <v>334</v>
      </c>
    </row>
    <row r="306" spans="8:8" x14ac:dyDescent="0.25">
      <c r="H306" t="s">
        <v>335</v>
      </c>
    </row>
    <row r="307" spans="8:8" x14ac:dyDescent="0.25">
      <c r="H307" t="s">
        <v>336</v>
      </c>
    </row>
    <row r="308" spans="8:8" x14ac:dyDescent="0.25">
      <c r="H308" t="s">
        <v>337</v>
      </c>
    </row>
    <row r="309" spans="8:8" x14ac:dyDescent="0.25">
      <c r="H309" t="s">
        <v>614</v>
      </c>
    </row>
    <row r="310" spans="8:8" x14ac:dyDescent="0.25">
      <c r="H310" t="s">
        <v>338</v>
      </c>
    </row>
    <row r="311" spans="8:8" x14ac:dyDescent="0.25">
      <c r="H311" t="s">
        <v>339</v>
      </c>
    </row>
    <row r="312" spans="8:8" x14ac:dyDescent="0.25">
      <c r="H312" t="s">
        <v>340</v>
      </c>
    </row>
    <row r="313" spans="8:8" x14ac:dyDescent="0.25">
      <c r="H313" t="s">
        <v>341</v>
      </c>
    </row>
    <row r="314" spans="8:8" x14ac:dyDescent="0.25">
      <c r="H314" t="s">
        <v>342</v>
      </c>
    </row>
    <row r="315" spans="8:8" x14ac:dyDescent="0.25">
      <c r="H315" t="s">
        <v>343</v>
      </c>
    </row>
    <row r="316" spans="8:8" x14ac:dyDescent="0.25">
      <c r="H316" t="s">
        <v>344</v>
      </c>
    </row>
    <row r="317" spans="8:8" x14ac:dyDescent="0.25">
      <c r="H317" t="s">
        <v>345</v>
      </c>
    </row>
    <row r="318" spans="8:8" x14ac:dyDescent="0.25">
      <c r="H318" t="s">
        <v>346</v>
      </c>
    </row>
    <row r="319" spans="8:8" x14ac:dyDescent="0.25">
      <c r="H319" t="s">
        <v>347</v>
      </c>
    </row>
    <row r="320" spans="8:8" x14ac:dyDescent="0.25">
      <c r="H320" t="s">
        <v>348</v>
      </c>
    </row>
    <row r="321" spans="8:8" x14ac:dyDescent="0.25">
      <c r="H321" t="s">
        <v>349</v>
      </c>
    </row>
    <row r="322" spans="8:8" x14ac:dyDescent="0.25">
      <c r="H322" t="s">
        <v>350</v>
      </c>
    </row>
    <row r="323" spans="8:8" x14ac:dyDescent="0.25">
      <c r="H323" t="s">
        <v>351</v>
      </c>
    </row>
    <row r="324" spans="8:8" x14ac:dyDescent="0.25">
      <c r="H324" t="s">
        <v>352</v>
      </c>
    </row>
    <row r="325" spans="8:8" x14ac:dyDescent="0.25">
      <c r="H325" t="s">
        <v>353</v>
      </c>
    </row>
    <row r="326" spans="8:8" x14ac:dyDescent="0.25">
      <c r="H326" t="s">
        <v>354</v>
      </c>
    </row>
    <row r="327" spans="8:8" x14ac:dyDescent="0.25">
      <c r="H327" t="s">
        <v>355</v>
      </c>
    </row>
    <row r="328" spans="8:8" x14ac:dyDescent="0.25">
      <c r="H328" t="s">
        <v>356</v>
      </c>
    </row>
    <row r="329" spans="8:8" x14ac:dyDescent="0.25">
      <c r="H329" t="s">
        <v>357</v>
      </c>
    </row>
    <row r="330" spans="8:8" x14ac:dyDescent="0.25">
      <c r="H330" t="s">
        <v>358</v>
      </c>
    </row>
    <row r="331" spans="8:8" x14ac:dyDescent="0.25">
      <c r="H331" t="s">
        <v>359</v>
      </c>
    </row>
    <row r="332" spans="8:8" x14ac:dyDescent="0.25">
      <c r="H332" t="s">
        <v>360</v>
      </c>
    </row>
    <row r="333" spans="8:8" x14ac:dyDescent="0.25">
      <c r="H333" t="s">
        <v>361</v>
      </c>
    </row>
    <row r="334" spans="8:8" x14ac:dyDescent="0.25">
      <c r="H334" t="s">
        <v>362</v>
      </c>
    </row>
    <row r="335" spans="8:8" x14ac:dyDescent="0.25">
      <c r="H335" t="s">
        <v>363</v>
      </c>
    </row>
    <row r="336" spans="8:8" x14ac:dyDescent="0.25">
      <c r="H336" t="s">
        <v>364</v>
      </c>
    </row>
    <row r="337" spans="8:8" x14ac:dyDescent="0.25">
      <c r="H337" t="s">
        <v>365</v>
      </c>
    </row>
    <row r="338" spans="8:8" x14ac:dyDescent="0.25">
      <c r="H338" t="s">
        <v>366</v>
      </c>
    </row>
    <row r="339" spans="8:8" x14ac:dyDescent="0.25">
      <c r="H339" t="s">
        <v>367</v>
      </c>
    </row>
    <row r="340" spans="8:8" x14ac:dyDescent="0.25">
      <c r="H340" t="s">
        <v>368</v>
      </c>
    </row>
    <row r="341" spans="8:8" x14ac:dyDescent="0.25">
      <c r="H341" t="s">
        <v>369</v>
      </c>
    </row>
    <row r="342" spans="8:8" x14ac:dyDescent="0.25">
      <c r="H342" t="s">
        <v>370</v>
      </c>
    </row>
    <row r="343" spans="8:8" x14ac:dyDescent="0.25">
      <c r="H343" t="s">
        <v>371</v>
      </c>
    </row>
    <row r="344" spans="8:8" x14ac:dyDescent="0.25">
      <c r="H344" t="s">
        <v>372</v>
      </c>
    </row>
    <row r="345" spans="8:8" x14ac:dyDescent="0.25">
      <c r="H345" t="s">
        <v>373</v>
      </c>
    </row>
    <row r="346" spans="8:8" x14ac:dyDescent="0.25">
      <c r="H346" t="s">
        <v>374</v>
      </c>
    </row>
    <row r="347" spans="8:8" x14ac:dyDescent="0.25">
      <c r="H347" t="s">
        <v>375</v>
      </c>
    </row>
    <row r="348" spans="8:8" x14ac:dyDescent="0.25">
      <c r="H348" t="s">
        <v>376</v>
      </c>
    </row>
    <row r="349" spans="8:8" x14ac:dyDescent="0.25">
      <c r="H349" t="s">
        <v>377</v>
      </c>
    </row>
    <row r="350" spans="8:8" x14ac:dyDescent="0.25">
      <c r="H350" t="s">
        <v>378</v>
      </c>
    </row>
    <row r="351" spans="8:8" x14ac:dyDescent="0.25">
      <c r="H351" t="s">
        <v>379</v>
      </c>
    </row>
    <row r="352" spans="8:8" x14ac:dyDescent="0.25">
      <c r="H352" t="s">
        <v>380</v>
      </c>
    </row>
    <row r="353" spans="8:8" x14ac:dyDescent="0.25">
      <c r="H353" t="s">
        <v>381</v>
      </c>
    </row>
    <row r="354" spans="8:8" x14ac:dyDescent="0.25">
      <c r="H354" t="s">
        <v>382</v>
      </c>
    </row>
    <row r="355" spans="8:8" x14ac:dyDescent="0.25">
      <c r="H355" t="s">
        <v>383</v>
      </c>
    </row>
    <row r="356" spans="8:8" x14ac:dyDescent="0.25">
      <c r="H356" t="s">
        <v>384</v>
      </c>
    </row>
    <row r="357" spans="8:8" x14ac:dyDescent="0.25">
      <c r="H357" t="s">
        <v>385</v>
      </c>
    </row>
    <row r="358" spans="8:8" x14ac:dyDescent="0.25">
      <c r="H358" t="s">
        <v>386</v>
      </c>
    </row>
    <row r="359" spans="8:8" x14ac:dyDescent="0.25">
      <c r="H359" t="s">
        <v>387</v>
      </c>
    </row>
    <row r="360" spans="8:8" x14ac:dyDescent="0.25">
      <c r="H360" t="s">
        <v>388</v>
      </c>
    </row>
    <row r="361" spans="8:8" x14ac:dyDescent="0.25">
      <c r="H361" t="s">
        <v>389</v>
      </c>
    </row>
    <row r="362" spans="8:8" x14ac:dyDescent="0.25">
      <c r="H362" t="s">
        <v>390</v>
      </c>
    </row>
    <row r="363" spans="8:8" x14ac:dyDescent="0.25">
      <c r="H363" t="s">
        <v>391</v>
      </c>
    </row>
    <row r="364" spans="8:8" x14ac:dyDescent="0.25">
      <c r="H364" t="s">
        <v>392</v>
      </c>
    </row>
    <row r="365" spans="8:8" x14ac:dyDescent="0.25">
      <c r="H365" t="s">
        <v>393</v>
      </c>
    </row>
    <row r="366" spans="8:8" x14ac:dyDescent="0.25">
      <c r="H366" t="s">
        <v>394</v>
      </c>
    </row>
    <row r="367" spans="8:8" x14ac:dyDescent="0.25">
      <c r="H367" t="s">
        <v>395</v>
      </c>
    </row>
    <row r="368" spans="8:8" x14ac:dyDescent="0.25">
      <c r="H368" t="s">
        <v>396</v>
      </c>
    </row>
    <row r="369" spans="8:8" x14ac:dyDescent="0.25">
      <c r="H369" t="s">
        <v>397</v>
      </c>
    </row>
    <row r="370" spans="8:8" x14ac:dyDescent="0.25">
      <c r="H370" t="s">
        <v>398</v>
      </c>
    </row>
    <row r="371" spans="8:8" x14ac:dyDescent="0.25">
      <c r="H371" t="s">
        <v>399</v>
      </c>
    </row>
    <row r="372" spans="8:8" x14ac:dyDescent="0.25">
      <c r="H372" t="s">
        <v>400</v>
      </c>
    </row>
    <row r="373" spans="8:8" x14ac:dyDescent="0.25">
      <c r="H373" t="s">
        <v>401</v>
      </c>
    </row>
    <row r="374" spans="8:8" x14ac:dyDescent="0.25">
      <c r="H374" t="s">
        <v>402</v>
      </c>
    </row>
    <row r="375" spans="8:8" x14ac:dyDescent="0.25">
      <c r="H375" t="s">
        <v>403</v>
      </c>
    </row>
    <row r="376" spans="8:8" x14ac:dyDescent="0.25">
      <c r="H376" t="s">
        <v>404</v>
      </c>
    </row>
    <row r="377" spans="8:8" x14ac:dyDescent="0.25">
      <c r="H377" t="s">
        <v>405</v>
      </c>
    </row>
    <row r="378" spans="8:8" x14ac:dyDescent="0.25">
      <c r="H378" t="s">
        <v>406</v>
      </c>
    </row>
    <row r="379" spans="8:8" x14ac:dyDescent="0.25">
      <c r="H379" t="s">
        <v>407</v>
      </c>
    </row>
    <row r="380" spans="8:8" x14ac:dyDescent="0.25">
      <c r="H380" t="s">
        <v>408</v>
      </c>
    </row>
    <row r="381" spans="8:8" x14ac:dyDescent="0.25">
      <c r="H381" t="s">
        <v>409</v>
      </c>
    </row>
    <row r="382" spans="8:8" x14ac:dyDescent="0.25">
      <c r="H382" t="s">
        <v>410</v>
      </c>
    </row>
    <row r="383" spans="8:8" x14ac:dyDescent="0.25">
      <c r="H383" t="s">
        <v>411</v>
      </c>
    </row>
    <row r="384" spans="8:8" x14ac:dyDescent="0.25">
      <c r="H384" t="s">
        <v>412</v>
      </c>
    </row>
    <row r="385" spans="8:8" x14ac:dyDescent="0.25">
      <c r="H385" t="s">
        <v>413</v>
      </c>
    </row>
    <row r="386" spans="8:8" x14ac:dyDescent="0.25">
      <c r="H386" t="s">
        <v>414</v>
      </c>
    </row>
    <row r="387" spans="8:8" x14ac:dyDescent="0.25">
      <c r="H387" t="s">
        <v>415</v>
      </c>
    </row>
    <row r="388" spans="8:8" x14ac:dyDescent="0.25">
      <c r="H388" t="s">
        <v>416</v>
      </c>
    </row>
    <row r="389" spans="8:8" x14ac:dyDescent="0.25">
      <c r="H389" t="s">
        <v>417</v>
      </c>
    </row>
    <row r="390" spans="8:8" x14ac:dyDescent="0.25">
      <c r="H390" t="s">
        <v>418</v>
      </c>
    </row>
    <row r="391" spans="8:8" x14ac:dyDescent="0.25">
      <c r="H391" t="s">
        <v>419</v>
      </c>
    </row>
    <row r="392" spans="8:8" x14ac:dyDescent="0.25">
      <c r="H392" t="s">
        <v>420</v>
      </c>
    </row>
    <row r="393" spans="8:8" x14ac:dyDescent="0.25">
      <c r="H393" t="s">
        <v>421</v>
      </c>
    </row>
    <row r="394" spans="8:8" x14ac:dyDescent="0.25">
      <c r="H394" t="s">
        <v>422</v>
      </c>
    </row>
    <row r="395" spans="8:8" x14ac:dyDescent="0.25">
      <c r="H395" t="s">
        <v>423</v>
      </c>
    </row>
    <row r="396" spans="8:8" x14ac:dyDescent="0.25">
      <c r="H396" t="s">
        <v>424</v>
      </c>
    </row>
    <row r="397" spans="8:8" x14ac:dyDescent="0.25">
      <c r="H397" t="s">
        <v>425</v>
      </c>
    </row>
    <row r="398" spans="8:8" x14ac:dyDescent="0.25">
      <c r="H398" t="s">
        <v>426</v>
      </c>
    </row>
    <row r="399" spans="8:8" x14ac:dyDescent="0.25">
      <c r="H399" t="s">
        <v>427</v>
      </c>
    </row>
    <row r="400" spans="8:8" x14ac:dyDescent="0.25">
      <c r="H400" t="s">
        <v>428</v>
      </c>
    </row>
    <row r="401" spans="8:8" x14ac:dyDescent="0.25">
      <c r="H401" t="s">
        <v>429</v>
      </c>
    </row>
    <row r="402" spans="8:8" x14ac:dyDescent="0.25">
      <c r="H402" t="s">
        <v>430</v>
      </c>
    </row>
    <row r="403" spans="8:8" x14ac:dyDescent="0.25">
      <c r="H403" t="s">
        <v>431</v>
      </c>
    </row>
    <row r="404" spans="8:8" x14ac:dyDescent="0.25">
      <c r="H404" t="s">
        <v>432</v>
      </c>
    </row>
    <row r="405" spans="8:8" x14ac:dyDescent="0.25">
      <c r="H405" t="s">
        <v>433</v>
      </c>
    </row>
    <row r="406" spans="8:8" x14ac:dyDescent="0.25">
      <c r="H406" t="s">
        <v>434</v>
      </c>
    </row>
    <row r="407" spans="8:8" x14ac:dyDescent="0.25">
      <c r="H407" t="s">
        <v>435</v>
      </c>
    </row>
    <row r="408" spans="8:8" x14ac:dyDescent="0.25">
      <c r="H408" t="s">
        <v>436</v>
      </c>
    </row>
    <row r="409" spans="8:8" x14ac:dyDescent="0.25">
      <c r="H409" t="s">
        <v>437</v>
      </c>
    </row>
    <row r="410" spans="8:8" x14ac:dyDescent="0.25">
      <c r="H410" t="s">
        <v>438</v>
      </c>
    </row>
    <row r="411" spans="8:8" x14ac:dyDescent="0.25">
      <c r="H411" t="s">
        <v>439</v>
      </c>
    </row>
    <row r="412" spans="8:8" x14ac:dyDescent="0.25">
      <c r="H412" t="s">
        <v>440</v>
      </c>
    </row>
    <row r="413" spans="8:8" x14ac:dyDescent="0.25">
      <c r="H413" t="s">
        <v>441</v>
      </c>
    </row>
    <row r="414" spans="8:8" x14ac:dyDescent="0.25">
      <c r="H414" t="s">
        <v>442</v>
      </c>
    </row>
    <row r="415" spans="8:8" x14ac:dyDescent="0.25">
      <c r="H415" t="s">
        <v>443</v>
      </c>
    </row>
    <row r="416" spans="8:8" x14ac:dyDescent="0.25">
      <c r="H416" t="s">
        <v>444</v>
      </c>
    </row>
    <row r="417" spans="8:8" x14ac:dyDescent="0.25">
      <c r="H417" t="s">
        <v>445</v>
      </c>
    </row>
    <row r="418" spans="8:8" x14ac:dyDescent="0.25">
      <c r="H418" t="s">
        <v>446</v>
      </c>
    </row>
    <row r="419" spans="8:8" x14ac:dyDescent="0.25">
      <c r="H419" t="s">
        <v>447</v>
      </c>
    </row>
    <row r="420" spans="8:8" x14ac:dyDescent="0.25">
      <c r="H420" t="s">
        <v>448</v>
      </c>
    </row>
    <row r="421" spans="8:8" x14ac:dyDescent="0.25">
      <c r="H421" t="s">
        <v>449</v>
      </c>
    </row>
    <row r="422" spans="8:8" x14ac:dyDescent="0.25">
      <c r="H422" t="s">
        <v>450</v>
      </c>
    </row>
    <row r="423" spans="8:8" x14ac:dyDescent="0.25">
      <c r="H423" t="s">
        <v>451</v>
      </c>
    </row>
    <row r="424" spans="8:8" x14ac:dyDescent="0.25">
      <c r="H424" t="s">
        <v>452</v>
      </c>
    </row>
    <row r="425" spans="8:8" x14ac:dyDescent="0.25">
      <c r="H425" t="s">
        <v>453</v>
      </c>
    </row>
    <row r="426" spans="8:8" x14ac:dyDescent="0.25">
      <c r="H426" t="s">
        <v>454</v>
      </c>
    </row>
    <row r="427" spans="8:8" x14ac:dyDescent="0.25">
      <c r="H427" t="s">
        <v>455</v>
      </c>
    </row>
    <row r="428" spans="8:8" x14ac:dyDescent="0.25">
      <c r="H428" t="s">
        <v>456</v>
      </c>
    </row>
    <row r="429" spans="8:8" x14ac:dyDescent="0.25">
      <c r="H429" t="s">
        <v>457</v>
      </c>
    </row>
    <row r="430" spans="8:8" x14ac:dyDescent="0.25">
      <c r="H430" t="s">
        <v>458</v>
      </c>
    </row>
    <row r="431" spans="8:8" x14ac:dyDescent="0.25">
      <c r="H431" t="s">
        <v>615</v>
      </c>
    </row>
    <row r="432" spans="8:8" x14ac:dyDescent="0.25">
      <c r="H432" t="s">
        <v>459</v>
      </c>
    </row>
    <row r="433" spans="8:8" x14ac:dyDescent="0.25">
      <c r="H433" t="s">
        <v>460</v>
      </c>
    </row>
    <row r="434" spans="8:8" x14ac:dyDescent="0.25">
      <c r="H434" t="s">
        <v>461</v>
      </c>
    </row>
    <row r="435" spans="8:8" x14ac:dyDescent="0.25">
      <c r="H435" t="s">
        <v>462</v>
      </c>
    </row>
    <row r="436" spans="8:8" x14ac:dyDescent="0.25">
      <c r="H436" t="s">
        <v>463</v>
      </c>
    </row>
    <row r="437" spans="8:8" x14ac:dyDescent="0.25">
      <c r="H437" t="s">
        <v>464</v>
      </c>
    </row>
    <row r="438" spans="8:8" x14ac:dyDescent="0.25">
      <c r="H438" t="s">
        <v>465</v>
      </c>
    </row>
    <row r="439" spans="8:8" x14ac:dyDescent="0.25">
      <c r="H439" t="s">
        <v>466</v>
      </c>
    </row>
    <row r="440" spans="8:8" x14ac:dyDescent="0.25">
      <c r="H440" t="s">
        <v>467</v>
      </c>
    </row>
    <row r="441" spans="8:8" x14ac:dyDescent="0.25">
      <c r="H441" t="s">
        <v>468</v>
      </c>
    </row>
    <row r="442" spans="8:8" x14ac:dyDescent="0.25">
      <c r="H442" t="s">
        <v>469</v>
      </c>
    </row>
    <row r="443" spans="8:8" x14ac:dyDescent="0.25">
      <c r="H443" t="s">
        <v>470</v>
      </c>
    </row>
    <row r="444" spans="8:8" x14ac:dyDescent="0.25">
      <c r="H444" t="s">
        <v>471</v>
      </c>
    </row>
    <row r="445" spans="8:8" x14ac:dyDescent="0.25">
      <c r="H445" t="s">
        <v>472</v>
      </c>
    </row>
    <row r="446" spans="8:8" x14ac:dyDescent="0.25">
      <c r="H446" t="s">
        <v>616</v>
      </c>
    </row>
    <row r="447" spans="8:8" x14ac:dyDescent="0.25">
      <c r="H447" t="s">
        <v>473</v>
      </c>
    </row>
    <row r="448" spans="8:8" x14ac:dyDescent="0.25">
      <c r="H448" t="s">
        <v>474</v>
      </c>
    </row>
    <row r="449" spans="8:8" x14ac:dyDescent="0.25">
      <c r="H449" t="s">
        <v>475</v>
      </c>
    </row>
    <row r="450" spans="8:8" x14ac:dyDescent="0.25">
      <c r="H450" t="s">
        <v>476</v>
      </c>
    </row>
    <row r="451" spans="8:8" x14ac:dyDescent="0.25">
      <c r="H451" t="s">
        <v>477</v>
      </c>
    </row>
    <row r="452" spans="8:8" x14ac:dyDescent="0.25">
      <c r="H452" t="s">
        <v>478</v>
      </c>
    </row>
    <row r="453" spans="8:8" x14ac:dyDescent="0.25">
      <c r="H453" t="s">
        <v>479</v>
      </c>
    </row>
    <row r="454" spans="8:8" x14ac:dyDescent="0.25">
      <c r="H454" t="s">
        <v>480</v>
      </c>
    </row>
    <row r="455" spans="8:8" x14ac:dyDescent="0.25">
      <c r="H455" t="s">
        <v>481</v>
      </c>
    </row>
    <row r="456" spans="8:8" x14ac:dyDescent="0.25">
      <c r="H456" t="s">
        <v>482</v>
      </c>
    </row>
    <row r="457" spans="8:8" x14ac:dyDescent="0.25">
      <c r="H457" t="s">
        <v>483</v>
      </c>
    </row>
    <row r="458" spans="8:8" x14ac:dyDescent="0.25">
      <c r="H458" t="s">
        <v>484</v>
      </c>
    </row>
    <row r="459" spans="8:8" x14ac:dyDescent="0.25">
      <c r="H459" t="s">
        <v>485</v>
      </c>
    </row>
    <row r="460" spans="8:8" x14ac:dyDescent="0.25">
      <c r="H460" t="s">
        <v>486</v>
      </c>
    </row>
    <row r="461" spans="8:8" x14ac:dyDescent="0.25">
      <c r="H461" t="s">
        <v>487</v>
      </c>
    </row>
    <row r="462" spans="8:8" x14ac:dyDescent="0.25">
      <c r="H462" t="s">
        <v>488</v>
      </c>
    </row>
    <row r="463" spans="8:8" x14ac:dyDescent="0.25">
      <c r="H463" t="s">
        <v>489</v>
      </c>
    </row>
    <row r="464" spans="8:8" x14ac:dyDescent="0.25">
      <c r="H464" t="s">
        <v>490</v>
      </c>
    </row>
    <row r="465" spans="8:8" x14ac:dyDescent="0.25">
      <c r="H465" t="s">
        <v>491</v>
      </c>
    </row>
    <row r="466" spans="8:8" x14ac:dyDescent="0.25">
      <c r="H466" t="s">
        <v>492</v>
      </c>
    </row>
    <row r="467" spans="8:8" x14ac:dyDescent="0.25">
      <c r="H467" t="s">
        <v>493</v>
      </c>
    </row>
    <row r="468" spans="8:8" x14ac:dyDescent="0.25">
      <c r="H468" t="s">
        <v>494</v>
      </c>
    </row>
    <row r="469" spans="8:8" x14ac:dyDescent="0.25">
      <c r="H469" t="s">
        <v>495</v>
      </c>
    </row>
    <row r="470" spans="8:8" x14ac:dyDescent="0.25">
      <c r="H470" t="s">
        <v>496</v>
      </c>
    </row>
    <row r="471" spans="8:8" x14ac:dyDescent="0.25">
      <c r="H471" t="s">
        <v>497</v>
      </c>
    </row>
    <row r="472" spans="8:8" x14ac:dyDescent="0.25">
      <c r="H472" t="s">
        <v>617</v>
      </c>
    </row>
    <row r="473" spans="8:8" x14ac:dyDescent="0.25">
      <c r="H473" t="s">
        <v>498</v>
      </c>
    </row>
    <row r="474" spans="8:8" x14ac:dyDescent="0.25">
      <c r="H474" t="s">
        <v>499</v>
      </c>
    </row>
    <row r="475" spans="8:8" x14ac:dyDescent="0.25">
      <c r="H475" t="s">
        <v>500</v>
      </c>
    </row>
    <row r="476" spans="8:8" x14ac:dyDescent="0.25">
      <c r="H476" t="s">
        <v>501</v>
      </c>
    </row>
    <row r="477" spans="8:8" x14ac:dyDescent="0.25">
      <c r="H477" t="s">
        <v>502</v>
      </c>
    </row>
    <row r="478" spans="8:8" x14ac:dyDescent="0.25">
      <c r="H478" t="s">
        <v>503</v>
      </c>
    </row>
    <row r="479" spans="8:8" x14ac:dyDescent="0.25">
      <c r="H479" t="s">
        <v>504</v>
      </c>
    </row>
    <row r="480" spans="8:8" x14ac:dyDescent="0.25">
      <c r="H480" t="s">
        <v>505</v>
      </c>
    </row>
    <row r="481" spans="8:8" x14ac:dyDescent="0.25">
      <c r="H481" t="s">
        <v>506</v>
      </c>
    </row>
    <row r="482" spans="8:8" x14ac:dyDescent="0.25">
      <c r="H482" t="s">
        <v>507</v>
      </c>
    </row>
    <row r="483" spans="8:8" x14ac:dyDescent="0.25">
      <c r="H483" t="s">
        <v>508</v>
      </c>
    </row>
    <row r="484" spans="8:8" x14ac:dyDescent="0.25">
      <c r="H484" t="s">
        <v>509</v>
      </c>
    </row>
    <row r="485" spans="8:8" x14ac:dyDescent="0.25">
      <c r="H485" t="s">
        <v>618</v>
      </c>
    </row>
    <row r="486" spans="8:8" x14ac:dyDescent="0.25">
      <c r="H486" t="s">
        <v>510</v>
      </c>
    </row>
    <row r="487" spans="8:8" x14ac:dyDescent="0.25">
      <c r="H487" t="s">
        <v>511</v>
      </c>
    </row>
    <row r="488" spans="8:8" x14ac:dyDescent="0.25">
      <c r="H488" t="s">
        <v>512</v>
      </c>
    </row>
    <row r="489" spans="8:8" x14ac:dyDescent="0.25">
      <c r="H489" t="s">
        <v>513</v>
      </c>
    </row>
    <row r="490" spans="8:8" x14ac:dyDescent="0.25">
      <c r="H490" t="s">
        <v>514</v>
      </c>
    </row>
    <row r="491" spans="8:8" x14ac:dyDescent="0.25">
      <c r="H491" t="s">
        <v>515</v>
      </c>
    </row>
    <row r="492" spans="8:8" x14ac:dyDescent="0.25">
      <c r="H492" t="s">
        <v>516</v>
      </c>
    </row>
    <row r="493" spans="8:8" x14ac:dyDescent="0.25">
      <c r="H493" t="s">
        <v>517</v>
      </c>
    </row>
    <row r="494" spans="8:8" x14ac:dyDescent="0.25">
      <c r="H494" t="s">
        <v>518</v>
      </c>
    </row>
    <row r="495" spans="8:8" x14ac:dyDescent="0.25">
      <c r="H495" t="s">
        <v>519</v>
      </c>
    </row>
    <row r="496" spans="8:8" x14ac:dyDescent="0.25">
      <c r="H496" t="s">
        <v>520</v>
      </c>
    </row>
    <row r="497" spans="8:8" x14ac:dyDescent="0.25">
      <c r="H497" t="s">
        <v>521</v>
      </c>
    </row>
    <row r="498" spans="8:8" x14ac:dyDescent="0.25">
      <c r="H498" t="s">
        <v>619</v>
      </c>
    </row>
    <row r="499" spans="8:8" x14ac:dyDescent="0.25">
      <c r="H499" t="s">
        <v>522</v>
      </c>
    </row>
    <row r="500" spans="8:8" x14ac:dyDescent="0.25">
      <c r="H500" t="s">
        <v>523</v>
      </c>
    </row>
    <row r="501" spans="8:8" x14ac:dyDescent="0.25">
      <c r="H501" t="s">
        <v>524</v>
      </c>
    </row>
    <row r="502" spans="8:8" x14ac:dyDescent="0.25">
      <c r="H502" t="s">
        <v>525</v>
      </c>
    </row>
    <row r="503" spans="8:8" x14ac:dyDescent="0.25">
      <c r="H503" t="s">
        <v>526</v>
      </c>
    </row>
    <row r="504" spans="8:8" x14ac:dyDescent="0.25">
      <c r="H504" t="s">
        <v>527</v>
      </c>
    </row>
    <row r="505" spans="8:8" x14ac:dyDescent="0.25">
      <c r="H505" t="s">
        <v>528</v>
      </c>
    </row>
    <row r="506" spans="8:8" x14ac:dyDescent="0.25">
      <c r="H506" t="s">
        <v>529</v>
      </c>
    </row>
    <row r="507" spans="8:8" x14ac:dyDescent="0.25">
      <c r="H507" t="s">
        <v>530</v>
      </c>
    </row>
    <row r="508" spans="8:8" x14ac:dyDescent="0.25">
      <c r="H508" t="s">
        <v>531</v>
      </c>
    </row>
    <row r="509" spans="8:8" x14ac:dyDescent="0.25">
      <c r="H509" t="s">
        <v>532</v>
      </c>
    </row>
    <row r="510" spans="8:8" x14ac:dyDescent="0.25">
      <c r="H510" t="s">
        <v>533</v>
      </c>
    </row>
    <row r="511" spans="8:8" x14ac:dyDescent="0.25">
      <c r="H511" t="s">
        <v>534</v>
      </c>
    </row>
    <row r="512" spans="8:8" x14ac:dyDescent="0.25">
      <c r="H512" t="s">
        <v>535</v>
      </c>
    </row>
    <row r="513" spans="8:8" x14ac:dyDescent="0.25">
      <c r="H513" t="s">
        <v>536</v>
      </c>
    </row>
    <row r="514" spans="8:8" x14ac:dyDescent="0.25">
      <c r="H514" t="s">
        <v>537</v>
      </c>
    </row>
    <row r="515" spans="8:8" x14ac:dyDescent="0.25">
      <c r="H515" t="s">
        <v>538</v>
      </c>
    </row>
    <row r="516" spans="8:8" x14ac:dyDescent="0.25">
      <c r="H516" t="s">
        <v>539</v>
      </c>
    </row>
    <row r="517" spans="8:8" x14ac:dyDescent="0.25">
      <c r="H517" t="s">
        <v>540</v>
      </c>
    </row>
    <row r="518" spans="8:8" x14ac:dyDescent="0.25">
      <c r="H518" t="s">
        <v>541</v>
      </c>
    </row>
    <row r="519" spans="8:8" x14ac:dyDescent="0.25">
      <c r="H519" t="s">
        <v>541</v>
      </c>
    </row>
    <row r="520" spans="8:8" x14ac:dyDescent="0.25">
      <c r="H520" t="s">
        <v>542</v>
      </c>
    </row>
    <row r="521" spans="8:8" x14ac:dyDescent="0.25">
      <c r="H521" t="s">
        <v>543</v>
      </c>
    </row>
    <row r="522" spans="8:8" x14ac:dyDescent="0.25">
      <c r="H522" t="s">
        <v>544</v>
      </c>
    </row>
    <row r="523" spans="8:8" x14ac:dyDescent="0.25">
      <c r="H523" t="s">
        <v>545</v>
      </c>
    </row>
    <row r="524" spans="8:8" x14ac:dyDescent="0.25">
      <c r="H524" t="s">
        <v>546</v>
      </c>
    </row>
    <row r="525" spans="8:8" x14ac:dyDescent="0.25">
      <c r="H525" t="s">
        <v>547</v>
      </c>
    </row>
    <row r="526" spans="8:8" x14ac:dyDescent="0.25">
      <c r="H526" t="s">
        <v>548</v>
      </c>
    </row>
    <row r="527" spans="8:8" x14ac:dyDescent="0.25">
      <c r="H527" t="s">
        <v>549</v>
      </c>
    </row>
    <row r="528" spans="8:8" x14ac:dyDescent="0.25">
      <c r="H528" t="s">
        <v>550</v>
      </c>
    </row>
    <row r="529" spans="8:8" x14ac:dyDescent="0.25">
      <c r="H529" t="s">
        <v>551</v>
      </c>
    </row>
    <row r="530" spans="8:8" x14ac:dyDescent="0.25">
      <c r="H530" t="s">
        <v>552</v>
      </c>
    </row>
    <row r="531" spans="8:8" x14ac:dyDescent="0.25">
      <c r="H531" t="s">
        <v>553</v>
      </c>
    </row>
    <row r="532" spans="8:8" x14ac:dyDescent="0.25">
      <c r="H532" t="s">
        <v>554</v>
      </c>
    </row>
    <row r="533" spans="8:8" x14ac:dyDescent="0.25">
      <c r="H533" t="s">
        <v>555</v>
      </c>
    </row>
    <row r="534" spans="8:8" x14ac:dyDescent="0.25">
      <c r="H534" t="s">
        <v>556</v>
      </c>
    </row>
    <row r="535" spans="8:8" x14ac:dyDescent="0.25">
      <c r="H535" t="s">
        <v>557</v>
      </c>
    </row>
    <row r="536" spans="8:8" x14ac:dyDescent="0.25">
      <c r="H536" t="s">
        <v>558</v>
      </c>
    </row>
    <row r="537" spans="8:8" x14ac:dyDescent="0.25">
      <c r="H537" t="s">
        <v>559</v>
      </c>
    </row>
    <row r="538" spans="8:8" x14ac:dyDescent="0.25">
      <c r="H538" t="s">
        <v>560</v>
      </c>
    </row>
    <row r="539" spans="8:8" x14ac:dyDescent="0.25">
      <c r="H539" t="s">
        <v>561</v>
      </c>
    </row>
    <row r="540" spans="8:8" x14ac:dyDescent="0.25">
      <c r="H540" t="s">
        <v>562</v>
      </c>
    </row>
    <row r="541" spans="8:8" x14ac:dyDescent="0.25">
      <c r="H541" t="s">
        <v>563</v>
      </c>
    </row>
    <row r="542" spans="8:8" x14ac:dyDescent="0.25">
      <c r="H542" t="s">
        <v>564</v>
      </c>
    </row>
    <row r="543" spans="8:8" x14ac:dyDescent="0.25">
      <c r="H543" t="s">
        <v>565</v>
      </c>
    </row>
    <row r="544" spans="8:8" x14ac:dyDescent="0.25">
      <c r="H544" t="s">
        <v>577</v>
      </c>
    </row>
    <row r="545" spans="8:8" x14ac:dyDescent="0.25">
      <c r="H545" t="s">
        <v>583</v>
      </c>
    </row>
    <row r="546" spans="8:8" x14ac:dyDescent="0.25">
      <c r="H546" t="s">
        <v>566</v>
      </c>
    </row>
    <row r="547" spans="8:8" x14ac:dyDescent="0.25">
      <c r="H547" t="s">
        <v>567</v>
      </c>
    </row>
    <row r="548" spans="8:8" x14ac:dyDescent="0.25">
      <c r="H548" t="s">
        <v>568</v>
      </c>
    </row>
    <row r="549" spans="8:8" x14ac:dyDescent="0.25">
      <c r="H549" t="s">
        <v>569</v>
      </c>
    </row>
    <row r="550" spans="8:8" x14ac:dyDescent="0.25">
      <c r="H550" t="s">
        <v>570</v>
      </c>
    </row>
    <row r="551" spans="8:8" x14ac:dyDescent="0.25">
      <c r="H551" t="s">
        <v>572</v>
      </c>
    </row>
    <row r="552" spans="8:8" x14ac:dyDescent="0.25">
      <c r="H552" t="s">
        <v>571</v>
      </c>
    </row>
    <row r="553" spans="8:8" x14ac:dyDescent="0.25">
      <c r="H553" t="s">
        <v>582</v>
      </c>
    </row>
    <row r="554" spans="8:8" x14ac:dyDescent="0.25">
      <c r="H554" t="s">
        <v>581</v>
      </c>
    </row>
    <row r="555" spans="8:8" x14ac:dyDescent="0.25">
      <c r="H555" t="s">
        <v>574</v>
      </c>
    </row>
    <row r="556" spans="8:8" x14ac:dyDescent="0.25">
      <c r="H556" t="s">
        <v>573</v>
      </c>
    </row>
    <row r="557" spans="8:8" x14ac:dyDescent="0.25">
      <c r="H557" t="s">
        <v>578</v>
      </c>
    </row>
    <row r="558" spans="8:8" x14ac:dyDescent="0.25">
      <c r="H558" t="s">
        <v>576</v>
      </c>
    </row>
    <row r="559" spans="8:8" x14ac:dyDescent="0.25">
      <c r="H559" t="s">
        <v>575</v>
      </c>
    </row>
    <row r="560" spans="8:8" x14ac:dyDescent="0.25">
      <c r="H560" t="s">
        <v>580</v>
      </c>
    </row>
    <row r="561" spans="8:8" x14ac:dyDescent="0.25">
      <c r="H561" t="s">
        <v>579</v>
      </c>
    </row>
    <row r="562" spans="8:8" x14ac:dyDescent="0.25">
      <c r="H562" t="s">
        <v>620</v>
      </c>
    </row>
  </sheetData>
  <autoFilter ref="G1:H561" xr:uid="{00000000-0009-0000-0000-000001000000}"/>
  <conditionalFormatting sqref="H1:H1048576">
    <cfRule type="containsText" dxfId="0" priority="1" operator="containsText" text="Sheriff">
      <formula>NOT(ISERROR(SEARCH("Sheriff",H1)))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P8004"/>
  <sheetViews>
    <sheetView zoomScale="90" zoomScaleNormal="90" workbookViewId="0">
      <pane ySplit="4" topLeftCell="A5" activePane="bottomLeft" state="frozen"/>
      <selection pane="bottomLeft" activeCell="C18" sqref="C18"/>
    </sheetView>
  </sheetViews>
  <sheetFormatPr defaultRowHeight="15" x14ac:dyDescent="0.25"/>
  <cols>
    <col min="1" max="1" width="10.28515625" customWidth="1"/>
    <col min="2" max="2" width="12.140625" style="20" customWidth="1"/>
    <col min="3" max="3" width="13.7109375" bestFit="1" customWidth="1"/>
    <col min="4" max="4" width="13.7109375" customWidth="1"/>
    <col min="5" max="5" width="11.42578125" customWidth="1"/>
    <col min="6" max="6" width="11.85546875" customWidth="1"/>
    <col min="7" max="7" width="20" customWidth="1"/>
    <col min="8" max="8" width="14.42578125" customWidth="1"/>
    <col min="9" max="10" width="16.85546875" customWidth="1"/>
    <col min="11" max="11" width="12.28515625" style="20" customWidth="1"/>
    <col min="12" max="12" width="8" style="21" customWidth="1"/>
    <col min="13" max="13" width="8.28515625" bestFit="1" customWidth="1"/>
    <col min="14" max="14" width="19.140625" bestFit="1" customWidth="1"/>
    <col min="15" max="15" width="22.5703125" bestFit="1" customWidth="1"/>
    <col min="16" max="16" width="18.28515625" bestFit="1" customWidth="1"/>
  </cols>
  <sheetData>
    <row r="1" spans="1:16" ht="67.5" customHeight="1" x14ac:dyDescent="0.25">
      <c r="A1" s="38" t="s">
        <v>634</v>
      </c>
      <c r="B1" s="38"/>
      <c r="C1" s="38"/>
      <c r="D1" s="38"/>
      <c r="E1" s="38"/>
      <c r="F1" s="38"/>
      <c r="G1" s="38"/>
      <c r="H1" s="38"/>
      <c r="I1" s="38"/>
      <c r="J1" s="38"/>
      <c r="K1" s="38"/>
      <c r="L1" s="38"/>
      <c r="M1" s="38"/>
      <c r="N1" s="38"/>
      <c r="O1" s="38"/>
      <c r="P1" s="38"/>
    </row>
    <row r="2" spans="1:16" ht="47.1" customHeight="1" x14ac:dyDescent="0.25">
      <c r="A2" s="39" t="s">
        <v>584</v>
      </c>
      <c r="B2" s="39"/>
      <c r="C2" s="39"/>
      <c r="D2" s="39"/>
      <c r="E2" s="39"/>
      <c r="F2" s="39"/>
      <c r="G2" s="39"/>
      <c r="H2" s="39"/>
      <c r="I2" s="39"/>
      <c r="J2" s="39"/>
      <c r="K2" s="39"/>
      <c r="L2" s="39"/>
      <c r="M2" s="39"/>
      <c r="N2" s="39"/>
      <c r="O2" s="39"/>
      <c r="P2" s="39"/>
    </row>
    <row r="3" spans="1:16" ht="26.25" x14ac:dyDescent="0.25">
      <c r="A3" s="40" t="s">
        <v>597</v>
      </c>
      <c r="B3" s="40"/>
      <c r="C3" s="40"/>
      <c r="D3" s="40"/>
      <c r="E3" s="40"/>
      <c r="F3" s="40"/>
      <c r="G3" s="40"/>
      <c r="H3" s="40"/>
      <c r="I3" s="40"/>
      <c r="J3" s="40"/>
      <c r="K3" s="40"/>
      <c r="L3" s="40"/>
      <c r="M3" s="40"/>
      <c r="N3" s="40"/>
      <c r="O3" s="40"/>
      <c r="P3" s="40"/>
    </row>
    <row r="4" spans="1:16" ht="41.65" customHeight="1" x14ac:dyDescent="0.25">
      <c r="A4" s="31" t="s">
        <v>0</v>
      </c>
      <c r="B4" s="32" t="s">
        <v>585</v>
      </c>
      <c r="C4" s="31" t="s">
        <v>1</v>
      </c>
      <c r="D4" s="31" t="s">
        <v>630</v>
      </c>
      <c r="E4" s="33" t="s">
        <v>26</v>
      </c>
      <c r="F4" s="33" t="s">
        <v>635</v>
      </c>
      <c r="G4" s="31" t="s">
        <v>2</v>
      </c>
      <c r="H4" s="33" t="s">
        <v>631</v>
      </c>
      <c r="I4" s="33" t="s">
        <v>633</v>
      </c>
      <c r="J4" s="33" t="s">
        <v>632</v>
      </c>
      <c r="K4" s="32" t="s">
        <v>586</v>
      </c>
      <c r="L4" s="23" t="s">
        <v>587</v>
      </c>
      <c r="M4" s="31" t="s">
        <v>3</v>
      </c>
      <c r="N4" s="31" t="s">
        <v>30</v>
      </c>
      <c r="O4" s="31" t="s">
        <v>31</v>
      </c>
      <c r="P4" s="31" t="s">
        <v>23</v>
      </c>
    </row>
    <row r="5" spans="1:16" x14ac:dyDescent="0.25">
      <c r="A5" s="15" t="s">
        <v>636</v>
      </c>
      <c r="B5" s="19"/>
      <c r="C5" s="15"/>
      <c r="D5" s="15"/>
      <c r="E5" s="15"/>
      <c r="F5" s="15"/>
      <c r="G5" s="15"/>
      <c r="H5" s="30"/>
      <c r="I5" s="15"/>
      <c r="J5" s="30"/>
      <c r="K5" s="19"/>
      <c r="L5" s="24" t="str">
        <f ca="1">IF(B5&gt;1/1/1900, (IF(M5="Closed",(DATEDIF(B5,K5,"d"))-(DATEDIF(H5,J5,"d")),IF(OR(M5="Pending",ISBLANK(K5)),TODAY()-B5))),"-")</f>
        <v>-</v>
      </c>
      <c r="M5" s="15"/>
      <c r="N5" s="15"/>
      <c r="O5" s="15"/>
      <c r="P5" s="15"/>
    </row>
    <row r="6" spans="1:16" x14ac:dyDescent="0.25">
      <c r="H6" s="29"/>
      <c r="J6" s="29"/>
      <c r="L6" s="21" t="str">
        <f t="shared" ref="L6:L69" ca="1" si="0">IF(B6&gt;1/1/1900, (IF(M6="Closed",(DATEDIF(B6,K6,"d"))-(DATEDIF(H6,J6,"d")),IF(OR(M6="Pending",ISBLANK(K6)),TODAY()-B6))),"-")</f>
        <v>-</v>
      </c>
    </row>
    <row r="7" spans="1:16" x14ac:dyDescent="0.25">
      <c r="A7" s="15"/>
      <c r="B7" s="19"/>
      <c r="C7" s="15"/>
      <c r="D7" s="15"/>
      <c r="E7" s="15"/>
      <c r="F7" s="15"/>
      <c r="G7" s="15"/>
      <c r="H7" s="30"/>
      <c r="I7" s="15"/>
      <c r="J7" s="30"/>
      <c r="K7" s="19"/>
      <c r="L7" s="24" t="str">
        <f t="shared" ca="1" si="0"/>
        <v>-</v>
      </c>
      <c r="M7" s="15"/>
      <c r="N7" s="15"/>
      <c r="O7" s="15"/>
      <c r="P7" s="15"/>
    </row>
    <row r="8" spans="1:16" x14ac:dyDescent="0.25">
      <c r="H8" s="29"/>
      <c r="J8" s="29"/>
      <c r="L8" s="21" t="str">
        <f t="shared" ca="1" si="0"/>
        <v>-</v>
      </c>
    </row>
    <row r="9" spans="1:16" x14ac:dyDescent="0.25">
      <c r="A9" s="15"/>
      <c r="B9" s="19"/>
      <c r="C9" s="15"/>
      <c r="D9" s="15"/>
      <c r="E9" s="15"/>
      <c r="F9" s="15"/>
      <c r="G9" s="15"/>
      <c r="H9" s="15"/>
      <c r="I9" s="15"/>
      <c r="J9" s="15"/>
      <c r="K9" s="19"/>
      <c r="L9" s="24" t="str">
        <f t="shared" ca="1" si="0"/>
        <v>-</v>
      </c>
      <c r="M9" s="15"/>
      <c r="N9" s="15"/>
      <c r="O9" s="15"/>
      <c r="P9" s="15"/>
    </row>
    <row r="10" spans="1:16" x14ac:dyDescent="0.25">
      <c r="L10" s="21" t="str">
        <f t="shared" ca="1" si="0"/>
        <v>-</v>
      </c>
    </row>
    <row r="11" spans="1:16" x14ac:dyDescent="0.25">
      <c r="A11" s="15"/>
      <c r="B11" s="19"/>
      <c r="C11" s="15"/>
      <c r="D11" s="15"/>
      <c r="E11" s="15"/>
      <c r="F11" s="15"/>
      <c r="G11" s="15"/>
      <c r="H11" s="15"/>
      <c r="I11" s="15"/>
      <c r="J11" s="15"/>
      <c r="K11" s="19"/>
      <c r="L11" s="24" t="str">
        <f t="shared" ca="1" si="0"/>
        <v>-</v>
      </c>
      <c r="M11" s="15"/>
      <c r="N11" s="15"/>
      <c r="O11" s="15"/>
      <c r="P11" s="15"/>
    </row>
    <row r="12" spans="1:16" x14ac:dyDescent="0.25">
      <c r="L12" s="21" t="str">
        <f t="shared" ca="1" si="0"/>
        <v>-</v>
      </c>
    </row>
    <row r="13" spans="1:16" x14ac:dyDescent="0.25">
      <c r="A13" s="15"/>
      <c r="B13" s="19"/>
      <c r="C13" s="15"/>
      <c r="D13" s="15"/>
      <c r="E13" s="15"/>
      <c r="F13" s="15"/>
      <c r="G13" s="15"/>
      <c r="H13" s="15"/>
      <c r="I13" s="15"/>
      <c r="J13" s="15"/>
      <c r="K13" s="19"/>
      <c r="L13" s="24" t="str">
        <f t="shared" ca="1" si="0"/>
        <v>-</v>
      </c>
      <c r="M13" s="15"/>
      <c r="N13" s="15"/>
      <c r="O13" s="15"/>
      <c r="P13" s="15"/>
    </row>
    <row r="14" spans="1:16" x14ac:dyDescent="0.25">
      <c r="L14" s="21" t="str">
        <f t="shared" ca="1" si="0"/>
        <v>-</v>
      </c>
    </row>
    <row r="15" spans="1:16" x14ac:dyDescent="0.25">
      <c r="A15" s="15"/>
      <c r="B15" s="19"/>
      <c r="C15" s="15"/>
      <c r="D15" s="15"/>
      <c r="E15" s="15"/>
      <c r="F15" s="15"/>
      <c r="G15" s="15"/>
      <c r="H15" s="15"/>
      <c r="I15" s="15"/>
      <c r="J15" s="15"/>
      <c r="K15" s="19"/>
      <c r="L15" s="24" t="str">
        <f t="shared" ca="1" si="0"/>
        <v>-</v>
      </c>
      <c r="M15" s="15"/>
      <c r="N15" s="15"/>
      <c r="O15" s="15"/>
      <c r="P15" s="15"/>
    </row>
    <row r="16" spans="1:16" x14ac:dyDescent="0.25">
      <c r="L16" s="21" t="str">
        <f t="shared" ca="1" si="0"/>
        <v>-</v>
      </c>
    </row>
    <row r="17" spans="1:16" x14ac:dyDescent="0.25">
      <c r="A17" s="15"/>
      <c r="B17" s="19"/>
      <c r="C17" s="15"/>
      <c r="D17" s="15"/>
      <c r="E17" s="15"/>
      <c r="F17" s="15"/>
      <c r="G17" s="15"/>
      <c r="H17" s="15"/>
      <c r="I17" s="15"/>
      <c r="J17" s="15"/>
      <c r="K17" s="19"/>
      <c r="L17" s="24" t="str">
        <f t="shared" ca="1" si="0"/>
        <v>-</v>
      </c>
      <c r="M17" s="15"/>
      <c r="N17" s="15"/>
      <c r="O17" s="15"/>
      <c r="P17" s="15"/>
    </row>
    <row r="18" spans="1:16" x14ac:dyDescent="0.25">
      <c r="L18" s="21" t="str">
        <f t="shared" ca="1" si="0"/>
        <v>-</v>
      </c>
    </row>
    <row r="19" spans="1:16" x14ac:dyDescent="0.25">
      <c r="A19" s="15"/>
      <c r="B19" s="19"/>
      <c r="C19" s="15"/>
      <c r="D19" s="15"/>
      <c r="E19" s="15"/>
      <c r="F19" s="15"/>
      <c r="G19" s="15"/>
      <c r="H19" s="15"/>
      <c r="I19" s="15"/>
      <c r="J19" s="15"/>
      <c r="K19" s="19"/>
      <c r="L19" s="24" t="str">
        <f t="shared" ca="1" si="0"/>
        <v>-</v>
      </c>
      <c r="M19" s="15"/>
      <c r="N19" s="15"/>
      <c r="O19" s="15"/>
      <c r="P19" s="15"/>
    </row>
    <row r="20" spans="1:16" x14ac:dyDescent="0.25">
      <c r="L20" s="21" t="str">
        <f t="shared" ca="1" si="0"/>
        <v>-</v>
      </c>
    </row>
    <row r="21" spans="1:16" x14ac:dyDescent="0.25">
      <c r="A21" s="15"/>
      <c r="B21" s="19"/>
      <c r="C21" s="15"/>
      <c r="D21" s="15"/>
      <c r="E21" s="15"/>
      <c r="F21" s="15"/>
      <c r="G21" s="15"/>
      <c r="H21" s="15"/>
      <c r="I21" s="15"/>
      <c r="J21" s="15"/>
      <c r="K21" s="19"/>
      <c r="L21" s="24" t="str">
        <f t="shared" ca="1" si="0"/>
        <v>-</v>
      </c>
      <c r="M21" s="15"/>
      <c r="N21" s="15"/>
      <c r="O21" s="15"/>
      <c r="P21" s="15"/>
    </row>
    <row r="22" spans="1:16" x14ac:dyDescent="0.25">
      <c r="L22" s="21" t="str">
        <f t="shared" ca="1" si="0"/>
        <v>-</v>
      </c>
    </row>
    <row r="23" spans="1:16" x14ac:dyDescent="0.25">
      <c r="A23" s="15"/>
      <c r="B23" s="19"/>
      <c r="C23" s="15"/>
      <c r="D23" s="15"/>
      <c r="E23" s="15"/>
      <c r="F23" s="15"/>
      <c r="G23" s="15"/>
      <c r="H23" s="15"/>
      <c r="I23" s="15"/>
      <c r="J23" s="15"/>
      <c r="K23" s="19"/>
      <c r="L23" s="24" t="str">
        <f t="shared" ca="1" si="0"/>
        <v>-</v>
      </c>
      <c r="M23" s="15"/>
      <c r="N23" s="15"/>
      <c r="O23" s="15"/>
      <c r="P23" s="15"/>
    </row>
    <row r="24" spans="1:16" x14ac:dyDescent="0.25">
      <c r="L24" s="21" t="str">
        <f t="shared" ca="1" si="0"/>
        <v>-</v>
      </c>
    </row>
    <row r="25" spans="1:16" x14ac:dyDescent="0.25">
      <c r="A25" s="15"/>
      <c r="B25" s="19"/>
      <c r="C25" s="15"/>
      <c r="D25" s="15"/>
      <c r="E25" s="15"/>
      <c r="F25" s="15"/>
      <c r="G25" s="15"/>
      <c r="H25" s="15"/>
      <c r="I25" s="15"/>
      <c r="J25" s="15"/>
      <c r="K25" s="19"/>
      <c r="L25" s="24" t="str">
        <f t="shared" ca="1" si="0"/>
        <v>-</v>
      </c>
      <c r="M25" s="15"/>
      <c r="N25" s="15"/>
      <c r="O25" s="15"/>
      <c r="P25" s="15"/>
    </row>
    <row r="26" spans="1:16" x14ac:dyDescent="0.25">
      <c r="L26" s="21" t="str">
        <f t="shared" ca="1" si="0"/>
        <v>-</v>
      </c>
    </row>
    <row r="27" spans="1:16" x14ac:dyDescent="0.25">
      <c r="A27" s="15"/>
      <c r="B27" s="19"/>
      <c r="C27" s="15"/>
      <c r="D27" s="15"/>
      <c r="E27" s="15"/>
      <c r="F27" s="15"/>
      <c r="G27" s="15"/>
      <c r="H27" s="15"/>
      <c r="I27" s="15"/>
      <c r="J27" s="15"/>
      <c r="K27" s="19"/>
      <c r="L27" s="24" t="str">
        <f t="shared" ca="1" si="0"/>
        <v>-</v>
      </c>
      <c r="M27" s="15"/>
      <c r="N27" s="15"/>
      <c r="O27" s="15"/>
      <c r="P27" s="15"/>
    </row>
    <row r="28" spans="1:16" x14ac:dyDescent="0.25">
      <c r="L28" s="21" t="str">
        <f t="shared" ca="1" si="0"/>
        <v>-</v>
      </c>
    </row>
    <row r="29" spans="1:16" x14ac:dyDescent="0.25">
      <c r="A29" s="26"/>
      <c r="B29" s="27"/>
      <c r="C29" s="26"/>
      <c r="D29" s="26"/>
      <c r="E29" s="26"/>
      <c r="F29" s="26"/>
      <c r="G29" s="26"/>
      <c r="H29" s="26"/>
      <c r="I29" s="26"/>
      <c r="J29" s="26"/>
      <c r="K29" s="27"/>
      <c r="L29" s="24" t="str">
        <f t="shared" ca="1" si="0"/>
        <v>-</v>
      </c>
      <c r="M29" s="26"/>
      <c r="N29" s="26"/>
      <c r="O29" s="26"/>
      <c r="P29" s="15"/>
    </row>
    <row r="30" spans="1:16" x14ac:dyDescent="0.25">
      <c r="L30" s="21" t="str">
        <f t="shared" ca="1" si="0"/>
        <v>-</v>
      </c>
    </row>
    <row r="31" spans="1:16" x14ac:dyDescent="0.25">
      <c r="A31" s="26"/>
      <c r="B31" s="27"/>
      <c r="C31" s="26"/>
      <c r="D31" s="26"/>
      <c r="E31" s="26"/>
      <c r="F31" s="26"/>
      <c r="G31" s="26"/>
      <c r="H31" s="26"/>
      <c r="I31" s="26"/>
      <c r="J31" s="26"/>
      <c r="K31" s="27"/>
      <c r="L31" s="24" t="str">
        <f t="shared" ca="1" si="0"/>
        <v>-</v>
      </c>
      <c r="M31" s="26"/>
      <c r="N31" s="26"/>
      <c r="O31" s="26"/>
      <c r="P31" s="15"/>
    </row>
    <row r="32" spans="1:16" x14ac:dyDescent="0.25">
      <c r="L32" s="21" t="str">
        <f t="shared" ca="1" si="0"/>
        <v>-</v>
      </c>
    </row>
    <row r="33" spans="1:16" x14ac:dyDescent="0.25">
      <c r="A33" s="15"/>
      <c r="B33" s="19"/>
      <c r="C33" s="15"/>
      <c r="D33" s="15"/>
      <c r="E33" s="15"/>
      <c r="F33" s="15"/>
      <c r="G33" s="15"/>
      <c r="H33" s="15"/>
      <c r="I33" s="15"/>
      <c r="J33" s="15"/>
      <c r="K33" s="19"/>
      <c r="L33" s="24" t="str">
        <f t="shared" ca="1" si="0"/>
        <v>-</v>
      </c>
      <c r="M33" s="15"/>
      <c r="N33" s="15"/>
      <c r="O33" s="15"/>
      <c r="P33" s="15"/>
    </row>
    <row r="34" spans="1:16" x14ac:dyDescent="0.25">
      <c r="L34" s="21" t="str">
        <f t="shared" ca="1" si="0"/>
        <v>-</v>
      </c>
    </row>
    <row r="35" spans="1:16" x14ac:dyDescent="0.25">
      <c r="A35" s="15"/>
      <c r="B35" s="19"/>
      <c r="C35" s="15"/>
      <c r="D35" s="15"/>
      <c r="E35" s="15"/>
      <c r="F35" s="15"/>
      <c r="G35" s="15"/>
      <c r="H35" s="15"/>
      <c r="I35" s="15"/>
      <c r="J35" s="15"/>
      <c r="K35" s="19"/>
      <c r="L35" s="24" t="str">
        <f t="shared" ca="1" si="0"/>
        <v>-</v>
      </c>
      <c r="M35" s="15"/>
      <c r="N35" s="15"/>
      <c r="O35" s="15"/>
      <c r="P35" s="15"/>
    </row>
    <row r="36" spans="1:16" x14ac:dyDescent="0.25">
      <c r="L36" s="21" t="str">
        <f t="shared" ca="1" si="0"/>
        <v>-</v>
      </c>
    </row>
    <row r="37" spans="1:16" x14ac:dyDescent="0.25">
      <c r="A37" s="15"/>
      <c r="B37" s="19"/>
      <c r="C37" s="15"/>
      <c r="D37" s="15"/>
      <c r="E37" s="15"/>
      <c r="F37" s="15"/>
      <c r="G37" s="15"/>
      <c r="H37" s="15"/>
      <c r="I37" s="15"/>
      <c r="J37" s="15"/>
      <c r="K37" s="19"/>
      <c r="L37" s="24" t="str">
        <f t="shared" ca="1" si="0"/>
        <v>-</v>
      </c>
      <c r="M37" s="15"/>
      <c r="N37" s="15"/>
      <c r="O37" s="15"/>
      <c r="P37" s="15"/>
    </row>
    <row r="38" spans="1:16" x14ac:dyDescent="0.25">
      <c r="L38" s="21" t="str">
        <f t="shared" ca="1" si="0"/>
        <v>-</v>
      </c>
    </row>
    <row r="39" spans="1:16" x14ac:dyDescent="0.25">
      <c r="A39" s="15"/>
      <c r="B39" s="19"/>
      <c r="C39" s="15"/>
      <c r="D39" s="15"/>
      <c r="E39" s="15"/>
      <c r="F39" s="15"/>
      <c r="G39" s="15"/>
      <c r="H39" s="15"/>
      <c r="I39" s="15"/>
      <c r="J39" s="15"/>
      <c r="K39" s="19"/>
      <c r="L39" s="24" t="str">
        <f t="shared" ca="1" si="0"/>
        <v>-</v>
      </c>
      <c r="M39" s="15"/>
      <c r="N39" s="15"/>
      <c r="O39" s="15"/>
      <c r="P39" s="15"/>
    </row>
    <row r="40" spans="1:16" x14ac:dyDescent="0.25">
      <c r="L40" s="21" t="str">
        <f t="shared" ca="1" si="0"/>
        <v>-</v>
      </c>
    </row>
    <row r="41" spans="1:16" x14ac:dyDescent="0.25">
      <c r="A41" s="15"/>
      <c r="B41" s="19"/>
      <c r="C41" s="15"/>
      <c r="D41" s="15"/>
      <c r="E41" s="15"/>
      <c r="F41" s="15"/>
      <c r="G41" s="15"/>
      <c r="H41" s="15"/>
      <c r="I41" s="15"/>
      <c r="J41" s="15"/>
      <c r="K41" s="19"/>
      <c r="L41" s="24" t="str">
        <f t="shared" ca="1" si="0"/>
        <v>-</v>
      </c>
      <c r="M41" s="15"/>
      <c r="N41" s="15"/>
      <c r="O41" s="15"/>
      <c r="P41" s="15"/>
    </row>
    <row r="42" spans="1:16" x14ac:dyDescent="0.25">
      <c r="L42" s="21" t="str">
        <f t="shared" ca="1" si="0"/>
        <v>-</v>
      </c>
    </row>
    <row r="43" spans="1:16" x14ac:dyDescent="0.25">
      <c r="A43" s="15"/>
      <c r="B43" s="19"/>
      <c r="C43" s="15"/>
      <c r="D43" s="15"/>
      <c r="E43" s="15"/>
      <c r="F43" s="15"/>
      <c r="G43" s="15"/>
      <c r="H43" s="15"/>
      <c r="I43" s="15"/>
      <c r="J43" s="15"/>
      <c r="K43" s="19"/>
      <c r="L43" s="24" t="str">
        <f t="shared" ca="1" si="0"/>
        <v>-</v>
      </c>
      <c r="M43" s="15"/>
      <c r="N43" s="15"/>
      <c r="O43" s="15"/>
      <c r="P43" s="15"/>
    </row>
    <row r="44" spans="1:16" x14ac:dyDescent="0.25">
      <c r="L44" s="21" t="str">
        <f t="shared" ca="1" si="0"/>
        <v>-</v>
      </c>
    </row>
    <row r="45" spans="1:16" x14ac:dyDescent="0.25">
      <c r="A45" s="15"/>
      <c r="B45" s="19"/>
      <c r="C45" s="15"/>
      <c r="D45" s="15"/>
      <c r="E45" s="15"/>
      <c r="F45" s="15"/>
      <c r="G45" s="15"/>
      <c r="H45" s="15"/>
      <c r="I45" s="15"/>
      <c r="J45" s="15"/>
      <c r="K45" s="19"/>
      <c r="L45" s="24" t="str">
        <f t="shared" ca="1" si="0"/>
        <v>-</v>
      </c>
      <c r="M45" s="15"/>
      <c r="N45" s="15"/>
      <c r="O45" s="15"/>
      <c r="P45" s="15"/>
    </row>
    <row r="46" spans="1:16" x14ac:dyDescent="0.25">
      <c r="L46" s="21" t="str">
        <f t="shared" ca="1" si="0"/>
        <v>-</v>
      </c>
    </row>
    <row r="47" spans="1:16" x14ac:dyDescent="0.25">
      <c r="A47" s="15"/>
      <c r="B47" s="19"/>
      <c r="C47" s="15"/>
      <c r="D47" s="15"/>
      <c r="E47" s="15"/>
      <c r="F47" s="15"/>
      <c r="G47" s="15"/>
      <c r="H47" s="15"/>
      <c r="I47" s="15"/>
      <c r="J47" s="15"/>
      <c r="K47" s="19"/>
      <c r="L47" s="24" t="str">
        <f t="shared" ca="1" si="0"/>
        <v>-</v>
      </c>
      <c r="M47" s="15"/>
      <c r="N47" s="15"/>
      <c r="O47" s="15"/>
      <c r="P47" s="15"/>
    </row>
    <row r="48" spans="1:16" x14ac:dyDescent="0.25">
      <c r="L48" s="21" t="str">
        <f t="shared" ca="1" si="0"/>
        <v>-</v>
      </c>
    </row>
    <row r="49" spans="1:16" x14ac:dyDescent="0.25">
      <c r="A49" s="15"/>
      <c r="B49" s="19"/>
      <c r="C49" s="15"/>
      <c r="D49" s="15"/>
      <c r="E49" s="15"/>
      <c r="F49" s="15"/>
      <c r="G49" s="15"/>
      <c r="H49" s="15"/>
      <c r="I49" s="15"/>
      <c r="J49" s="15"/>
      <c r="K49" s="19"/>
      <c r="L49" s="24" t="str">
        <f t="shared" ca="1" si="0"/>
        <v>-</v>
      </c>
      <c r="M49" s="15"/>
      <c r="N49" s="15"/>
      <c r="O49" s="15"/>
      <c r="P49" s="15"/>
    </row>
    <row r="50" spans="1:16" x14ac:dyDescent="0.25">
      <c r="L50" s="21" t="str">
        <f t="shared" ca="1" si="0"/>
        <v>-</v>
      </c>
    </row>
    <row r="51" spans="1:16" x14ac:dyDescent="0.25">
      <c r="A51" s="15"/>
      <c r="B51" s="19"/>
      <c r="C51" s="15"/>
      <c r="D51" s="15"/>
      <c r="E51" s="15"/>
      <c r="F51" s="15"/>
      <c r="G51" s="15"/>
      <c r="H51" s="15"/>
      <c r="I51" s="15"/>
      <c r="J51" s="15"/>
      <c r="K51" s="19"/>
      <c r="L51" s="24" t="str">
        <f t="shared" ca="1" si="0"/>
        <v>-</v>
      </c>
      <c r="M51" s="15"/>
      <c r="N51" s="15"/>
      <c r="O51" s="15"/>
      <c r="P51" s="15"/>
    </row>
    <row r="52" spans="1:16" x14ac:dyDescent="0.25">
      <c r="L52" s="21" t="str">
        <f t="shared" ca="1" si="0"/>
        <v>-</v>
      </c>
    </row>
    <row r="53" spans="1:16" x14ac:dyDescent="0.25">
      <c r="A53" s="15"/>
      <c r="B53" s="19"/>
      <c r="C53" s="15"/>
      <c r="D53" s="15"/>
      <c r="E53" s="15"/>
      <c r="F53" s="15"/>
      <c r="G53" s="15"/>
      <c r="H53" s="15"/>
      <c r="I53" s="15"/>
      <c r="J53" s="15"/>
      <c r="K53" s="19"/>
      <c r="L53" s="24" t="str">
        <f t="shared" ca="1" si="0"/>
        <v>-</v>
      </c>
      <c r="M53" s="15"/>
      <c r="N53" s="15"/>
      <c r="O53" s="15"/>
      <c r="P53" s="15"/>
    </row>
    <row r="54" spans="1:16" x14ac:dyDescent="0.25">
      <c r="L54" s="21" t="str">
        <f t="shared" ca="1" si="0"/>
        <v>-</v>
      </c>
    </row>
    <row r="55" spans="1:16" x14ac:dyDescent="0.25">
      <c r="A55" s="15"/>
      <c r="B55" s="19"/>
      <c r="C55" s="15"/>
      <c r="D55" s="15"/>
      <c r="E55" s="15"/>
      <c r="F55" s="15"/>
      <c r="G55" s="15"/>
      <c r="H55" s="15"/>
      <c r="I55" s="15"/>
      <c r="J55" s="15"/>
      <c r="K55" s="19"/>
      <c r="L55" s="24" t="str">
        <f t="shared" ca="1" si="0"/>
        <v>-</v>
      </c>
      <c r="M55" s="15"/>
      <c r="N55" s="15"/>
      <c r="O55" s="15"/>
      <c r="P55" s="15"/>
    </row>
    <row r="56" spans="1:16" x14ac:dyDescent="0.25">
      <c r="L56" s="21" t="str">
        <f t="shared" ca="1" si="0"/>
        <v>-</v>
      </c>
    </row>
    <row r="57" spans="1:16" x14ac:dyDescent="0.25">
      <c r="A57" s="15"/>
      <c r="B57" s="19"/>
      <c r="C57" s="15"/>
      <c r="D57" s="15"/>
      <c r="E57" s="15"/>
      <c r="F57" s="15"/>
      <c r="G57" s="15"/>
      <c r="H57" s="15"/>
      <c r="I57" s="15"/>
      <c r="J57" s="15"/>
      <c r="K57" s="19"/>
      <c r="L57" s="24" t="str">
        <f t="shared" ca="1" si="0"/>
        <v>-</v>
      </c>
      <c r="M57" s="15"/>
      <c r="N57" s="15"/>
      <c r="O57" s="15"/>
      <c r="P57" s="15"/>
    </row>
    <row r="58" spans="1:16" x14ac:dyDescent="0.25">
      <c r="L58" s="21" t="str">
        <f t="shared" ca="1" si="0"/>
        <v>-</v>
      </c>
    </row>
    <row r="59" spans="1:16" x14ac:dyDescent="0.25">
      <c r="A59" s="15"/>
      <c r="B59" s="19"/>
      <c r="C59" s="15"/>
      <c r="D59" s="15"/>
      <c r="E59" s="15"/>
      <c r="F59" s="15"/>
      <c r="G59" s="15"/>
      <c r="H59" s="15"/>
      <c r="I59" s="15"/>
      <c r="J59" s="15"/>
      <c r="K59" s="19"/>
      <c r="L59" s="24" t="str">
        <f t="shared" ca="1" si="0"/>
        <v>-</v>
      </c>
      <c r="M59" s="15"/>
      <c r="N59" s="15"/>
      <c r="O59" s="15"/>
      <c r="P59" s="15"/>
    </row>
    <row r="60" spans="1:16" x14ac:dyDescent="0.25">
      <c r="L60" s="21" t="str">
        <f t="shared" ca="1" si="0"/>
        <v>-</v>
      </c>
    </row>
    <row r="61" spans="1:16" x14ac:dyDescent="0.25">
      <c r="A61" s="15"/>
      <c r="B61" s="19"/>
      <c r="C61" s="15"/>
      <c r="D61" s="15"/>
      <c r="E61" s="15"/>
      <c r="F61" s="15"/>
      <c r="G61" s="15"/>
      <c r="H61" s="15"/>
      <c r="I61" s="15"/>
      <c r="J61" s="15"/>
      <c r="K61" s="19"/>
      <c r="L61" s="24" t="str">
        <f t="shared" ca="1" si="0"/>
        <v>-</v>
      </c>
      <c r="M61" s="15"/>
      <c r="N61" s="15"/>
      <c r="O61" s="15"/>
      <c r="P61" s="15"/>
    </row>
    <row r="62" spans="1:16" x14ac:dyDescent="0.25">
      <c r="L62" s="21" t="str">
        <f t="shared" ca="1" si="0"/>
        <v>-</v>
      </c>
    </row>
    <row r="63" spans="1:16" x14ac:dyDescent="0.25">
      <c r="A63" s="15"/>
      <c r="B63" s="19"/>
      <c r="C63" s="15"/>
      <c r="D63" s="15"/>
      <c r="E63" s="15"/>
      <c r="F63" s="15"/>
      <c r="G63" s="15"/>
      <c r="H63" s="15"/>
      <c r="I63" s="15"/>
      <c r="J63" s="15"/>
      <c r="K63" s="19"/>
      <c r="L63" s="24" t="str">
        <f t="shared" ca="1" si="0"/>
        <v>-</v>
      </c>
      <c r="M63" s="15"/>
      <c r="N63" s="15"/>
      <c r="O63" s="15"/>
      <c r="P63" s="15"/>
    </row>
    <row r="64" spans="1:16" x14ac:dyDescent="0.25">
      <c r="L64" s="21" t="str">
        <f t="shared" ca="1" si="0"/>
        <v>-</v>
      </c>
    </row>
    <row r="65" spans="1:16" x14ac:dyDescent="0.25">
      <c r="A65" s="15"/>
      <c r="B65" s="19"/>
      <c r="C65" s="15"/>
      <c r="D65" s="15"/>
      <c r="E65" s="15"/>
      <c r="F65" s="15"/>
      <c r="G65" s="15"/>
      <c r="H65" s="15"/>
      <c r="I65" s="15"/>
      <c r="J65" s="15"/>
      <c r="K65" s="19"/>
      <c r="L65" s="24" t="str">
        <f t="shared" ca="1" si="0"/>
        <v>-</v>
      </c>
      <c r="M65" s="15"/>
      <c r="N65" s="15"/>
      <c r="O65" s="15"/>
      <c r="P65" s="15"/>
    </row>
    <row r="66" spans="1:16" x14ac:dyDescent="0.25">
      <c r="L66" s="21" t="str">
        <f t="shared" ca="1" si="0"/>
        <v>-</v>
      </c>
    </row>
    <row r="67" spans="1:16" x14ac:dyDescent="0.25">
      <c r="A67" s="15"/>
      <c r="B67" s="19"/>
      <c r="C67" s="15"/>
      <c r="D67" s="15"/>
      <c r="E67" s="15"/>
      <c r="F67" s="15"/>
      <c r="G67" s="15"/>
      <c r="H67" s="15"/>
      <c r="I67" s="15"/>
      <c r="J67" s="15"/>
      <c r="K67" s="19"/>
      <c r="L67" s="24" t="str">
        <f t="shared" ca="1" si="0"/>
        <v>-</v>
      </c>
      <c r="M67" s="15"/>
      <c r="N67" s="15"/>
      <c r="O67" s="15"/>
      <c r="P67" s="15"/>
    </row>
    <row r="68" spans="1:16" x14ac:dyDescent="0.25">
      <c r="L68" s="21" t="str">
        <f t="shared" ca="1" si="0"/>
        <v>-</v>
      </c>
    </row>
    <row r="69" spans="1:16" x14ac:dyDescent="0.25">
      <c r="A69" s="15"/>
      <c r="B69" s="19"/>
      <c r="C69" s="15"/>
      <c r="D69" s="15"/>
      <c r="E69" s="15"/>
      <c r="F69" s="15"/>
      <c r="G69" s="15"/>
      <c r="H69" s="15"/>
      <c r="I69" s="15"/>
      <c r="J69" s="15"/>
      <c r="K69" s="19"/>
      <c r="L69" s="24" t="str">
        <f t="shared" ca="1" si="0"/>
        <v>-</v>
      </c>
      <c r="M69" s="15"/>
      <c r="N69" s="15"/>
      <c r="O69" s="15"/>
      <c r="P69" s="15"/>
    </row>
    <row r="70" spans="1:16" x14ac:dyDescent="0.25">
      <c r="L70" s="21" t="str">
        <f t="shared" ref="L70:L133" ca="1" si="1">IF(B70&gt;1/1/1900, (IF(M70="Closed",(DATEDIF(B70,K70,"d"))-(DATEDIF(H70,J70,"d")),IF(OR(M70="Pending",ISBLANK(K70)),TODAY()-B70))),"-")</f>
        <v>-</v>
      </c>
    </row>
    <row r="71" spans="1:16" x14ac:dyDescent="0.25">
      <c r="A71" s="15"/>
      <c r="B71" s="19"/>
      <c r="C71" s="15"/>
      <c r="D71" s="15"/>
      <c r="E71" s="15"/>
      <c r="F71" s="15"/>
      <c r="G71" s="15"/>
      <c r="H71" s="15"/>
      <c r="I71" s="15"/>
      <c r="J71" s="15"/>
      <c r="K71" s="19"/>
      <c r="L71" s="24" t="str">
        <f t="shared" ca="1" si="1"/>
        <v>-</v>
      </c>
      <c r="M71" s="15"/>
      <c r="N71" s="15"/>
      <c r="O71" s="15"/>
      <c r="P71" s="15"/>
    </row>
    <row r="72" spans="1:16" x14ac:dyDescent="0.25">
      <c r="L72" s="21" t="str">
        <f t="shared" ca="1" si="1"/>
        <v>-</v>
      </c>
    </row>
    <row r="73" spans="1:16" x14ac:dyDescent="0.25">
      <c r="A73" s="15"/>
      <c r="B73" s="19"/>
      <c r="C73" s="15"/>
      <c r="D73" s="15"/>
      <c r="E73" s="15"/>
      <c r="F73" s="15"/>
      <c r="G73" s="15"/>
      <c r="H73" s="15"/>
      <c r="I73" s="15"/>
      <c r="J73" s="15"/>
      <c r="K73" s="19"/>
      <c r="L73" s="24" t="str">
        <f t="shared" ca="1" si="1"/>
        <v>-</v>
      </c>
      <c r="M73" s="15"/>
      <c r="N73" s="15"/>
      <c r="O73" s="15"/>
      <c r="P73" s="15"/>
    </row>
    <row r="74" spans="1:16" x14ac:dyDescent="0.25">
      <c r="L74" s="21" t="str">
        <f t="shared" ca="1" si="1"/>
        <v>-</v>
      </c>
    </row>
    <row r="75" spans="1:16" x14ac:dyDescent="0.25">
      <c r="A75" s="15"/>
      <c r="B75" s="19"/>
      <c r="C75" s="15"/>
      <c r="D75" s="15"/>
      <c r="E75" s="15"/>
      <c r="F75" s="15"/>
      <c r="G75" s="15"/>
      <c r="H75" s="15"/>
      <c r="I75" s="15"/>
      <c r="J75" s="15"/>
      <c r="K75" s="19"/>
      <c r="L75" s="24" t="str">
        <f t="shared" ca="1" si="1"/>
        <v>-</v>
      </c>
      <c r="M75" s="15"/>
      <c r="N75" s="15"/>
      <c r="O75" s="15"/>
      <c r="P75" s="15"/>
    </row>
    <row r="76" spans="1:16" x14ac:dyDescent="0.25">
      <c r="L76" s="21" t="str">
        <f t="shared" ca="1" si="1"/>
        <v>-</v>
      </c>
    </row>
    <row r="77" spans="1:16" x14ac:dyDescent="0.25">
      <c r="A77" s="15"/>
      <c r="B77" s="19"/>
      <c r="C77" s="15"/>
      <c r="D77" s="15"/>
      <c r="E77" s="15"/>
      <c r="F77" s="15"/>
      <c r="G77" s="15"/>
      <c r="H77" s="15"/>
      <c r="I77" s="15"/>
      <c r="J77" s="15"/>
      <c r="K77" s="19"/>
      <c r="L77" s="24" t="str">
        <f t="shared" ca="1" si="1"/>
        <v>-</v>
      </c>
      <c r="M77" s="15"/>
      <c r="N77" s="15"/>
      <c r="O77" s="15"/>
      <c r="P77" s="15"/>
    </row>
    <row r="78" spans="1:16" x14ac:dyDescent="0.25">
      <c r="L78" s="21" t="str">
        <f t="shared" ca="1" si="1"/>
        <v>-</v>
      </c>
    </row>
    <row r="79" spans="1:16" x14ac:dyDescent="0.25">
      <c r="A79" s="15"/>
      <c r="B79" s="19"/>
      <c r="C79" s="15"/>
      <c r="D79" s="15"/>
      <c r="E79" s="15"/>
      <c r="F79" s="15"/>
      <c r="G79" s="15"/>
      <c r="H79" s="15"/>
      <c r="I79" s="15"/>
      <c r="J79" s="15"/>
      <c r="K79" s="19"/>
      <c r="L79" s="24" t="str">
        <f t="shared" ca="1" si="1"/>
        <v>-</v>
      </c>
      <c r="M79" s="15"/>
      <c r="N79" s="15"/>
      <c r="O79" s="15"/>
      <c r="P79" s="15"/>
    </row>
    <row r="80" spans="1:16" x14ac:dyDescent="0.25">
      <c r="L80" s="21" t="str">
        <f t="shared" ca="1" si="1"/>
        <v>-</v>
      </c>
    </row>
    <row r="81" spans="1:16" x14ac:dyDescent="0.25">
      <c r="A81" s="15"/>
      <c r="B81" s="19"/>
      <c r="C81" s="15"/>
      <c r="D81" s="15"/>
      <c r="E81" s="15"/>
      <c r="F81" s="15"/>
      <c r="G81" s="15"/>
      <c r="H81" s="15"/>
      <c r="I81" s="15"/>
      <c r="J81" s="15"/>
      <c r="K81" s="19"/>
      <c r="L81" s="24" t="str">
        <f t="shared" ca="1" si="1"/>
        <v>-</v>
      </c>
      <c r="M81" s="15"/>
      <c r="N81" s="15"/>
      <c r="O81" s="15"/>
      <c r="P81" s="15"/>
    </row>
    <row r="82" spans="1:16" x14ac:dyDescent="0.25">
      <c r="L82" s="21" t="str">
        <f t="shared" ca="1" si="1"/>
        <v>-</v>
      </c>
    </row>
    <row r="83" spans="1:16" x14ac:dyDescent="0.25">
      <c r="A83" s="15"/>
      <c r="B83" s="19"/>
      <c r="C83" s="15"/>
      <c r="D83" s="15"/>
      <c r="E83" s="15"/>
      <c r="F83" s="15"/>
      <c r="G83" s="15"/>
      <c r="H83" s="15"/>
      <c r="I83" s="15"/>
      <c r="J83" s="15"/>
      <c r="K83" s="19"/>
      <c r="L83" s="24" t="str">
        <f t="shared" ca="1" si="1"/>
        <v>-</v>
      </c>
      <c r="M83" s="15"/>
      <c r="N83" s="15"/>
      <c r="O83" s="15"/>
      <c r="P83" s="15"/>
    </row>
    <row r="84" spans="1:16" x14ac:dyDescent="0.25">
      <c r="L84" s="21" t="str">
        <f t="shared" ca="1" si="1"/>
        <v>-</v>
      </c>
    </row>
    <row r="85" spans="1:16" x14ac:dyDescent="0.25">
      <c r="A85" s="15"/>
      <c r="B85" s="19"/>
      <c r="C85" s="15"/>
      <c r="D85" s="15"/>
      <c r="E85" s="15"/>
      <c r="F85" s="15"/>
      <c r="G85" s="15"/>
      <c r="H85" s="15"/>
      <c r="I85" s="15"/>
      <c r="J85" s="15"/>
      <c r="K85" s="19"/>
      <c r="L85" s="24" t="str">
        <f t="shared" ca="1" si="1"/>
        <v>-</v>
      </c>
      <c r="M85" s="15"/>
      <c r="N85" s="15"/>
      <c r="O85" s="15"/>
      <c r="P85" s="15"/>
    </row>
    <row r="86" spans="1:16" x14ac:dyDescent="0.25">
      <c r="L86" s="21" t="str">
        <f t="shared" ca="1" si="1"/>
        <v>-</v>
      </c>
    </row>
    <row r="87" spans="1:16" x14ac:dyDescent="0.25">
      <c r="A87" s="15"/>
      <c r="B87" s="19"/>
      <c r="C87" s="15"/>
      <c r="D87" s="15"/>
      <c r="E87" s="15"/>
      <c r="F87" s="15"/>
      <c r="G87" s="15"/>
      <c r="H87" s="15"/>
      <c r="I87" s="15"/>
      <c r="J87" s="15"/>
      <c r="K87" s="19"/>
      <c r="L87" s="24" t="str">
        <f t="shared" ca="1" si="1"/>
        <v>-</v>
      </c>
      <c r="M87" s="15"/>
      <c r="N87" s="15"/>
      <c r="O87" s="15"/>
      <c r="P87" s="15"/>
    </row>
    <row r="88" spans="1:16" x14ac:dyDescent="0.25">
      <c r="L88" s="21" t="str">
        <f t="shared" ca="1" si="1"/>
        <v>-</v>
      </c>
    </row>
    <row r="89" spans="1:16" x14ac:dyDescent="0.25">
      <c r="A89" s="15"/>
      <c r="B89" s="19"/>
      <c r="C89" s="15"/>
      <c r="D89" s="15"/>
      <c r="E89" s="15"/>
      <c r="F89" s="15"/>
      <c r="G89" s="15"/>
      <c r="H89" s="15"/>
      <c r="I89" s="15"/>
      <c r="J89" s="15"/>
      <c r="K89" s="19"/>
      <c r="L89" s="24" t="str">
        <f t="shared" ca="1" si="1"/>
        <v>-</v>
      </c>
      <c r="M89" s="15"/>
      <c r="N89" s="15"/>
      <c r="O89" s="15"/>
      <c r="P89" s="15"/>
    </row>
    <row r="90" spans="1:16" x14ac:dyDescent="0.25">
      <c r="L90" s="21" t="str">
        <f t="shared" ca="1" si="1"/>
        <v>-</v>
      </c>
    </row>
    <row r="91" spans="1:16" x14ac:dyDescent="0.25">
      <c r="A91" s="15"/>
      <c r="B91" s="19"/>
      <c r="C91" s="15"/>
      <c r="D91" s="15"/>
      <c r="E91" s="15"/>
      <c r="F91" s="15"/>
      <c r="G91" s="15"/>
      <c r="H91" s="15"/>
      <c r="I91" s="15"/>
      <c r="J91" s="15"/>
      <c r="K91" s="19"/>
      <c r="L91" s="24" t="str">
        <f t="shared" ca="1" si="1"/>
        <v>-</v>
      </c>
      <c r="M91" s="15"/>
      <c r="N91" s="15"/>
      <c r="O91" s="15"/>
      <c r="P91" s="15"/>
    </row>
    <row r="92" spans="1:16" x14ac:dyDescent="0.25">
      <c r="L92" s="21" t="str">
        <f t="shared" ca="1" si="1"/>
        <v>-</v>
      </c>
    </row>
    <row r="93" spans="1:16" x14ac:dyDescent="0.25">
      <c r="A93" s="15"/>
      <c r="B93" s="19"/>
      <c r="C93" s="15"/>
      <c r="D93" s="15"/>
      <c r="E93" s="15"/>
      <c r="F93" s="15"/>
      <c r="G93" s="15"/>
      <c r="H93" s="15"/>
      <c r="I93" s="15"/>
      <c r="J93" s="15"/>
      <c r="K93" s="19"/>
      <c r="L93" s="24" t="str">
        <f t="shared" ca="1" si="1"/>
        <v>-</v>
      </c>
      <c r="M93" s="15"/>
      <c r="N93" s="15"/>
      <c r="O93" s="15"/>
      <c r="P93" s="15"/>
    </row>
    <row r="94" spans="1:16" x14ac:dyDescent="0.25">
      <c r="L94" s="21" t="str">
        <f t="shared" ca="1" si="1"/>
        <v>-</v>
      </c>
    </row>
    <row r="95" spans="1:16" x14ac:dyDescent="0.25">
      <c r="A95" s="15"/>
      <c r="B95" s="19"/>
      <c r="C95" s="15"/>
      <c r="D95" s="15"/>
      <c r="E95" s="15"/>
      <c r="F95" s="15"/>
      <c r="G95" s="15"/>
      <c r="H95" s="15"/>
      <c r="I95" s="15"/>
      <c r="J95" s="15"/>
      <c r="K95" s="19"/>
      <c r="L95" s="24" t="str">
        <f t="shared" ca="1" si="1"/>
        <v>-</v>
      </c>
      <c r="M95" s="15"/>
      <c r="N95" s="15"/>
      <c r="O95" s="15"/>
      <c r="P95" s="15"/>
    </row>
    <row r="96" spans="1:16" x14ac:dyDescent="0.25">
      <c r="L96" s="21" t="str">
        <f t="shared" ca="1" si="1"/>
        <v>-</v>
      </c>
    </row>
    <row r="97" spans="1:16" x14ac:dyDescent="0.25">
      <c r="A97" s="15"/>
      <c r="B97" s="19"/>
      <c r="C97" s="15"/>
      <c r="D97" s="15"/>
      <c r="E97" s="15"/>
      <c r="F97" s="15"/>
      <c r="G97" s="15"/>
      <c r="H97" s="15"/>
      <c r="I97" s="15"/>
      <c r="J97" s="15"/>
      <c r="K97" s="19"/>
      <c r="L97" s="24" t="str">
        <f t="shared" ca="1" si="1"/>
        <v>-</v>
      </c>
      <c r="M97" s="15"/>
      <c r="N97" s="15"/>
      <c r="O97" s="15"/>
      <c r="P97" s="15"/>
    </row>
    <row r="98" spans="1:16" x14ac:dyDescent="0.25">
      <c r="L98" s="21" t="str">
        <f t="shared" ca="1" si="1"/>
        <v>-</v>
      </c>
    </row>
    <row r="99" spans="1:16" x14ac:dyDescent="0.25">
      <c r="A99" s="15"/>
      <c r="B99" s="19"/>
      <c r="C99" s="15"/>
      <c r="D99" s="15"/>
      <c r="E99" s="15"/>
      <c r="F99" s="15"/>
      <c r="G99" s="15"/>
      <c r="H99" s="15"/>
      <c r="I99" s="15"/>
      <c r="J99" s="15"/>
      <c r="K99" s="19"/>
      <c r="L99" s="24" t="str">
        <f t="shared" ca="1" si="1"/>
        <v>-</v>
      </c>
      <c r="M99" s="15"/>
      <c r="N99" s="15"/>
      <c r="O99" s="15"/>
      <c r="P99" s="15"/>
    </row>
    <row r="100" spans="1:16" x14ac:dyDescent="0.25">
      <c r="L100" s="21" t="str">
        <f t="shared" ca="1" si="1"/>
        <v>-</v>
      </c>
    </row>
    <row r="101" spans="1:16" x14ac:dyDescent="0.25">
      <c r="A101" s="15"/>
      <c r="B101" s="19"/>
      <c r="C101" s="15"/>
      <c r="D101" s="15"/>
      <c r="E101" s="15"/>
      <c r="F101" s="15"/>
      <c r="G101" s="15"/>
      <c r="H101" s="15"/>
      <c r="I101" s="15"/>
      <c r="J101" s="15"/>
      <c r="K101" s="19"/>
      <c r="L101" s="24" t="str">
        <f t="shared" ca="1" si="1"/>
        <v>-</v>
      </c>
      <c r="M101" s="15"/>
      <c r="N101" s="15"/>
      <c r="O101" s="15"/>
      <c r="P101" s="15"/>
    </row>
    <row r="102" spans="1:16" x14ac:dyDescent="0.25">
      <c r="L102" s="21" t="str">
        <f t="shared" ca="1" si="1"/>
        <v>-</v>
      </c>
    </row>
    <row r="103" spans="1:16" x14ac:dyDescent="0.25">
      <c r="A103" s="15"/>
      <c r="B103" s="19"/>
      <c r="C103" s="15"/>
      <c r="D103" s="15"/>
      <c r="E103" s="15"/>
      <c r="F103" s="15"/>
      <c r="G103" s="15"/>
      <c r="H103" s="15"/>
      <c r="I103" s="15"/>
      <c r="J103" s="15"/>
      <c r="K103" s="19"/>
      <c r="L103" s="24" t="str">
        <f t="shared" ca="1" si="1"/>
        <v>-</v>
      </c>
      <c r="M103" s="15"/>
      <c r="N103" s="15"/>
      <c r="O103" s="15"/>
      <c r="P103" s="15"/>
    </row>
    <row r="104" spans="1:16" x14ac:dyDescent="0.25">
      <c r="L104" s="21" t="str">
        <f t="shared" ca="1" si="1"/>
        <v>-</v>
      </c>
    </row>
    <row r="105" spans="1:16" x14ac:dyDescent="0.25">
      <c r="A105" s="15"/>
      <c r="B105" s="19"/>
      <c r="C105" s="15"/>
      <c r="D105" s="15"/>
      <c r="E105" s="15"/>
      <c r="F105" s="15"/>
      <c r="G105" s="15"/>
      <c r="H105" s="15"/>
      <c r="I105" s="15"/>
      <c r="J105" s="15"/>
      <c r="K105" s="19"/>
      <c r="L105" s="24" t="str">
        <f t="shared" ca="1" si="1"/>
        <v>-</v>
      </c>
      <c r="M105" s="15"/>
      <c r="N105" s="15"/>
      <c r="O105" s="15"/>
      <c r="P105" s="15"/>
    </row>
    <row r="106" spans="1:16" x14ac:dyDescent="0.25">
      <c r="L106" s="21" t="str">
        <f t="shared" ca="1" si="1"/>
        <v>-</v>
      </c>
    </row>
    <row r="107" spans="1:16" x14ac:dyDescent="0.25">
      <c r="A107" s="15"/>
      <c r="B107" s="19"/>
      <c r="C107" s="15"/>
      <c r="D107" s="15"/>
      <c r="E107" s="15"/>
      <c r="F107" s="15"/>
      <c r="G107" s="15"/>
      <c r="H107" s="15"/>
      <c r="I107" s="15"/>
      <c r="J107" s="15"/>
      <c r="K107" s="19"/>
      <c r="L107" s="24" t="str">
        <f t="shared" ca="1" si="1"/>
        <v>-</v>
      </c>
      <c r="M107" s="15"/>
      <c r="N107" s="15"/>
      <c r="O107" s="15"/>
      <c r="P107" s="15"/>
    </row>
    <row r="108" spans="1:16" x14ac:dyDescent="0.25">
      <c r="L108" s="21" t="str">
        <f t="shared" ca="1" si="1"/>
        <v>-</v>
      </c>
    </row>
    <row r="109" spans="1:16" x14ac:dyDescent="0.25">
      <c r="A109" s="15"/>
      <c r="B109" s="19"/>
      <c r="C109" s="15"/>
      <c r="D109" s="15"/>
      <c r="E109" s="15"/>
      <c r="F109" s="15"/>
      <c r="G109" s="15"/>
      <c r="H109" s="15"/>
      <c r="I109" s="15"/>
      <c r="J109" s="15"/>
      <c r="K109" s="19"/>
      <c r="L109" s="24" t="str">
        <f t="shared" ca="1" si="1"/>
        <v>-</v>
      </c>
      <c r="M109" s="15"/>
      <c r="N109" s="15"/>
      <c r="O109" s="15"/>
      <c r="P109" s="15"/>
    </row>
    <row r="110" spans="1:16" x14ac:dyDescent="0.25">
      <c r="L110" s="21" t="str">
        <f t="shared" ca="1" si="1"/>
        <v>-</v>
      </c>
    </row>
    <row r="111" spans="1:16" x14ac:dyDescent="0.25">
      <c r="A111" s="15"/>
      <c r="B111" s="19"/>
      <c r="C111" s="15"/>
      <c r="D111" s="15"/>
      <c r="E111" s="15"/>
      <c r="F111" s="15"/>
      <c r="G111" s="15"/>
      <c r="H111" s="15"/>
      <c r="I111" s="15"/>
      <c r="J111" s="15"/>
      <c r="K111" s="19"/>
      <c r="L111" s="24" t="str">
        <f t="shared" ca="1" si="1"/>
        <v>-</v>
      </c>
      <c r="M111" s="15"/>
      <c r="N111" s="15"/>
      <c r="O111" s="15"/>
      <c r="P111" s="15"/>
    </row>
    <row r="112" spans="1:16" x14ac:dyDescent="0.25">
      <c r="L112" s="21" t="str">
        <f t="shared" ca="1" si="1"/>
        <v>-</v>
      </c>
    </row>
    <row r="113" spans="1:16" x14ac:dyDescent="0.25">
      <c r="A113" s="15"/>
      <c r="B113" s="19"/>
      <c r="C113" s="15"/>
      <c r="D113" s="15"/>
      <c r="E113" s="15"/>
      <c r="F113" s="15"/>
      <c r="G113" s="15"/>
      <c r="H113" s="15"/>
      <c r="I113" s="15"/>
      <c r="J113" s="15"/>
      <c r="K113" s="19"/>
      <c r="L113" s="24" t="str">
        <f t="shared" ca="1" si="1"/>
        <v>-</v>
      </c>
      <c r="M113" s="15"/>
      <c r="N113" s="15"/>
      <c r="O113" s="15"/>
      <c r="P113" s="15"/>
    </row>
    <row r="114" spans="1:16" x14ac:dyDescent="0.25">
      <c r="L114" s="21" t="str">
        <f t="shared" ca="1" si="1"/>
        <v>-</v>
      </c>
    </row>
    <row r="115" spans="1:16" x14ac:dyDescent="0.25">
      <c r="A115" s="15"/>
      <c r="B115" s="19"/>
      <c r="C115" s="15"/>
      <c r="D115" s="15"/>
      <c r="E115" s="15"/>
      <c r="F115" s="15"/>
      <c r="G115" s="15"/>
      <c r="H115" s="15"/>
      <c r="I115" s="15"/>
      <c r="J115" s="15"/>
      <c r="K115" s="19"/>
      <c r="L115" s="24" t="str">
        <f t="shared" ca="1" si="1"/>
        <v>-</v>
      </c>
      <c r="M115" s="15"/>
      <c r="N115" s="15"/>
      <c r="O115" s="15"/>
      <c r="P115" s="15"/>
    </row>
    <row r="116" spans="1:16" x14ac:dyDescent="0.25">
      <c r="L116" s="21" t="str">
        <f t="shared" ca="1" si="1"/>
        <v>-</v>
      </c>
    </row>
    <row r="117" spans="1:16" x14ac:dyDescent="0.25">
      <c r="A117" s="15"/>
      <c r="B117" s="19"/>
      <c r="C117" s="15"/>
      <c r="D117" s="15"/>
      <c r="E117" s="15"/>
      <c r="F117" s="15"/>
      <c r="G117" s="15"/>
      <c r="H117" s="15"/>
      <c r="I117" s="15"/>
      <c r="J117" s="15"/>
      <c r="K117" s="19"/>
      <c r="L117" s="24" t="str">
        <f t="shared" ca="1" si="1"/>
        <v>-</v>
      </c>
      <c r="M117" s="15"/>
      <c r="N117" s="15"/>
      <c r="O117" s="15"/>
      <c r="P117" s="15"/>
    </row>
    <row r="118" spans="1:16" x14ac:dyDescent="0.25">
      <c r="L118" s="21" t="str">
        <f t="shared" ca="1" si="1"/>
        <v>-</v>
      </c>
    </row>
    <row r="119" spans="1:16" x14ac:dyDescent="0.25">
      <c r="A119" s="15"/>
      <c r="B119" s="19"/>
      <c r="C119" s="15"/>
      <c r="D119" s="15"/>
      <c r="E119" s="15"/>
      <c r="F119" s="15"/>
      <c r="G119" s="15"/>
      <c r="H119" s="15"/>
      <c r="I119" s="15"/>
      <c r="J119" s="15"/>
      <c r="K119" s="19"/>
      <c r="L119" s="24" t="str">
        <f t="shared" ca="1" si="1"/>
        <v>-</v>
      </c>
      <c r="M119" s="15"/>
      <c r="N119" s="15"/>
      <c r="O119" s="15"/>
      <c r="P119" s="15"/>
    </row>
    <row r="120" spans="1:16" x14ac:dyDescent="0.25">
      <c r="L120" s="21" t="str">
        <f t="shared" ca="1" si="1"/>
        <v>-</v>
      </c>
    </row>
    <row r="121" spans="1:16" x14ac:dyDescent="0.25">
      <c r="A121" s="15"/>
      <c r="B121" s="19"/>
      <c r="C121" s="15"/>
      <c r="D121" s="15"/>
      <c r="E121" s="15"/>
      <c r="F121" s="15"/>
      <c r="G121" s="15"/>
      <c r="H121" s="15"/>
      <c r="I121" s="15"/>
      <c r="J121" s="15"/>
      <c r="K121" s="19"/>
      <c r="L121" s="24" t="str">
        <f t="shared" ca="1" si="1"/>
        <v>-</v>
      </c>
      <c r="M121" s="15"/>
      <c r="N121" s="15"/>
      <c r="O121" s="15"/>
      <c r="P121" s="15"/>
    </row>
    <row r="122" spans="1:16" x14ac:dyDescent="0.25">
      <c r="L122" s="21" t="str">
        <f t="shared" ca="1" si="1"/>
        <v>-</v>
      </c>
    </row>
    <row r="123" spans="1:16" x14ac:dyDescent="0.25">
      <c r="A123" s="15"/>
      <c r="B123" s="19"/>
      <c r="C123" s="15"/>
      <c r="D123" s="15"/>
      <c r="E123" s="15"/>
      <c r="F123" s="15"/>
      <c r="G123" s="15"/>
      <c r="H123" s="15"/>
      <c r="I123" s="15"/>
      <c r="J123" s="15"/>
      <c r="K123" s="19"/>
      <c r="L123" s="24" t="str">
        <f t="shared" ca="1" si="1"/>
        <v>-</v>
      </c>
      <c r="M123" s="15"/>
      <c r="N123" s="15"/>
      <c r="O123" s="15"/>
      <c r="P123" s="15"/>
    </row>
    <row r="124" spans="1:16" x14ac:dyDescent="0.25">
      <c r="L124" s="21" t="str">
        <f t="shared" ca="1" si="1"/>
        <v>-</v>
      </c>
    </row>
    <row r="125" spans="1:16" x14ac:dyDescent="0.25">
      <c r="A125" s="15"/>
      <c r="B125" s="19"/>
      <c r="C125" s="15"/>
      <c r="D125" s="15"/>
      <c r="E125" s="15"/>
      <c r="F125" s="15"/>
      <c r="G125" s="15"/>
      <c r="H125" s="15"/>
      <c r="I125" s="15"/>
      <c r="J125" s="15"/>
      <c r="K125" s="19"/>
      <c r="L125" s="24" t="str">
        <f t="shared" ca="1" si="1"/>
        <v>-</v>
      </c>
      <c r="M125" s="15"/>
      <c r="N125" s="15"/>
      <c r="O125" s="15"/>
      <c r="P125" s="15"/>
    </row>
    <row r="126" spans="1:16" x14ac:dyDescent="0.25">
      <c r="L126" s="21" t="str">
        <f t="shared" ca="1" si="1"/>
        <v>-</v>
      </c>
    </row>
    <row r="127" spans="1:16" x14ac:dyDescent="0.25">
      <c r="A127" s="15"/>
      <c r="B127" s="19"/>
      <c r="C127" s="15"/>
      <c r="D127" s="15"/>
      <c r="E127" s="15"/>
      <c r="F127" s="15"/>
      <c r="G127" s="15"/>
      <c r="H127" s="15"/>
      <c r="I127" s="15"/>
      <c r="J127" s="15"/>
      <c r="K127" s="19"/>
      <c r="L127" s="24" t="str">
        <f t="shared" ca="1" si="1"/>
        <v>-</v>
      </c>
      <c r="M127" s="15"/>
      <c r="N127" s="15"/>
      <c r="O127" s="15"/>
      <c r="P127" s="15"/>
    </row>
    <row r="128" spans="1:16" x14ac:dyDescent="0.25">
      <c r="L128" s="21" t="str">
        <f t="shared" ca="1" si="1"/>
        <v>-</v>
      </c>
    </row>
    <row r="129" spans="1:16" x14ac:dyDescent="0.25">
      <c r="A129" s="15"/>
      <c r="B129" s="19"/>
      <c r="C129" s="15"/>
      <c r="D129" s="15"/>
      <c r="E129" s="15"/>
      <c r="F129" s="15"/>
      <c r="G129" s="15"/>
      <c r="H129" s="15"/>
      <c r="I129" s="15"/>
      <c r="J129" s="15"/>
      <c r="K129" s="19"/>
      <c r="L129" s="24" t="str">
        <f t="shared" ca="1" si="1"/>
        <v>-</v>
      </c>
      <c r="M129" s="15"/>
      <c r="N129" s="15"/>
      <c r="O129" s="15"/>
      <c r="P129" s="15"/>
    </row>
    <row r="130" spans="1:16" x14ac:dyDescent="0.25">
      <c r="L130" s="21" t="str">
        <f t="shared" ca="1" si="1"/>
        <v>-</v>
      </c>
    </row>
    <row r="131" spans="1:16" x14ac:dyDescent="0.25">
      <c r="A131" s="15"/>
      <c r="B131" s="19"/>
      <c r="C131" s="15"/>
      <c r="D131" s="15"/>
      <c r="E131" s="15"/>
      <c r="F131" s="15"/>
      <c r="G131" s="15"/>
      <c r="H131" s="15"/>
      <c r="I131" s="15"/>
      <c r="J131" s="15"/>
      <c r="K131" s="19"/>
      <c r="L131" s="24" t="str">
        <f t="shared" ca="1" si="1"/>
        <v>-</v>
      </c>
      <c r="M131" s="15"/>
      <c r="N131" s="15"/>
      <c r="O131" s="15"/>
      <c r="P131" s="15"/>
    </row>
    <row r="132" spans="1:16" x14ac:dyDescent="0.25">
      <c r="L132" s="21" t="str">
        <f t="shared" ca="1" si="1"/>
        <v>-</v>
      </c>
    </row>
    <row r="133" spans="1:16" x14ac:dyDescent="0.25">
      <c r="A133" s="15"/>
      <c r="B133" s="19"/>
      <c r="C133" s="15"/>
      <c r="D133" s="15"/>
      <c r="E133" s="15"/>
      <c r="F133" s="15"/>
      <c r="G133" s="15"/>
      <c r="H133" s="15"/>
      <c r="I133" s="15"/>
      <c r="J133" s="15"/>
      <c r="K133" s="19"/>
      <c r="L133" s="24" t="str">
        <f t="shared" ca="1" si="1"/>
        <v>-</v>
      </c>
      <c r="M133" s="15"/>
      <c r="N133" s="15"/>
      <c r="O133" s="15"/>
      <c r="P133" s="15"/>
    </row>
    <row r="134" spans="1:16" x14ac:dyDescent="0.25">
      <c r="L134" s="21" t="str">
        <f t="shared" ref="L134:L197" ca="1" si="2">IF(B134&gt;1/1/1900, (IF(M134="Closed",(DATEDIF(B134,K134,"d"))-(DATEDIF(H134,J134,"d")),IF(OR(M134="Pending",ISBLANK(K134)),TODAY()-B134))),"-")</f>
        <v>-</v>
      </c>
    </row>
    <row r="135" spans="1:16" x14ac:dyDescent="0.25">
      <c r="A135" s="15"/>
      <c r="B135" s="19"/>
      <c r="C135" s="15"/>
      <c r="D135" s="15"/>
      <c r="E135" s="15"/>
      <c r="F135" s="15"/>
      <c r="G135" s="15"/>
      <c r="H135" s="15"/>
      <c r="I135" s="15"/>
      <c r="J135" s="15"/>
      <c r="K135" s="19"/>
      <c r="L135" s="24" t="str">
        <f t="shared" ca="1" si="2"/>
        <v>-</v>
      </c>
      <c r="M135" s="15"/>
      <c r="N135" s="15"/>
      <c r="O135" s="15"/>
      <c r="P135" s="15"/>
    </row>
    <row r="136" spans="1:16" x14ac:dyDescent="0.25">
      <c r="L136" s="21" t="str">
        <f t="shared" ca="1" si="2"/>
        <v>-</v>
      </c>
    </row>
    <row r="137" spans="1:16" x14ac:dyDescent="0.25">
      <c r="A137" s="15"/>
      <c r="B137" s="19"/>
      <c r="C137" s="15"/>
      <c r="D137" s="15"/>
      <c r="E137" s="15"/>
      <c r="F137" s="15"/>
      <c r="G137" s="15"/>
      <c r="H137" s="15"/>
      <c r="I137" s="15"/>
      <c r="J137" s="15"/>
      <c r="K137" s="19"/>
      <c r="L137" s="24" t="str">
        <f t="shared" ca="1" si="2"/>
        <v>-</v>
      </c>
      <c r="M137" s="15"/>
      <c r="N137" s="15"/>
      <c r="O137" s="15"/>
      <c r="P137" s="15"/>
    </row>
    <row r="138" spans="1:16" x14ac:dyDescent="0.25">
      <c r="L138" s="21" t="str">
        <f t="shared" ca="1" si="2"/>
        <v>-</v>
      </c>
    </row>
    <row r="139" spans="1:16" x14ac:dyDescent="0.25">
      <c r="A139" s="15"/>
      <c r="B139" s="19"/>
      <c r="C139" s="15"/>
      <c r="D139" s="15"/>
      <c r="E139" s="15"/>
      <c r="F139" s="15"/>
      <c r="G139" s="15"/>
      <c r="H139" s="15"/>
      <c r="I139" s="15"/>
      <c r="J139" s="15"/>
      <c r="K139" s="19"/>
      <c r="L139" s="24" t="str">
        <f t="shared" ca="1" si="2"/>
        <v>-</v>
      </c>
      <c r="M139" s="15"/>
      <c r="N139" s="15"/>
      <c r="O139" s="15"/>
      <c r="P139" s="15"/>
    </row>
    <row r="140" spans="1:16" x14ac:dyDescent="0.25">
      <c r="L140" s="21" t="str">
        <f t="shared" ca="1" si="2"/>
        <v>-</v>
      </c>
    </row>
    <row r="141" spans="1:16" x14ac:dyDescent="0.25">
      <c r="A141" s="15"/>
      <c r="B141" s="19"/>
      <c r="C141" s="15"/>
      <c r="D141" s="15"/>
      <c r="E141" s="15"/>
      <c r="F141" s="15"/>
      <c r="G141" s="15"/>
      <c r="H141" s="15"/>
      <c r="I141" s="15"/>
      <c r="J141" s="15"/>
      <c r="K141" s="19"/>
      <c r="L141" s="24" t="str">
        <f t="shared" ca="1" si="2"/>
        <v>-</v>
      </c>
      <c r="M141" s="15"/>
      <c r="N141" s="15"/>
      <c r="O141" s="15"/>
      <c r="P141" s="15"/>
    </row>
    <row r="142" spans="1:16" x14ac:dyDescent="0.25">
      <c r="L142" s="21" t="str">
        <f t="shared" ca="1" si="2"/>
        <v>-</v>
      </c>
    </row>
    <row r="143" spans="1:16" x14ac:dyDescent="0.25">
      <c r="A143" s="15"/>
      <c r="B143" s="19"/>
      <c r="C143" s="15"/>
      <c r="D143" s="15"/>
      <c r="E143" s="15"/>
      <c r="F143" s="15"/>
      <c r="G143" s="15"/>
      <c r="H143" s="15"/>
      <c r="I143" s="15"/>
      <c r="J143" s="15"/>
      <c r="K143" s="19"/>
      <c r="L143" s="24" t="str">
        <f t="shared" ca="1" si="2"/>
        <v>-</v>
      </c>
      <c r="M143" s="15"/>
      <c r="N143" s="15"/>
      <c r="O143" s="15"/>
      <c r="P143" s="15"/>
    </row>
    <row r="144" spans="1:16" x14ac:dyDescent="0.25">
      <c r="L144" s="21" t="str">
        <f t="shared" ca="1" si="2"/>
        <v>-</v>
      </c>
    </row>
    <row r="145" spans="1:16" x14ac:dyDescent="0.25">
      <c r="A145" s="15"/>
      <c r="B145" s="19"/>
      <c r="C145" s="15"/>
      <c r="D145" s="15"/>
      <c r="E145" s="15"/>
      <c r="F145" s="15"/>
      <c r="G145" s="15"/>
      <c r="H145" s="15"/>
      <c r="I145" s="15"/>
      <c r="J145" s="15"/>
      <c r="K145" s="19"/>
      <c r="L145" s="24" t="str">
        <f t="shared" ca="1" si="2"/>
        <v>-</v>
      </c>
      <c r="M145" s="15"/>
      <c r="N145" s="15"/>
      <c r="O145" s="15"/>
      <c r="P145" s="15"/>
    </row>
    <row r="146" spans="1:16" x14ac:dyDescent="0.25">
      <c r="L146" s="21" t="str">
        <f t="shared" ca="1" si="2"/>
        <v>-</v>
      </c>
    </row>
    <row r="147" spans="1:16" x14ac:dyDescent="0.25">
      <c r="A147" s="15"/>
      <c r="B147" s="19"/>
      <c r="C147" s="15"/>
      <c r="D147" s="15"/>
      <c r="E147" s="15"/>
      <c r="F147" s="15"/>
      <c r="G147" s="15"/>
      <c r="H147" s="15"/>
      <c r="I147" s="15"/>
      <c r="J147" s="15"/>
      <c r="K147" s="19"/>
      <c r="L147" s="24" t="str">
        <f t="shared" ca="1" si="2"/>
        <v>-</v>
      </c>
      <c r="M147" s="15"/>
      <c r="N147" s="15"/>
      <c r="O147" s="15"/>
      <c r="P147" s="15"/>
    </row>
    <row r="148" spans="1:16" x14ac:dyDescent="0.25">
      <c r="L148" s="21" t="str">
        <f t="shared" ca="1" si="2"/>
        <v>-</v>
      </c>
    </row>
    <row r="149" spans="1:16" x14ac:dyDescent="0.25">
      <c r="A149" s="15"/>
      <c r="B149" s="19"/>
      <c r="C149" s="15"/>
      <c r="D149" s="15"/>
      <c r="E149" s="15"/>
      <c r="F149" s="15"/>
      <c r="G149" s="15"/>
      <c r="H149" s="15"/>
      <c r="I149" s="15"/>
      <c r="J149" s="15"/>
      <c r="K149" s="19"/>
      <c r="L149" s="24" t="str">
        <f t="shared" ca="1" si="2"/>
        <v>-</v>
      </c>
      <c r="M149" s="15"/>
      <c r="N149" s="15"/>
      <c r="O149" s="15"/>
      <c r="P149" s="15"/>
    </row>
    <row r="150" spans="1:16" x14ac:dyDescent="0.25">
      <c r="L150" s="21" t="str">
        <f t="shared" ca="1" si="2"/>
        <v>-</v>
      </c>
    </row>
    <row r="151" spans="1:16" x14ac:dyDescent="0.25">
      <c r="A151" s="15"/>
      <c r="B151" s="19"/>
      <c r="C151" s="15"/>
      <c r="D151" s="15"/>
      <c r="E151" s="15"/>
      <c r="F151" s="15"/>
      <c r="G151" s="15"/>
      <c r="H151" s="15"/>
      <c r="I151" s="15"/>
      <c r="J151" s="15"/>
      <c r="K151" s="19"/>
      <c r="L151" s="24" t="str">
        <f t="shared" ca="1" si="2"/>
        <v>-</v>
      </c>
      <c r="M151" s="15"/>
      <c r="N151" s="15"/>
      <c r="O151" s="15"/>
      <c r="P151" s="15"/>
    </row>
    <row r="152" spans="1:16" x14ac:dyDescent="0.25">
      <c r="L152" s="21" t="str">
        <f t="shared" ca="1" si="2"/>
        <v>-</v>
      </c>
    </row>
    <row r="153" spans="1:16" x14ac:dyDescent="0.25">
      <c r="A153" s="15"/>
      <c r="B153" s="19"/>
      <c r="C153" s="15"/>
      <c r="D153" s="15"/>
      <c r="E153" s="15"/>
      <c r="F153" s="15"/>
      <c r="G153" s="15"/>
      <c r="H153" s="15"/>
      <c r="I153" s="15"/>
      <c r="J153" s="15"/>
      <c r="K153" s="19"/>
      <c r="L153" s="24" t="str">
        <f t="shared" ca="1" si="2"/>
        <v>-</v>
      </c>
      <c r="M153" s="15"/>
      <c r="N153" s="15"/>
      <c r="O153" s="15"/>
      <c r="P153" s="15"/>
    </row>
    <row r="154" spans="1:16" x14ac:dyDescent="0.25">
      <c r="L154" s="21" t="str">
        <f t="shared" ca="1" si="2"/>
        <v>-</v>
      </c>
    </row>
    <row r="155" spans="1:16" x14ac:dyDescent="0.25">
      <c r="A155" s="15"/>
      <c r="B155" s="19"/>
      <c r="C155" s="15"/>
      <c r="D155" s="15"/>
      <c r="E155" s="15"/>
      <c r="F155" s="15"/>
      <c r="G155" s="15"/>
      <c r="H155" s="15"/>
      <c r="I155" s="15"/>
      <c r="J155" s="15"/>
      <c r="K155" s="19"/>
      <c r="L155" s="24" t="str">
        <f t="shared" ca="1" si="2"/>
        <v>-</v>
      </c>
      <c r="M155" s="15"/>
      <c r="N155" s="15"/>
      <c r="O155" s="15"/>
      <c r="P155" s="15"/>
    </row>
    <row r="156" spans="1:16" x14ac:dyDescent="0.25">
      <c r="L156" s="21" t="str">
        <f t="shared" ca="1" si="2"/>
        <v>-</v>
      </c>
    </row>
    <row r="157" spans="1:16" x14ac:dyDescent="0.25">
      <c r="A157" s="15"/>
      <c r="B157" s="19"/>
      <c r="C157" s="15"/>
      <c r="D157" s="15"/>
      <c r="E157" s="15"/>
      <c r="F157" s="15"/>
      <c r="G157" s="15"/>
      <c r="H157" s="15"/>
      <c r="I157" s="15"/>
      <c r="J157" s="15"/>
      <c r="K157" s="19"/>
      <c r="L157" s="24" t="str">
        <f t="shared" ca="1" si="2"/>
        <v>-</v>
      </c>
      <c r="M157" s="15"/>
      <c r="N157" s="15"/>
      <c r="O157" s="15"/>
      <c r="P157" s="15"/>
    </row>
    <row r="158" spans="1:16" x14ac:dyDescent="0.25">
      <c r="L158" s="21" t="str">
        <f t="shared" ca="1" si="2"/>
        <v>-</v>
      </c>
    </row>
    <row r="159" spans="1:16" x14ac:dyDescent="0.25">
      <c r="A159" s="15"/>
      <c r="B159" s="19"/>
      <c r="C159" s="15"/>
      <c r="D159" s="15"/>
      <c r="E159" s="15"/>
      <c r="F159" s="15"/>
      <c r="G159" s="15"/>
      <c r="H159" s="15"/>
      <c r="I159" s="15"/>
      <c r="J159" s="15"/>
      <c r="K159" s="19"/>
      <c r="L159" s="24" t="str">
        <f t="shared" ca="1" si="2"/>
        <v>-</v>
      </c>
      <c r="M159" s="15"/>
      <c r="N159" s="15"/>
      <c r="O159" s="15"/>
      <c r="P159" s="15"/>
    </row>
    <row r="160" spans="1:16" x14ac:dyDescent="0.25">
      <c r="L160" s="21" t="str">
        <f t="shared" ca="1" si="2"/>
        <v>-</v>
      </c>
    </row>
    <row r="161" spans="1:16" x14ac:dyDescent="0.25">
      <c r="A161" s="15"/>
      <c r="B161" s="19"/>
      <c r="C161" s="15"/>
      <c r="D161" s="15"/>
      <c r="E161" s="15"/>
      <c r="F161" s="15"/>
      <c r="G161" s="15"/>
      <c r="H161" s="15"/>
      <c r="I161" s="15"/>
      <c r="J161" s="15"/>
      <c r="K161" s="19"/>
      <c r="L161" s="24" t="str">
        <f t="shared" ca="1" si="2"/>
        <v>-</v>
      </c>
      <c r="M161" s="15"/>
      <c r="N161" s="15"/>
      <c r="O161" s="15"/>
      <c r="P161" s="15"/>
    </row>
    <row r="162" spans="1:16" x14ac:dyDescent="0.25">
      <c r="L162" s="21" t="str">
        <f t="shared" ca="1" si="2"/>
        <v>-</v>
      </c>
    </row>
    <row r="163" spans="1:16" x14ac:dyDescent="0.25">
      <c r="A163" s="15"/>
      <c r="B163" s="19"/>
      <c r="C163" s="15"/>
      <c r="D163" s="15"/>
      <c r="E163" s="15"/>
      <c r="F163" s="15"/>
      <c r="G163" s="15"/>
      <c r="H163" s="15"/>
      <c r="I163" s="15"/>
      <c r="J163" s="15"/>
      <c r="K163" s="19"/>
      <c r="L163" s="24" t="str">
        <f t="shared" ca="1" si="2"/>
        <v>-</v>
      </c>
      <c r="M163" s="15"/>
      <c r="N163" s="15"/>
      <c r="O163" s="15"/>
      <c r="P163" s="15"/>
    </row>
    <row r="164" spans="1:16" x14ac:dyDescent="0.25">
      <c r="L164" s="21" t="str">
        <f t="shared" ca="1" si="2"/>
        <v>-</v>
      </c>
    </row>
    <row r="165" spans="1:16" x14ac:dyDescent="0.25">
      <c r="A165" s="15"/>
      <c r="B165" s="19"/>
      <c r="C165" s="15"/>
      <c r="D165" s="15"/>
      <c r="E165" s="15"/>
      <c r="F165" s="15"/>
      <c r="G165" s="15"/>
      <c r="H165" s="15"/>
      <c r="I165" s="15"/>
      <c r="J165" s="15"/>
      <c r="K165" s="19"/>
      <c r="L165" s="24" t="str">
        <f t="shared" ca="1" si="2"/>
        <v>-</v>
      </c>
      <c r="M165" s="15"/>
      <c r="N165" s="15"/>
      <c r="O165" s="15"/>
      <c r="P165" s="15"/>
    </row>
    <row r="166" spans="1:16" x14ac:dyDescent="0.25">
      <c r="L166" s="21" t="str">
        <f t="shared" ca="1" si="2"/>
        <v>-</v>
      </c>
    </row>
    <row r="167" spans="1:16" x14ac:dyDescent="0.25">
      <c r="A167" s="15"/>
      <c r="B167" s="19"/>
      <c r="C167" s="15"/>
      <c r="D167" s="15"/>
      <c r="E167" s="15"/>
      <c r="F167" s="15"/>
      <c r="G167" s="15"/>
      <c r="H167" s="15"/>
      <c r="I167" s="15"/>
      <c r="J167" s="15"/>
      <c r="K167" s="19"/>
      <c r="L167" s="24" t="str">
        <f t="shared" ca="1" si="2"/>
        <v>-</v>
      </c>
      <c r="M167" s="15"/>
      <c r="N167" s="15"/>
      <c r="O167" s="15"/>
      <c r="P167" s="15"/>
    </row>
    <row r="168" spans="1:16" x14ac:dyDescent="0.25">
      <c r="L168" s="21" t="str">
        <f t="shared" ca="1" si="2"/>
        <v>-</v>
      </c>
    </row>
    <row r="169" spans="1:16" x14ac:dyDescent="0.25">
      <c r="A169" s="15"/>
      <c r="B169" s="19"/>
      <c r="C169" s="15"/>
      <c r="D169" s="15"/>
      <c r="E169" s="15"/>
      <c r="F169" s="15"/>
      <c r="G169" s="15"/>
      <c r="H169" s="15"/>
      <c r="I169" s="15"/>
      <c r="J169" s="15"/>
      <c r="K169" s="19"/>
      <c r="L169" s="24" t="str">
        <f t="shared" ca="1" si="2"/>
        <v>-</v>
      </c>
      <c r="M169" s="15"/>
      <c r="N169" s="15"/>
      <c r="O169" s="15"/>
      <c r="P169" s="15"/>
    </row>
    <row r="170" spans="1:16" x14ac:dyDescent="0.25">
      <c r="L170" s="21" t="str">
        <f t="shared" ca="1" si="2"/>
        <v>-</v>
      </c>
    </row>
    <row r="171" spans="1:16" x14ac:dyDescent="0.25">
      <c r="A171" s="15"/>
      <c r="B171" s="19"/>
      <c r="C171" s="15"/>
      <c r="D171" s="15"/>
      <c r="E171" s="15"/>
      <c r="F171" s="15"/>
      <c r="G171" s="15"/>
      <c r="H171" s="15"/>
      <c r="I171" s="15"/>
      <c r="J171" s="15"/>
      <c r="K171" s="19"/>
      <c r="L171" s="24" t="str">
        <f t="shared" ca="1" si="2"/>
        <v>-</v>
      </c>
      <c r="M171" s="15"/>
      <c r="N171" s="15"/>
      <c r="O171" s="15"/>
      <c r="P171" s="15"/>
    </row>
    <row r="172" spans="1:16" x14ac:dyDescent="0.25">
      <c r="L172" s="21" t="str">
        <f t="shared" ca="1" si="2"/>
        <v>-</v>
      </c>
    </row>
    <row r="173" spans="1:16" x14ac:dyDescent="0.25">
      <c r="A173" s="15"/>
      <c r="B173" s="19"/>
      <c r="C173" s="15"/>
      <c r="D173" s="15"/>
      <c r="E173" s="15"/>
      <c r="F173" s="15"/>
      <c r="G173" s="15"/>
      <c r="H173" s="15"/>
      <c r="I173" s="15"/>
      <c r="J173" s="15"/>
      <c r="K173" s="19"/>
      <c r="L173" s="24" t="str">
        <f t="shared" ca="1" si="2"/>
        <v>-</v>
      </c>
      <c r="M173" s="15"/>
      <c r="N173" s="15"/>
      <c r="O173" s="15"/>
      <c r="P173" s="15"/>
    </row>
    <row r="174" spans="1:16" x14ac:dyDescent="0.25">
      <c r="L174" s="21" t="str">
        <f t="shared" ca="1" si="2"/>
        <v>-</v>
      </c>
    </row>
    <row r="175" spans="1:16" x14ac:dyDescent="0.25">
      <c r="A175" s="15"/>
      <c r="B175" s="19"/>
      <c r="C175" s="15"/>
      <c r="D175" s="15"/>
      <c r="E175" s="15"/>
      <c r="F175" s="15"/>
      <c r="G175" s="15"/>
      <c r="H175" s="15"/>
      <c r="I175" s="15"/>
      <c r="J175" s="15"/>
      <c r="K175" s="19"/>
      <c r="L175" s="24" t="str">
        <f t="shared" ca="1" si="2"/>
        <v>-</v>
      </c>
      <c r="M175" s="15"/>
      <c r="N175" s="15"/>
      <c r="O175" s="15"/>
      <c r="P175" s="15"/>
    </row>
    <row r="176" spans="1:16" x14ac:dyDescent="0.25">
      <c r="L176" s="21" t="str">
        <f t="shared" ca="1" si="2"/>
        <v>-</v>
      </c>
    </row>
    <row r="177" spans="1:16" x14ac:dyDescent="0.25">
      <c r="A177" s="15"/>
      <c r="B177" s="19"/>
      <c r="C177" s="15"/>
      <c r="D177" s="15"/>
      <c r="E177" s="15"/>
      <c r="F177" s="15"/>
      <c r="G177" s="15"/>
      <c r="H177" s="15"/>
      <c r="I177" s="15"/>
      <c r="J177" s="15"/>
      <c r="K177" s="19"/>
      <c r="L177" s="24" t="str">
        <f t="shared" ca="1" si="2"/>
        <v>-</v>
      </c>
      <c r="M177" s="15"/>
      <c r="N177" s="15"/>
      <c r="O177" s="15"/>
      <c r="P177" s="15"/>
    </row>
    <row r="178" spans="1:16" x14ac:dyDescent="0.25">
      <c r="L178" s="21" t="str">
        <f t="shared" ca="1" si="2"/>
        <v>-</v>
      </c>
    </row>
    <row r="179" spans="1:16" x14ac:dyDescent="0.25">
      <c r="A179" s="15"/>
      <c r="B179" s="19"/>
      <c r="C179" s="15"/>
      <c r="D179" s="15"/>
      <c r="E179" s="15"/>
      <c r="F179" s="15"/>
      <c r="G179" s="15"/>
      <c r="H179" s="15"/>
      <c r="I179" s="15"/>
      <c r="J179" s="15"/>
      <c r="K179" s="19"/>
      <c r="L179" s="24" t="str">
        <f t="shared" ca="1" si="2"/>
        <v>-</v>
      </c>
      <c r="M179" s="15"/>
      <c r="N179" s="15"/>
      <c r="O179" s="15"/>
      <c r="P179" s="15"/>
    </row>
    <row r="180" spans="1:16" x14ac:dyDescent="0.25">
      <c r="L180" s="21" t="str">
        <f t="shared" ca="1" si="2"/>
        <v>-</v>
      </c>
    </row>
    <row r="181" spans="1:16" x14ac:dyDescent="0.25">
      <c r="A181" s="15"/>
      <c r="B181" s="19"/>
      <c r="C181" s="15"/>
      <c r="D181" s="15"/>
      <c r="E181" s="15"/>
      <c r="F181" s="15"/>
      <c r="G181" s="15"/>
      <c r="H181" s="15"/>
      <c r="I181" s="15"/>
      <c r="J181" s="15"/>
      <c r="K181" s="19"/>
      <c r="L181" s="24" t="str">
        <f t="shared" ca="1" si="2"/>
        <v>-</v>
      </c>
      <c r="M181" s="15"/>
      <c r="N181" s="15"/>
      <c r="O181" s="15"/>
      <c r="P181" s="15"/>
    </row>
    <row r="182" spans="1:16" x14ac:dyDescent="0.25">
      <c r="L182" s="21" t="str">
        <f t="shared" ca="1" si="2"/>
        <v>-</v>
      </c>
    </row>
    <row r="183" spans="1:16" x14ac:dyDescent="0.25">
      <c r="A183" s="15"/>
      <c r="B183" s="19"/>
      <c r="C183" s="15"/>
      <c r="D183" s="15"/>
      <c r="E183" s="15"/>
      <c r="F183" s="15"/>
      <c r="G183" s="15"/>
      <c r="H183" s="15"/>
      <c r="I183" s="15"/>
      <c r="J183" s="15"/>
      <c r="K183" s="19"/>
      <c r="L183" s="24" t="str">
        <f t="shared" ca="1" si="2"/>
        <v>-</v>
      </c>
      <c r="M183" s="15"/>
      <c r="N183" s="15"/>
      <c r="O183" s="15"/>
      <c r="P183" s="15"/>
    </row>
    <row r="184" spans="1:16" x14ac:dyDescent="0.25">
      <c r="L184" s="21" t="str">
        <f t="shared" ca="1" si="2"/>
        <v>-</v>
      </c>
    </row>
    <row r="185" spans="1:16" x14ac:dyDescent="0.25">
      <c r="A185" s="15"/>
      <c r="B185" s="19"/>
      <c r="C185" s="15"/>
      <c r="D185" s="15"/>
      <c r="E185" s="15"/>
      <c r="F185" s="15"/>
      <c r="G185" s="15"/>
      <c r="H185" s="15"/>
      <c r="I185" s="15"/>
      <c r="J185" s="15"/>
      <c r="K185" s="19"/>
      <c r="L185" s="24" t="str">
        <f t="shared" ca="1" si="2"/>
        <v>-</v>
      </c>
      <c r="M185" s="15"/>
      <c r="N185" s="15"/>
      <c r="O185" s="15"/>
      <c r="P185" s="15"/>
    </row>
    <row r="186" spans="1:16" x14ac:dyDescent="0.25">
      <c r="L186" s="21" t="str">
        <f t="shared" ca="1" si="2"/>
        <v>-</v>
      </c>
    </row>
    <row r="187" spans="1:16" x14ac:dyDescent="0.25">
      <c r="A187" s="15"/>
      <c r="B187" s="19"/>
      <c r="C187" s="15"/>
      <c r="D187" s="15"/>
      <c r="E187" s="15"/>
      <c r="F187" s="15"/>
      <c r="G187" s="15"/>
      <c r="H187" s="15"/>
      <c r="I187" s="15"/>
      <c r="J187" s="15"/>
      <c r="K187" s="19"/>
      <c r="L187" s="24" t="str">
        <f t="shared" ca="1" si="2"/>
        <v>-</v>
      </c>
      <c r="M187" s="15"/>
      <c r="N187" s="15"/>
      <c r="O187" s="15"/>
      <c r="P187" s="15"/>
    </row>
    <row r="188" spans="1:16" x14ac:dyDescent="0.25">
      <c r="L188" s="21" t="str">
        <f t="shared" ca="1" si="2"/>
        <v>-</v>
      </c>
    </row>
    <row r="189" spans="1:16" x14ac:dyDescent="0.25">
      <c r="A189" s="15"/>
      <c r="B189" s="19"/>
      <c r="C189" s="15"/>
      <c r="D189" s="15"/>
      <c r="E189" s="15"/>
      <c r="F189" s="15"/>
      <c r="G189" s="15"/>
      <c r="H189" s="15"/>
      <c r="I189" s="15"/>
      <c r="J189" s="15"/>
      <c r="K189" s="19"/>
      <c r="L189" s="24" t="str">
        <f t="shared" ca="1" si="2"/>
        <v>-</v>
      </c>
      <c r="M189" s="15"/>
      <c r="N189" s="15"/>
      <c r="O189" s="15"/>
      <c r="P189" s="15"/>
    </row>
    <row r="190" spans="1:16" x14ac:dyDescent="0.25">
      <c r="L190" s="21" t="str">
        <f t="shared" ca="1" si="2"/>
        <v>-</v>
      </c>
    </row>
    <row r="191" spans="1:16" x14ac:dyDescent="0.25">
      <c r="A191" s="15"/>
      <c r="B191" s="19"/>
      <c r="C191" s="15"/>
      <c r="D191" s="15"/>
      <c r="E191" s="15"/>
      <c r="F191" s="15"/>
      <c r="G191" s="15"/>
      <c r="H191" s="15"/>
      <c r="I191" s="15"/>
      <c r="J191" s="15"/>
      <c r="K191" s="19"/>
      <c r="L191" s="24" t="str">
        <f t="shared" ca="1" si="2"/>
        <v>-</v>
      </c>
      <c r="M191" s="15"/>
      <c r="N191" s="15"/>
      <c r="O191" s="15"/>
      <c r="P191" s="15"/>
    </row>
    <row r="192" spans="1:16" x14ac:dyDescent="0.25">
      <c r="L192" s="21" t="str">
        <f t="shared" ca="1" si="2"/>
        <v>-</v>
      </c>
    </row>
    <row r="193" spans="1:16" x14ac:dyDescent="0.25">
      <c r="A193" s="15"/>
      <c r="B193" s="19"/>
      <c r="C193" s="15"/>
      <c r="D193" s="15"/>
      <c r="E193" s="15"/>
      <c r="F193" s="15"/>
      <c r="G193" s="15"/>
      <c r="H193" s="15"/>
      <c r="I193" s="15"/>
      <c r="J193" s="15"/>
      <c r="K193" s="19"/>
      <c r="L193" s="24" t="str">
        <f t="shared" ca="1" si="2"/>
        <v>-</v>
      </c>
      <c r="M193" s="15"/>
      <c r="N193" s="15"/>
      <c r="O193" s="15"/>
      <c r="P193" s="15"/>
    </row>
    <row r="194" spans="1:16" x14ac:dyDescent="0.25">
      <c r="L194" s="21" t="str">
        <f t="shared" ca="1" si="2"/>
        <v>-</v>
      </c>
    </row>
    <row r="195" spans="1:16" x14ac:dyDescent="0.25">
      <c r="A195" s="15"/>
      <c r="B195" s="19"/>
      <c r="C195" s="15"/>
      <c r="D195" s="15"/>
      <c r="E195" s="15"/>
      <c r="F195" s="15"/>
      <c r="G195" s="15"/>
      <c r="H195" s="15"/>
      <c r="I195" s="15"/>
      <c r="J195" s="15"/>
      <c r="K195" s="19"/>
      <c r="L195" s="24" t="str">
        <f t="shared" ca="1" si="2"/>
        <v>-</v>
      </c>
      <c r="M195" s="15"/>
      <c r="N195" s="15"/>
      <c r="O195" s="15"/>
      <c r="P195" s="15"/>
    </row>
    <row r="196" spans="1:16" x14ac:dyDescent="0.25">
      <c r="L196" s="21" t="str">
        <f t="shared" ca="1" si="2"/>
        <v>-</v>
      </c>
    </row>
    <row r="197" spans="1:16" x14ac:dyDescent="0.25">
      <c r="A197" s="15"/>
      <c r="B197" s="19"/>
      <c r="C197" s="15"/>
      <c r="D197" s="15"/>
      <c r="E197" s="15"/>
      <c r="F197" s="15"/>
      <c r="G197" s="15"/>
      <c r="H197" s="15"/>
      <c r="I197" s="15"/>
      <c r="J197" s="15"/>
      <c r="K197" s="19"/>
      <c r="L197" s="24" t="str">
        <f t="shared" ca="1" si="2"/>
        <v>-</v>
      </c>
      <c r="M197" s="15"/>
      <c r="N197" s="15"/>
      <c r="O197" s="15"/>
      <c r="P197" s="15"/>
    </row>
    <row r="198" spans="1:16" x14ac:dyDescent="0.25">
      <c r="L198" s="21" t="str">
        <f t="shared" ref="L198:L261" ca="1" si="3">IF(B198&gt;1/1/1900, (IF(M198="Closed",(DATEDIF(B198,K198,"d"))-(DATEDIF(H198,J198,"d")),IF(OR(M198="Pending",ISBLANK(K198)),TODAY()-B198))),"-")</f>
        <v>-</v>
      </c>
    </row>
    <row r="199" spans="1:16" x14ac:dyDescent="0.25">
      <c r="A199" s="15"/>
      <c r="B199" s="19"/>
      <c r="C199" s="15"/>
      <c r="D199" s="15"/>
      <c r="E199" s="15"/>
      <c r="F199" s="15"/>
      <c r="G199" s="15"/>
      <c r="H199" s="15"/>
      <c r="I199" s="15"/>
      <c r="J199" s="15"/>
      <c r="K199" s="19"/>
      <c r="L199" s="24" t="str">
        <f t="shared" ca="1" si="3"/>
        <v>-</v>
      </c>
      <c r="M199" s="15"/>
      <c r="N199" s="15"/>
      <c r="O199" s="15"/>
      <c r="P199" s="15"/>
    </row>
    <row r="200" spans="1:16" x14ac:dyDescent="0.25">
      <c r="L200" s="21" t="str">
        <f t="shared" ca="1" si="3"/>
        <v>-</v>
      </c>
    </row>
    <row r="201" spans="1:16" x14ac:dyDescent="0.25">
      <c r="A201" s="15"/>
      <c r="B201" s="19"/>
      <c r="C201" s="15"/>
      <c r="D201" s="15"/>
      <c r="E201" s="15"/>
      <c r="F201" s="15"/>
      <c r="G201" s="15"/>
      <c r="H201" s="15"/>
      <c r="I201" s="15"/>
      <c r="J201" s="15"/>
      <c r="K201" s="19"/>
      <c r="L201" s="24" t="str">
        <f t="shared" ca="1" si="3"/>
        <v>-</v>
      </c>
      <c r="M201" s="15"/>
      <c r="N201" s="15"/>
      <c r="O201" s="15"/>
      <c r="P201" s="15"/>
    </row>
    <row r="202" spans="1:16" x14ac:dyDescent="0.25">
      <c r="L202" s="21" t="str">
        <f t="shared" ca="1" si="3"/>
        <v>-</v>
      </c>
    </row>
    <row r="203" spans="1:16" x14ac:dyDescent="0.25">
      <c r="A203" s="15"/>
      <c r="B203" s="19"/>
      <c r="C203" s="15"/>
      <c r="D203" s="15"/>
      <c r="E203" s="15"/>
      <c r="F203" s="15"/>
      <c r="G203" s="15"/>
      <c r="H203" s="15"/>
      <c r="I203" s="15"/>
      <c r="J203" s="15"/>
      <c r="K203" s="19"/>
      <c r="L203" s="24" t="str">
        <f t="shared" ca="1" si="3"/>
        <v>-</v>
      </c>
      <c r="M203" s="15"/>
      <c r="N203" s="15"/>
      <c r="O203" s="15"/>
      <c r="P203" s="15"/>
    </row>
    <row r="204" spans="1:16" x14ac:dyDescent="0.25">
      <c r="L204" s="21" t="str">
        <f t="shared" ca="1" si="3"/>
        <v>-</v>
      </c>
    </row>
    <row r="205" spans="1:16" x14ac:dyDescent="0.25">
      <c r="A205" s="15"/>
      <c r="B205" s="19"/>
      <c r="C205" s="15"/>
      <c r="D205" s="15"/>
      <c r="E205" s="15"/>
      <c r="F205" s="15"/>
      <c r="G205" s="15"/>
      <c r="H205" s="15"/>
      <c r="I205" s="15"/>
      <c r="J205" s="15"/>
      <c r="K205" s="19"/>
      <c r="L205" s="24" t="str">
        <f t="shared" ca="1" si="3"/>
        <v>-</v>
      </c>
      <c r="M205" s="15"/>
      <c r="N205" s="15"/>
      <c r="O205" s="15"/>
      <c r="P205" s="15"/>
    </row>
    <row r="206" spans="1:16" x14ac:dyDescent="0.25">
      <c r="L206" s="21" t="str">
        <f t="shared" ca="1" si="3"/>
        <v>-</v>
      </c>
    </row>
    <row r="207" spans="1:16" x14ac:dyDescent="0.25">
      <c r="A207" s="15"/>
      <c r="B207" s="19"/>
      <c r="C207" s="15"/>
      <c r="D207" s="15"/>
      <c r="E207" s="15"/>
      <c r="F207" s="15"/>
      <c r="G207" s="15"/>
      <c r="H207" s="15"/>
      <c r="I207" s="15"/>
      <c r="J207" s="15"/>
      <c r="K207" s="19"/>
      <c r="L207" s="24" t="str">
        <f t="shared" ca="1" si="3"/>
        <v>-</v>
      </c>
      <c r="M207" s="15"/>
      <c r="N207" s="15"/>
      <c r="O207" s="15"/>
      <c r="P207" s="15"/>
    </row>
    <row r="208" spans="1:16" x14ac:dyDescent="0.25">
      <c r="L208" s="21" t="str">
        <f t="shared" ca="1" si="3"/>
        <v>-</v>
      </c>
    </row>
    <row r="209" spans="1:16" x14ac:dyDescent="0.25">
      <c r="A209" s="15"/>
      <c r="B209" s="19"/>
      <c r="C209" s="15"/>
      <c r="D209" s="15"/>
      <c r="E209" s="15"/>
      <c r="F209" s="15"/>
      <c r="G209" s="15"/>
      <c r="H209" s="15"/>
      <c r="I209" s="15"/>
      <c r="J209" s="15"/>
      <c r="K209" s="19"/>
      <c r="L209" s="24" t="str">
        <f t="shared" ca="1" si="3"/>
        <v>-</v>
      </c>
      <c r="M209" s="15"/>
      <c r="N209" s="15"/>
      <c r="O209" s="15"/>
      <c r="P209" s="15"/>
    </row>
    <row r="210" spans="1:16" x14ac:dyDescent="0.25">
      <c r="L210" s="21" t="str">
        <f t="shared" ca="1" si="3"/>
        <v>-</v>
      </c>
    </row>
    <row r="211" spans="1:16" x14ac:dyDescent="0.25">
      <c r="A211" s="15"/>
      <c r="B211" s="19"/>
      <c r="C211" s="15"/>
      <c r="D211" s="15"/>
      <c r="E211" s="15"/>
      <c r="F211" s="15"/>
      <c r="G211" s="15"/>
      <c r="H211" s="15"/>
      <c r="I211" s="15"/>
      <c r="J211" s="15"/>
      <c r="K211" s="19"/>
      <c r="L211" s="24" t="str">
        <f t="shared" ca="1" si="3"/>
        <v>-</v>
      </c>
      <c r="M211" s="15"/>
      <c r="N211" s="15"/>
      <c r="O211" s="15"/>
      <c r="P211" s="15"/>
    </row>
    <row r="212" spans="1:16" x14ac:dyDescent="0.25">
      <c r="L212" s="21" t="str">
        <f t="shared" ca="1" si="3"/>
        <v>-</v>
      </c>
    </row>
    <row r="213" spans="1:16" x14ac:dyDescent="0.25">
      <c r="A213" s="15"/>
      <c r="B213" s="19"/>
      <c r="C213" s="15"/>
      <c r="D213" s="15"/>
      <c r="E213" s="15"/>
      <c r="F213" s="15"/>
      <c r="G213" s="15"/>
      <c r="H213" s="15"/>
      <c r="I213" s="15"/>
      <c r="J213" s="15"/>
      <c r="K213" s="19"/>
      <c r="L213" s="24" t="str">
        <f t="shared" ca="1" si="3"/>
        <v>-</v>
      </c>
      <c r="M213" s="15"/>
      <c r="N213" s="15"/>
      <c r="O213" s="15"/>
      <c r="P213" s="15"/>
    </row>
    <row r="214" spans="1:16" x14ac:dyDescent="0.25">
      <c r="L214" s="21" t="str">
        <f t="shared" ca="1" si="3"/>
        <v>-</v>
      </c>
    </row>
    <row r="215" spans="1:16" x14ac:dyDescent="0.25">
      <c r="A215" s="15"/>
      <c r="B215" s="19"/>
      <c r="C215" s="15"/>
      <c r="D215" s="15"/>
      <c r="E215" s="15"/>
      <c r="F215" s="15"/>
      <c r="G215" s="15"/>
      <c r="H215" s="15"/>
      <c r="I215" s="15"/>
      <c r="J215" s="15"/>
      <c r="K215" s="19"/>
      <c r="L215" s="24" t="str">
        <f t="shared" ca="1" si="3"/>
        <v>-</v>
      </c>
      <c r="M215" s="15"/>
      <c r="N215" s="15"/>
      <c r="O215" s="15"/>
      <c r="P215" s="15"/>
    </row>
    <row r="216" spans="1:16" x14ac:dyDescent="0.25">
      <c r="L216" s="21" t="str">
        <f t="shared" ca="1" si="3"/>
        <v>-</v>
      </c>
    </row>
    <row r="217" spans="1:16" x14ac:dyDescent="0.25">
      <c r="A217" s="15"/>
      <c r="B217" s="19"/>
      <c r="C217" s="15"/>
      <c r="D217" s="15"/>
      <c r="E217" s="15"/>
      <c r="F217" s="15"/>
      <c r="G217" s="15"/>
      <c r="H217" s="15"/>
      <c r="I217" s="15"/>
      <c r="J217" s="15"/>
      <c r="K217" s="19"/>
      <c r="L217" s="24" t="str">
        <f t="shared" ca="1" si="3"/>
        <v>-</v>
      </c>
      <c r="M217" s="15"/>
      <c r="N217" s="15"/>
      <c r="O217" s="15"/>
      <c r="P217" s="15"/>
    </row>
    <row r="218" spans="1:16" x14ac:dyDescent="0.25">
      <c r="L218" s="21" t="str">
        <f t="shared" ca="1" si="3"/>
        <v>-</v>
      </c>
    </row>
    <row r="219" spans="1:16" x14ac:dyDescent="0.25">
      <c r="A219" s="15"/>
      <c r="B219" s="19"/>
      <c r="C219" s="15"/>
      <c r="D219" s="15"/>
      <c r="E219" s="15"/>
      <c r="F219" s="15"/>
      <c r="G219" s="15"/>
      <c r="H219" s="15"/>
      <c r="I219" s="15"/>
      <c r="J219" s="15"/>
      <c r="K219" s="19"/>
      <c r="L219" s="24" t="str">
        <f t="shared" ca="1" si="3"/>
        <v>-</v>
      </c>
      <c r="M219" s="15"/>
      <c r="N219" s="15"/>
      <c r="O219" s="15"/>
      <c r="P219" s="15"/>
    </row>
    <row r="220" spans="1:16" x14ac:dyDescent="0.25">
      <c r="L220" s="21" t="str">
        <f t="shared" ca="1" si="3"/>
        <v>-</v>
      </c>
    </row>
    <row r="221" spans="1:16" x14ac:dyDescent="0.25">
      <c r="A221" s="15"/>
      <c r="B221" s="19"/>
      <c r="C221" s="15"/>
      <c r="D221" s="15"/>
      <c r="E221" s="15"/>
      <c r="F221" s="15"/>
      <c r="G221" s="15"/>
      <c r="H221" s="15"/>
      <c r="I221" s="15"/>
      <c r="J221" s="15"/>
      <c r="K221" s="19"/>
      <c r="L221" s="24" t="str">
        <f t="shared" ca="1" si="3"/>
        <v>-</v>
      </c>
      <c r="M221" s="15"/>
      <c r="N221" s="15"/>
      <c r="O221" s="15"/>
      <c r="P221" s="15"/>
    </row>
    <row r="222" spans="1:16" x14ac:dyDescent="0.25">
      <c r="L222" s="21" t="str">
        <f t="shared" ca="1" si="3"/>
        <v>-</v>
      </c>
    </row>
    <row r="223" spans="1:16" x14ac:dyDescent="0.25">
      <c r="A223" s="15"/>
      <c r="B223" s="19"/>
      <c r="C223" s="15"/>
      <c r="D223" s="15"/>
      <c r="E223" s="15"/>
      <c r="F223" s="15"/>
      <c r="G223" s="15"/>
      <c r="H223" s="15"/>
      <c r="I223" s="15"/>
      <c r="J223" s="15"/>
      <c r="K223" s="19"/>
      <c r="L223" s="24" t="str">
        <f t="shared" ca="1" si="3"/>
        <v>-</v>
      </c>
      <c r="M223" s="15"/>
      <c r="N223" s="15"/>
      <c r="O223" s="15"/>
      <c r="P223" s="15"/>
    </row>
    <row r="224" spans="1:16" x14ac:dyDescent="0.25">
      <c r="L224" s="21" t="str">
        <f t="shared" ca="1" si="3"/>
        <v>-</v>
      </c>
    </row>
    <row r="225" spans="1:16" x14ac:dyDescent="0.25">
      <c r="A225" s="15"/>
      <c r="B225" s="19"/>
      <c r="C225" s="15"/>
      <c r="D225" s="15"/>
      <c r="E225" s="15"/>
      <c r="F225" s="15"/>
      <c r="G225" s="15"/>
      <c r="H225" s="15"/>
      <c r="I225" s="15"/>
      <c r="J225" s="15"/>
      <c r="K225" s="19"/>
      <c r="L225" s="24" t="str">
        <f t="shared" ca="1" si="3"/>
        <v>-</v>
      </c>
      <c r="M225" s="15"/>
      <c r="N225" s="15"/>
      <c r="O225" s="15"/>
      <c r="P225" s="15"/>
    </row>
    <row r="226" spans="1:16" x14ac:dyDescent="0.25">
      <c r="L226" s="21" t="str">
        <f t="shared" ca="1" si="3"/>
        <v>-</v>
      </c>
    </row>
    <row r="227" spans="1:16" x14ac:dyDescent="0.25">
      <c r="A227" s="15"/>
      <c r="B227" s="19"/>
      <c r="C227" s="15"/>
      <c r="D227" s="15"/>
      <c r="E227" s="15"/>
      <c r="F227" s="15"/>
      <c r="G227" s="15"/>
      <c r="H227" s="15"/>
      <c r="I227" s="15"/>
      <c r="J227" s="15"/>
      <c r="K227" s="19"/>
      <c r="L227" s="24" t="str">
        <f t="shared" ca="1" si="3"/>
        <v>-</v>
      </c>
      <c r="M227" s="15"/>
      <c r="N227" s="15"/>
      <c r="O227" s="15"/>
      <c r="P227" s="15"/>
    </row>
    <row r="228" spans="1:16" x14ac:dyDescent="0.25">
      <c r="L228" s="21" t="str">
        <f t="shared" ca="1" si="3"/>
        <v>-</v>
      </c>
    </row>
    <row r="229" spans="1:16" x14ac:dyDescent="0.25">
      <c r="A229" s="15"/>
      <c r="B229" s="19"/>
      <c r="C229" s="15"/>
      <c r="D229" s="15"/>
      <c r="E229" s="15"/>
      <c r="F229" s="15"/>
      <c r="G229" s="15"/>
      <c r="H229" s="15"/>
      <c r="I229" s="15"/>
      <c r="J229" s="15"/>
      <c r="K229" s="19"/>
      <c r="L229" s="24" t="str">
        <f t="shared" ca="1" si="3"/>
        <v>-</v>
      </c>
      <c r="M229" s="15"/>
      <c r="N229" s="15"/>
      <c r="O229" s="15"/>
      <c r="P229" s="15"/>
    </row>
    <row r="230" spans="1:16" x14ac:dyDescent="0.25">
      <c r="L230" s="21" t="str">
        <f t="shared" ca="1" si="3"/>
        <v>-</v>
      </c>
    </row>
    <row r="231" spans="1:16" x14ac:dyDescent="0.25">
      <c r="A231" s="15"/>
      <c r="B231" s="19"/>
      <c r="C231" s="15"/>
      <c r="D231" s="15"/>
      <c r="E231" s="15"/>
      <c r="F231" s="15"/>
      <c r="G231" s="15"/>
      <c r="H231" s="15"/>
      <c r="I231" s="15"/>
      <c r="J231" s="15"/>
      <c r="K231" s="19"/>
      <c r="L231" s="24" t="str">
        <f t="shared" ca="1" si="3"/>
        <v>-</v>
      </c>
      <c r="M231" s="15"/>
      <c r="N231" s="15"/>
      <c r="O231" s="15"/>
      <c r="P231" s="15"/>
    </row>
    <row r="232" spans="1:16" x14ac:dyDescent="0.25">
      <c r="L232" s="21" t="str">
        <f t="shared" ca="1" si="3"/>
        <v>-</v>
      </c>
    </row>
    <row r="233" spans="1:16" x14ac:dyDescent="0.25">
      <c r="A233" s="15"/>
      <c r="B233" s="19"/>
      <c r="C233" s="15"/>
      <c r="D233" s="15"/>
      <c r="E233" s="15"/>
      <c r="F233" s="15"/>
      <c r="G233" s="15"/>
      <c r="H233" s="15"/>
      <c r="I233" s="15"/>
      <c r="J233" s="15"/>
      <c r="K233" s="19"/>
      <c r="L233" s="24" t="str">
        <f t="shared" ca="1" si="3"/>
        <v>-</v>
      </c>
      <c r="M233" s="15"/>
      <c r="N233" s="15"/>
      <c r="O233" s="15"/>
      <c r="P233" s="15"/>
    </row>
    <row r="234" spans="1:16" x14ac:dyDescent="0.25">
      <c r="L234" s="21" t="str">
        <f t="shared" ca="1" si="3"/>
        <v>-</v>
      </c>
    </row>
    <row r="235" spans="1:16" x14ac:dyDescent="0.25">
      <c r="A235" s="15"/>
      <c r="B235" s="19"/>
      <c r="C235" s="15"/>
      <c r="D235" s="15"/>
      <c r="E235" s="15"/>
      <c r="F235" s="15"/>
      <c r="G235" s="15"/>
      <c r="H235" s="15"/>
      <c r="I235" s="15"/>
      <c r="J235" s="15"/>
      <c r="K235" s="19"/>
      <c r="L235" s="24" t="str">
        <f t="shared" ca="1" si="3"/>
        <v>-</v>
      </c>
      <c r="M235" s="15"/>
      <c r="N235" s="15"/>
      <c r="O235" s="15"/>
      <c r="P235" s="15"/>
    </row>
    <row r="236" spans="1:16" x14ac:dyDescent="0.25">
      <c r="L236" s="21" t="str">
        <f t="shared" ca="1" si="3"/>
        <v>-</v>
      </c>
    </row>
    <row r="237" spans="1:16" x14ac:dyDescent="0.25">
      <c r="A237" s="15"/>
      <c r="B237" s="19"/>
      <c r="C237" s="15"/>
      <c r="D237" s="15"/>
      <c r="E237" s="15"/>
      <c r="F237" s="15"/>
      <c r="G237" s="15"/>
      <c r="H237" s="15"/>
      <c r="I237" s="15"/>
      <c r="J237" s="15"/>
      <c r="K237" s="19"/>
      <c r="L237" s="24" t="str">
        <f t="shared" ca="1" si="3"/>
        <v>-</v>
      </c>
      <c r="M237" s="15"/>
      <c r="N237" s="15"/>
      <c r="O237" s="15"/>
      <c r="P237" s="15"/>
    </row>
    <row r="238" spans="1:16" x14ac:dyDescent="0.25">
      <c r="L238" s="21" t="str">
        <f t="shared" ca="1" si="3"/>
        <v>-</v>
      </c>
    </row>
    <row r="239" spans="1:16" x14ac:dyDescent="0.25">
      <c r="A239" s="15"/>
      <c r="B239" s="19"/>
      <c r="C239" s="15"/>
      <c r="D239" s="15"/>
      <c r="E239" s="15"/>
      <c r="F239" s="15"/>
      <c r="G239" s="15"/>
      <c r="H239" s="15"/>
      <c r="I239" s="15"/>
      <c r="J239" s="15"/>
      <c r="K239" s="19"/>
      <c r="L239" s="24" t="str">
        <f t="shared" ca="1" si="3"/>
        <v>-</v>
      </c>
      <c r="M239" s="15"/>
      <c r="N239" s="15"/>
      <c r="O239" s="15"/>
      <c r="P239" s="15"/>
    </row>
    <row r="240" spans="1:16" x14ac:dyDescent="0.25">
      <c r="L240" s="21" t="str">
        <f t="shared" ca="1" si="3"/>
        <v>-</v>
      </c>
    </row>
    <row r="241" spans="1:16" x14ac:dyDescent="0.25">
      <c r="A241" s="15"/>
      <c r="B241" s="19"/>
      <c r="C241" s="15"/>
      <c r="D241" s="15"/>
      <c r="E241" s="15"/>
      <c r="F241" s="15"/>
      <c r="G241" s="15"/>
      <c r="H241" s="15"/>
      <c r="I241" s="15"/>
      <c r="J241" s="15"/>
      <c r="K241" s="19"/>
      <c r="L241" s="24" t="str">
        <f t="shared" ca="1" si="3"/>
        <v>-</v>
      </c>
      <c r="M241" s="15"/>
      <c r="N241" s="15"/>
      <c r="O241" s="15"/>
      <c r="P241" s="15"/>
    </row>
    <row r="242" spans="1:16" x14ac:dyDescent="0.25">
      <c r="L242" s="21" t="str">
        <f t="shared" ca="1" si="3"/>
        <v>-</v>
      </c>
    </row>
    <row r="243" spans="1:16" x14ac:dyDescent="0.25">
      <c r="A243" s="15"/>
      <c r="B243" s="19"/>
      <c r="C243" s="15"/>
      <c r="D243" s="15"/>
      <c r="E243" s="15"/>
      <c r="F243" s="15"/>
      <c r="G243" s="15"/>
      <c r="H243" s="15"/>
      <c r="I243" s="15"/>
      <c r="J243" s="15"/>
      <c r="K243" s="19"/>
      <c r="L243" s="24" t="str">
        <f t="shared" ca="1" si="3"/>
        <v>-</v>
      </c>
      <c r="M243" s="15"/>
      <c r="N243" s="15"/>
      <c r="O243" s="15"/>
      <c r="P243" s="15"/>
    </row>
    <row r="244" spans="1:16" x14ac:dyDescent="0.25">
      <c r="L244" s="21" t="str">
        <f t="shared" ca="1" si="3"/>
        <v>-</v>
      </c>
    </row>
    <row r="245" spans="1:16" x14ac:dyDescent="0.25">
      <c r="A245" s="15"/>
      <c r="B245" s="19"/>
      <c r="C245" s="15"/>
      <c r="D245" s="15"/>
      <c r="E245" s="15"/>
      <c r="F245" s="15"/>
      <c r="G245" s="15"/>
      <c r="H245" s="15"/>
      <c r="I245" s="15"/>
      <c r="J245" s="15"/>
      <c r="K245" s="19"/>
      <c r="L245" s="24" t="str">
        <f t="shared" ca="1" si="3"/>
        <v>-</v>
      </c>
      <c r="M245" s="15"/>
      <c r="N245" s="15"/>
      <c r="O245" s="15"/>
      <c r="P245" s="15"/>
    </row>
    <row r="246" spans="1:16" x14ac:dyDescent="0.25">
      <c r="L246" s="21" t="str">
        <f t="shared" ca="1" si="3"/>
        <v>-</v>
      </c>
    </row>
    <row r="247" spans="1:16" x14ac:dyDescent="0.25">
      <c r="A247" s="15"/>
      <c r="B247" s="19"/>
      <c r="C247" s="15"/>
      <c r="D247" s="15"/>
      <c r="E247" s="15"/>
      <c r="F247" s="15"/>
      <c r="G247" s="15"/>
      <c r="H247" s="15"/>
      <c r="I247" s="15"/>
      <c r="J247" s="15"/>
      <c r="K247" s="19"/>
      <c r="L247" s="24" t="str">
        <f t="shared" ca="1" si="3"/>
        <v>-</v>
      </c>
      <c r="M247" s="15"/>
      <c r="N247" s="15"/>
      <c r="O247" s="15"/>
      <c r="P247" s="15"/>
    </row>
    <row r="248" spans="1:16" x14ac:dyDescent="0.25">
      <c r="L248" s="21" t="str">
        <f t="shared" ca="1" si="3"/>
        <v>-</v>
      </c>
    </row>
    <row r="249" spans="1:16" x14ac:dyDescent="0.25">
      <c r="A249" s="15"/>
      <c r="B249" s="19"/>
      <c r="C249" s="15"/>
      <c r="D249" s="15"/>
      <c r="E249" s="15"/>
      <c r="F249" s="15"/>
      <c r="G249" s="15"/>
      <c r="H249" s="15"/>
      <c r="I249" s="15"/>
      <c r="J249" s="15"/>
      <c r="K249" s="19"/>
      <c r="L249" s="24" t="str">
        <f t="shared" ca="1" si="3"/>
        <v>-</v>
      </c>
      <c r="M249" s="15"/>
      <c r="N249" s="15"/>
      <c r="O249" s="15"/>
      <c r="P249" s="15"/>
    </row>
    <row r="250" spans="1:16" x14ac:dyDescent="0.25">
      <c r="L250" s="21" t="str">
        <f t="shared" ca="1" si="3"/>
        <v>-</v>
      </c>
    </row>
    <row r="251" spans="1:16" x14ac:dyDescent="0.25">
      <c r="A251" s="15"/>
      <c r="B251" s="19"/>
      <c r="C251" s="15"/>
      <c r="D251" s="15"/>
      <c r="E251" s="15"/>
      <c r="F251" s="15"/>
      <c r="G251" s="15"/>
      <c r="H251" s="15"/>
      <c r="I251" s="15"/>
      <c r="J251" s="15"/>
      <c r="K251" s="19"/>
      <c r="L251" s="24" t="str">
        <f t="shared" ca="1" si="3"/>
        <v>-</v>
      </c>
      <c r="M251" s="15"/>
      <c r="N251" s="15"/>
      <c r="O251" s="15"/>
      <c r="P251" s="15"/>
    </row>
    <row r="252" spans="1:16" x14ac:dyDescent="0.25">
      <c r="L252" s="21" t="str">
        <f t="shared" ca="1" si="3"/>
        <v>-</v>
      </c>
    </row>
    <row r="253" spans="1:16" x14ac:dyDescent="0.25">
      <c r="A253" s="15"/>
      <c r="B253" s="19"/>
      <c r="C253" s="15"/>
      <c r="D253" s="15"/>
      <c r="E253" s="15"/>
      <c r="F253" s="15"/>
      <c r="G253" s="15"/>
      <c r="H253" s="15"/>
      <c r="I253" s="15"/>
      <c r="J253" s="15"/>
      <c r="K253" s="19"/>
      <c r="L253" s="24" t="str">
        <f t="shared" ca="1" si="3"/>
        <v>-</v>
      </c>
      <c r="M253" s="15"/>
      <c r="N253" s="15"/>
      <c r="O253" s="15"/>
      <c r="P253" s="15"/>
    </row>
    <row r="254" spans="1:16" x14ac:dyDescent="0.25">
      <c r="L254" s="21" t="str">
        <f t="shared" ca="1" si="3"/>
        <v>-</v>
      </c>
    </row>
    <row r="255" spans="1:16" x14ac:dyDescent="0.25">
      <c r="A255" s="15"/>
      <c r="B255" s="19"/>
      <c r="C255" s="15"/>
      <c r="D255" s="15"/>
      <c r="E255" s="15"/>
      <c r="F255" s="15"/>
      <c r="G255" s="15"/>
      <c r="H255" s="15"/>
      <c r="I255" s="15"/>
      <c r="J255" s="15"/>
      <c r="K255" s="19"/>
      <c r="L255" s="24" t="str">
        <f t="shared" ca="1" si="3"/>
        <v>-</v>
      </c>
      <c r="M255" s="15"/>
      <c r="N255" s="15"/>
      <c r="O255" s="15"/>
      <c r="P255" s="15"/>
    </row>
    <row r="256" spans="1:16" x14ac:dyDescent="0.25">
      <c r="L256" s="21" t="str">
        <f t="shared" ca="1" si="3"/>
        <v>-</v>
      </c>
    </row>
    <row r="257" spans="1:16" x14ac:dyDescent="0.25">
      <c r="A257" s="15"/>
      <c r="B257" s="19"/>
      <c r="C257" s="15"/>
      <c r="D257" s="15"/>
      <c r="E257" s="15"/>
      <c r="F257" s="15"/>
      <c r="G257" s="15"/>
      <c r="H257" s="15"/>
      <c r="I257" s="15"/>
      <c r="J257" s="15"/>
      <c r="K257" s="19"/>
      <c r="L257" s="24" t="str">
        <f t="shared" ca="1" si="3"/>
        <v>-</v>
      </c>
      <c r="M257" s="15"/>
      <c r="N257" s="15"/>
      <c r="O257" s="15"/>
      <c r="P257" s="15"/>
    </row>
    <row r="258" spans="1:16" x14ac:dyDescent="0.25">
      <c r="L258" s="21" t="str">
        <f t="shared" ca="1" si="3"/>
        <v>-</v>
      </c>
    </row>
    <row r="259" spans="1:16" x14ac:dyDescent="0.25">
      <c r="A259" s="15"/>
      <c r="B259" s="19"/>
      <c r="C259" s="15"/>
      <c r="D259" s="15"/>
      <c r="E259" s="15"/>
      <c r="F259" s="15"/>
      <c r="G259" s="15"/>
      <c r="H259" s="15"/>
      <c r="I259" s="15"/>
      <c r="J259" s="15"/>
      <c r="K259" s="19"/>
      <c r="L259" s="24" t="str">
        <f t="shared" ca="1" si="3"/>
        <v>-</v>
      </c>
      <c r="M259" s="15"/>
      <c r="N259" s="15"/>
      <c r="O259" s="15"/>
      <c r="P259" s="15"/>
    </row>
    <row r="260" spans="1:16" x14ac:dyDescent="0.25">
      <c r="L260" s="21" t="str">
        <f t="shared" ca="1" si="3"/>
        <v>-</v>
      </c>
    </row>
    <row r="261" spans="1:16" x14ac:dyDescent="0.25">
      <c r="A261" s="15"/>
      <c r="B261" s="19"/>
      <c r="C261" s="15"/>
      <c r="D261" s="15"/>
      <c r="E261" s="15"/>
      <c r="F261" s="15"/>
      <c r="G261" s="15"/>
      <c r="H261" s="15"/>
      <c r="I261" s="15"/>
      <c r="J261" s="15"/>
      <c r="K261" s="19"/>
      <c r="L261" s="24" t="str">
        <f t="shared" ca="1" si="3"/>
        <v>-</v>
      </c>
      <c r="M261" s="15"/>
      <c r="N261" s="15"/>
      <c r="O261" s="15"/>
      <c r="P261" s="15"/>
    </row>
    <row r="262" spans="1:16" x14ac:dyDescent="0.25">
      <c r="L262" s="21" t="str">
        <f t="shared" ref="L262:L325" ca="1" si="4">IF(B262&gt;1/1/1900, (IF(M262="Closed",(DATEDIF(B262,K262,"d"))-(DATEDIF(H262,J262,"d")),IF(OR(M262="Pending",ISBLANK(K262)),TODAY()-B262))),"-")</f>
        <v>-</v>
      </c>
    </row>
    <row r="263" spans="1:16" x14ac:dyDescent="0.25">
      <c r="A263" s="15"/>
      <c r="B263" s="19"/>
      <c r="C263" s="15"/>
      <c r="D263" s="15"/>
      <c r="E263" s="15"/>
      <c r="F263" s="15"/>
      <c r="G263" s="15"/>
      <c r="H263" s="15"/>
      <c r="I263" s="15"/>
      <c r="J263" s="15"/>
      <c r="K263" s="19"/>
      <c r="L263" s="24" t="str">
        <f t="shared" ca="1" si="4"/>
        <v>-</v>
      </c>
      <c r="M263" s="15"/>
      <c r="N263" s="15"/>
      <c r="O263" s="15"/>
      <c r="P263" s="15"/>
    </row>
    <row r="264" spans="1:16" x14ac:dyDescent="0.25">
      <c r="L264" s="21" t="str">
        <f t="shared" ca="1" si="4"/>
        <v>-</v>
      </c>
    </row>
    <row r="265" spans="1:16" x14ac:dyDescent="0.25">
      <c r="A265" s="15"/>
      <c r="B265" s="19"/>
      <c r="C265" s="15"/>
      <c r="D265" s="15"/>
      <c r="E265" s="15"/>
      <c r="F265" s="15"/>
      <c r="G265" s="15"/>
      <c r="H265" s="15"/>
      <c r="I265" s="15"/>
      <c r="J265" s="15"/>
      <c r="K265" s="19"/>
      <c r="L265" s="24" t="str">
        <f t="shared" ca="1" si="4"/>
        <v>-</v>
      </c>
      <c r="M265" s="15"/>
      <c r="N265" s="15"/>
      <c r="O265" s="15"/>
      <c r="P265" s="15"/>
    </row>
    <row r="266" spans="1:16" x14ac:dyDescent="0.25">
      <c r="L266" s="21" t="str">
        <f t="shared" ca="1" si="4"/>
        <v>-</v>
      </c>
    </row>
    <row r="267" spans="1:16" x14ac:dyDescent="0.25">
      <c r="A267" s="15"/>
      <c r="B267" s="19"/>
      <c r="C267" s="15"/>
      <c r="D267" s="15"/>
      <c r="E267" s="15"/>
      <c r="F267" s="15"/>
      <c r="G267" s="15"/>
      <c r="H267" s="15"/>
      <c r="I267" s="15"/>
      <c r="J267" s="15"/>
      <c r="K267" s="19"/>
      <c r="L267" s="24" t="str">
        <f t="shared" ca="1" si="4"/>
        <v>-</v>
      </c>
      <c r="M267" s="15"/>
      <c r="N267" s="15"/>
      <c r="O267" s="15"/>
      <c r="P267" s="15"/>
    </row>
    <row r="268" spans="1:16" x14ac:dyDescent="0.25">
      <c r="L268" s="21" t="str">
        <f t="shared" ca="1" si="4"/>
        <v>-</v>
      </c>
    </row>
    <row r="269" spans="1:16" x14ac:dyDescent="0.25">
      <c r="A269" s="15"/>
      <c r="B269" s="19"/>
      <c r="C269" s="15"/>
      <c r="D269" s="15"/>
      <c r="E269" s="15"/>
      <c r="F269" s="15"/>
      <c r="G269" s="15"/>
      <c r="H269" s="15"/>
      <c r="I269" s="15"/>
      <c r="J269" s="15"/>
      <c r="K269" s="19"/>
      <c r="L269" s="24" t="str">
        <f t="shared" ca="1" si="4"/>
        <v>-</v>
      </c>
      <c r="M269" s="15"/>
      <c r="N269" s="15"/>
      <c r="O269" s="15"/>
      <c r="P269" s="15"/>
    </row>
    <row r="270" spans="1:16" x14ac:dyDescent="0.25">
      <c r="L270" s="21" t="str">
        <f t="shared" ca="1" si="4"/>
        <v>-</v>
      </c>
    </row>
    <row r="271" spans="1:16" x14ac:dyDescent="0.25">
      <c r="A271" s="15"/>
      <c r="B271" s="19"/>
      <c r="C271" s="15"/>
      <c r="D271" s="15"/>
      <c r="E271" s="15"/>
      <c r="F271" s="15"/>
      <c r="G271" s="15"/>
      <c r="H271" s="15"/>
      <c r="I271" s="15"/>
      <c r="J271" s="15"/>
      <c r="K271" s="19"/>
      <c r="L271" s="24" t="str">
        <f t="shared" ca="1" si="4"/>
        <v>-</v>
      </c>
      <c r="M271" s="15"/>
      <c r="N271" s="15"/>
      <c r="O271" s="15"/>
      <c r="P271" s="15"/>
    </row>
    <row r="272" spans="1:16" x14ac:dyDescent="0.25">
      <c r="L272" s="21" t="str">
        <f t="shared" ca="1" si="4"/>
        <v>-</v>
      </c>
    </row>
    <row r="273" spans="1:16" x14ac:dyDescent="0.25">
      <c r="A273" s="15"/>
      <c r="B273" s="19"/>
      <c r="C273" s="15"/>
      <c r="D273" s="15"/>
      <c r="E273" s="15"/>
      <c r="F273" s="15"/>
      <c r="G273" s="15"/>
      <c r="H273" s="15"/>
      <c r="I273" s="15"/>
      <c r="J273" s="15"/>
      <c r="K273" s="19"/>
      <c r="L273" s="24" t="str">
        <f t="shared" ca="1" si="4"/>
        <v>-</v>
      </c>
      <c r="M273" s="15"/>
      <c r="N273" s="15"/>
      <c r="O273" s="15"/>
      <c r="P273" s="15"/>
    </row>
    <row r="274" spans="1:16" x14ac:dyDescent="0.25">
      <c r="L274" s="21" t="str">
        <f t="shared" ca="1" si="4"/>
        <v>-</v>
      </c>
    </row>
    <row r="275" spans="1:16" x14ac:dyDescent="0.25">
      <c r="A275" s="15"/>
      <c r="B275" s="19"/>
      <c r="C275" s="15"/>
      <c r="D275" s="15"/>
      <c r="E275" s="15"/>
      <c r="F275" s="15"/>
      <c r="G275" s="15"/>
      <c r="H275" s="15"/>
      <c r="I275" s="15"/>
      <c r="J275" s="15"/>
      <c r="K275" s="19"/>
      <c r="L275" s="24" t="str">
        <f t="shared" ca="1" si="4"/>
        <v>-</v>
      </c>
      <c r="M275" s="15"/>
      <c r="N275" s="15"/>
      <c r="O275" s="15"/>
      <c r="P275" s="15"/>
    </row>
    <row r="276" spans="1:16" x14ac:dyDescent="0.25">
      <c r="L276" s="21" t="str">
        <f t="shared" ca="1" si="4"/>
        <v>-</v>
      </c>
    </row>
    <row r="277" spans="1:16" x14ac:dyDescent="0.25">
      <c r="A277" s="15"/>
      <c r="B277" s="19"/>
      <c r="C277" s="15"/>
      <c r="D277" s="15"/>
      <c r="E277" s="15"/>
      <c r="F277" s="15"/>
      <c r="G277" s="15"/>
      <c r="H277" s="15"/>
      <c r="I277" s="15"/>
      <c r="J277" s="15"/>
      <c r="K277" s="19"/>
      <c r="L277" s="24" t="str">
        <f t="shared" ca="1" si="4"/>
        <v>-</v>
      </c>
      <c r="M277" s="15"/>
      <c r="N277" s="15"/>
      <c r="O277" s="15"/>
      <c r="P277" s="15"/>
    </row>
    <row r="278" spans="1:16" x14ac:dyDescent="0.25">
      <c r="L278" s="21" t="str">
        <f t="shared" ca="1" si="4"/>
        <v>-</v>
      </c>
    </row>
    <row r="279" spans="1:16" x14ac:dyDescent="0.25">
      <c r="A279" s="15"/>
      <c r="B279" s="19"/>
      <c r="C279" s="15"/>
      <c r="D279" s="15"/>
      <c r="E279" s="15"/>
      <c r="F279" s="15"/>
      <c r="G279" s="15"/>
      <c r="H279" s="15"/>
      <c r="I279" s="15"/>
      <c r="J279" s="15"/>
      <c r="K279" s="19"/>
      <c r="L279" s="24" t="str">
        <f t="shared" ca="1" si="4"/>
        <v>-</v>
      </c>
      <c r="M279" s="15"/>
      <c r="N279" s="15"/>
      <c r="O279" s="15"/>
      <c r="P279" s="15"/>
    </row>
    <row r="280" spans="1:16" x14ac:dyDescent="0.25">
      <c r="L280" s="21" t="str">
        <f t="shared" ca="1" si="4"/>
        <v>-</v>
      </c>
    </row>
    <row r="281" spans="1:16" x14ac:dyDescent="0.25">
      <c r="A281" s="15"/>
      <c r="B281" s="19"/>
      <c r="C281" s="15"/>
      <c r="D281" s="15"/>
      <c r="E281" s="15"/>
      <c r="F281" s="15"/>
      <c r="G281" s="15"/>
      <c r="H281" s="15"/>
      <c r="I281" s="15"/>
      <c r="J281" s="15"/>
      <c r="K281" s="19"/>
      <c r="L281" s="24" t="str">
        <f t="shared" ca="1" si="4"/>
        <v>-</v>
      </c>
      <c r="M281" s="15"/>
      <c r="N281" s="15"/>
      <c r="O281" s="15"/>
      <c r="P281" s="15"/>
    </row>
    <row r="282" spans="1:16" x14ac:dyDescent="0.25">
      <c r="L282" s="21" t="str">
        <f t="shared" ca="1" si="4"/>
        <v>-</v>
      </c>
    </row>
    <row r="283" spans="1:16" x14ac:dyDescent="0.25">
      <c r="A283" s="15"/>
      <c r="B283" s="19"/>
      <c r="C283" s="15"/>
      <c r="D283" s="15"/>
      <c r="E283" s="15"/>
      <c r="F283" s="15"/>
      <c r="G283" s="15"/>
      <c r="H283" s="15"/>
      <c r="I283" s="15"/>
      <c r="J283" s="15"/>
      <c r="K283" s="19"/>
      <c r="L283" s="24" t="str">
        <f t="shared" ca="1" si="4"/>
        <v>-</v>
      </c>
      <c r="M283" s="15"/>
      <c r="N283" s="15"/>
      <c r="O283" s="15"/>
      <c r="P283" s="15"/>
    </row>
    <row r="284" spans="1:16" x14ac:dyDescent="0.25">
      <c r="L284" s="21" t="str">
        <f t="shared" ca="1" si="4"/>
        <v>-</v>
      </c>
    </row>
    <row r="285" spans="1:16" x14ac:dyDescent="0.25">
      <c r="A285" s="15"/>
      <c r="B285" s="19"/>
      <c r="C285" s="15"/>
      <c r="D285" s="15"/>
      <c r="E285" s="15"/>
      <c r="F285" s="15"/>
      <c r="G285" s="15"/>
      <c r="H285" s="15"/>
      <c r="I285" s="15"/>
      <c r="J285" s="15"/>
      <c r="K285" s="19"/>
      <c r="L285" s="24" t="str">
        <f t="shared" ca="1" si="4"/>
        <v>-</v>
      </c>
      <c r="M285" s="15"/>
      <c r="N285" s="15"/>
      <c r="O285" s="15"/>
      <c r="P285" s="15"/>
    </row>
    <row r="286" spans="1:16" x14ac:dyDescent="0.25">
      <c r="L286" s="21" t="str">
        <f t="shared" ca="1" si="4"/>
        <v>-</v>
      </c>
    </row>
    <row r="287" spans="1:16" x14ac:dyDescent="0.25">
      <c r="A287" s="15"/>
      <c r="B287" s="19"/>
      <c r="C287" s="15"/>
      <c r="D287" s="15"/>
      <c r="E287" s="15"/>
      <c r="F287" s="15"/>
      <c r="G287" s="15"/>
      <c r="H287" s="15"/>
      <c r="I287" s="15"/>
      <c r="J287" s="15"/>
      <c r="K287" s="19"/>
      <c r="L287" s="24" t="str">
        <f t="shared" ca="1" si="4"/>
        <v>-</v>
      </c>
      <c r="M287" s="15"/>
      <c r="N287" s="15"/>
      <c r="O287" s="15"/>
      <c r="P287" s="15"/>
    </row>
    <row r="288" spans="1:16" x14ac:dyDescent="0.25">
      <c r="L288" s="21" t="str">
        <f t="shared" ca="1" si="4"/>
        <v>-</v>
      </c>
    </row>
    <row r="289" spans="1:16" x14ac:dyDescent="0.25">
      <c r="A289" s="15"/>
      <c r="B289" s="19"/>
      <c r="C289" s="15"/>
      <c r="D289" s="15"/>
      <c r="E289" s="15"/>
      <c r="F289" s="15"/>
      <c r="G289" s="15"/>
      <c r="H289" s="15"/>
      <c r="I289" s="15"/>
      <c r="J289" s="15"/>
      <c r="K289" s="19"/>
      <c r="L289" s="24" t="str">
        <f t="shared" ca="1" si="4"/>
        <v>-</v>
      </c>
      <c r="M289" s="15"/>
      <c r="N289" s="15"/>
      <c r="O289" s="15"/>
      <c r="P289" s="15"/>
    </row>
    <row r="290" spans="1:16" x14ac:dyDescent="0.25">
      <c r="L290" s="21" t="str">
        <f t="shared" ca="1" si="4"/>
        <v>-</v>
      </c>
    </row>
    <row r="291" spans="1:16" x14ac:dyDescent="0.25">
      <c r="A291" s="15"/>
      <c r="B291" s="19"/>
      <c r="C291" s="15"/>
      <c r="D291" s="15"/>
      <c r="E291" s="15"/>
      <c r="F291" s="15"/>
      <c r="G291" s="15"/>
      <c r="H291" s="15"/>
      <c r="I291" s="15"/>
      <c r="J291" s="15"/>
      <c r="K291" s="19"/>
      <c r="L291" s="24" t="str">
        <f t="shared" ca="1" si="4"/>
        <v>-</v>
      </c>
      <c r="M291" s="15"/>
      <c r="N291" s="15"/>
      <c r="O291" s="15"/>
      <c r="P291" s="15"/>
    </row>
    <row r="292" spans="1:16" x14ac:dyDescent="0.25">
      <c r="L292" s="21" t="str">
        <f t="shared" ca="1" si="4"/>
        <v>-</v>
      </c>
    </row>
    <row r="293" spans="1:16" x14ac:dyDescent="0.25">
      <c r="A293" s="15"/>
      <c r="B293" s="19"/>
      <c r="C293" s="15"/>
      <c r="D293" s="15"/>
      <c r="E293" s="15"/>
      <c r="F293" s="15"/>
      <c r="G293" s="15"/>
      <c r="H293" s="15"/>
      <c r="I293" s="15"/>
      <c r="J293" s="15"/>
      <c r="K293" s="19"/>
      <c r="L293" s="24" t="str">
        <f t="shared" ca="1" si="4"/>
        <v>-</v>
      </c>
      <c r="M293" s="15"/>
      <c r="N293" s="15"/>
      <c r="O293" s="15"/>
      <c r="P293" s="15"/>
    </row>
    <row r="294" spans="1:16" x14ac:dyDescent="0.25">
      <c r="L294" s="21" t="str">
        <f t="shared" ca="1" si="4"/>
        <v>-</v>
      </c>
    </row>
    <row r="295" spans="1:16" x14ac:dyDescent="0.25">
      <c r="A295" s="15"/>
      <c r="B295" s="19"/>
      <c r="C295" s="15"/>
      <c r="D295" s="15"/>
      <c r="E295" s="15"/>
      <c r="F295" s="15"/>
      <c r="G295" s="15"/>
      <c r="H295" s="15"/>
      <c r="I295" s="15"/>
      <c r="J295" s="15"/>
      <c r="K295" s="19"/>
      <c r="L295" s="24" t="str">
        <f t="shared" ca="1" si="4"/>
        <v>-</v>
      </c>
      <c r="M295" s="15"/>
      <c r="N295" s="15"/>
      <c r="O295" s="15"/>
      <c r="P295" s="15"/>
    </row>
    <row r="296" spans="1:16" x14ac:dyDescent="0.25">
      <c r="L296" s="21" t="str">
        <f t="shared" ca="1" si="4"/>
        <v>-</v>
      </c>
    </row>
    <row r="297" spans="1:16" x14ac:dyDescent="0.25">
      <c r="A297" s="15"/>
      <c r="B297" s="19"/>
      <c r="C297" s="15"/>
      <c r="D297" s="15"/>
      <c r="E297" s="15"/>
      <c r="F297" s="15"/>
      <c r="G297" s="15"/>
      <c r="H297" s="15"/>
      <c r="I297" s="15"/>
      <c r="J297" s="15"/>
      <c r="K297" s="19"/>
      <c r="L297" s="24" t="str">
        <f t="shared" ca="1" si="4"/>
        <v>-</v>
      </c>
      <c r="M297" s="15"/>
      <c r="N297" s="15"/>
      <c r="O297" s="15"/>
      <c r="P297" s="15"/>
    </row>
    <row r="298" spans="1:16" x14ac:dyDescent="0.25">
      <c r="L298" s="21" t="str">
        <f t="shared" ca="1" si="4"/>
        <v>-</v>
      </c>
    </row>
    <row r="299" spans="1:16" x14ac:dyDescent="0.25">
      <c r="A299" s="15"/>
      <c r="B299" s="19"/>
      <c r="C299" s="15"/>
      <c r="D299" s="15"/>
      <c r="E299" s="15"/>
      <c r="F299" s="15"/>
      <c r="G299" s="15"/>
      <c r="H299" s="15"/>
      <c r="I299" s="15"/>
      <c r="J299" s="15"/>
      <c r="K299" s="19"/>
      <c r="L299" s="24" t="str">
        <f t="shared" ca="1" si="4"/>
        <v>-</v>
      </c>
      <c r="M299" s="15"/>
      <c r="N299" s="15"/>
      <c r="O299" s="15"/>
      <c r="P299" s="15"/>
    </row>
    <row r="300" spans="1:16" x14ac:dyDescent="0.25">
      <c r="L300" s="21" t="str">
        <f t="shared" ca="1" si="4"/>
        <v>-</v>
      </c>
    </row>
    <row r="301" spans="1:16" x14ac:dyDescent="0.25">
      <c r="A301" s="15"/>
      <c r="B301" s="19"/>
      <c r="C301" s="15"/>
      <c r="D301" s="15"/>
      <c r="E301" s="15"/>
      <c r="F301" s="15"/>
      <c r="G301" s="15"/>
      <c r="H301" s="15"/>
      <c r="I301" s="15"/>
      <c r="J301" s="15"/>
      <c r="K301" s="19"/>
      <c r="L301" s="24" t="str">
        <f t="shared" ca="1" si="4"/>
        <v>-</v>
      </c>
      <c r="M301" s="15"/>
      <c r="N301" s="15"/>
      <c r="O301" s="15"/>
      <c r="P301" s="15"/>
    </row>
    <row r="302" spans="1:16" x14ac:dyDescent="0.25">
      <c r="L302" s="21" t="str">
        <f t="shared" ca="1" si="4"/>
        <v>-</v>
      </c>
    </row>
    <row r="303" spans="1:16" x14ac:dyDescent="0.25">
      <c r="A303" s="15"/>
      <c r="B303" s="19"/>
      <c r="C303" s="15"/>
      <c r="D303" s="15"/>
      <c r="E303" s="15"/>
      <c r="F303" s="15"/>
      <c r="G303" s="15"/>
      <c r="H303" s="15"/>
      <c r="I303" s="15"/>
      <c r="J303" s="15"/>
      <c r="K303" s="19"/>
      <c r="L303" s="24" t="str">
        <f t="shared" ca="1" si="4"/>
        <v>-</v>
      </c>
      <c r="M303" s="15"/>
      <c r="N303" s="15"/>
      <c r="O303" s="15"/>
      <c r="P303" s="15"/>
    </row>
    <row r="304" spans="1:16" x14ac:dyDescent="0.25">
      <c r="L304" s="21" t="str">
        <f t="shared" ca="1" si="4"/>
        <v>-</v>
      </c>
    </row>
    <row r="305" spans="1:16" x14ac:dyDescent="0.25">
      <c r="A305" s="15"/>
      <c r="B305" s="19"/>
      <c r="C305" s="15"/>
      <c r="D305" s="15"/>
      <c r="E305" s="15"/>
      <c r="F305" s="15"/>
      <c r="G305" s="15"/>
      <c r="H305" s="15"/>
      <c r="I305" s="15"/>
      <c r="J305" s="15"/>
      <c r="K305" s="19"/>
      <c r="L305" s="24" t="str">
        <f t="shared" ca="1" si="4"/>
        <v>-</v>
      </c>
      <c r="M305" s="15"/>
      <c r="N305" s="15"/>
      <c r="O305" s="15"/>
      <c r="P305" s="15"/>
    </row>
    <row r="306" spans="1:16" x14ac:dyDescent="0.25">
      <c r="L306" s="21" t="str">
        <f t="shared" ca="1" si="4"/>
        <v>-</v>
      </c>
    </row>
    <row r="307" spans="1:16" x14ac:dyDescent="0.25">
      <c r="A307" s="15"/>
      <c r="B307" s="19"/>
      <c r="C307" s="15"/>
      <c r="D307" s="15"/>
      <c r="E307" s="15"/>
      <c r="F307" s="15"/>
      <c r="G307" s="15"/>
      <c r="H307" s="15"/>
      <c r="I307" s="15"/>
      <c r="J307" s="15"/>
      <c r="K307" s="19"/>
      <c r="L307" s="24" t="str">
        <f t="shared" ca="1" si="4"/>
        <v>-</v>
      </c>
      <c r="M307" s="15"/>
      <c r="N307" s="15"/>
      <c r="O307" s="15"/>
      <c r="P307" s="15"/>
    </row>
    <row r="308" spans="1:16" x14ac:dyDescent="0.25">
      <c r="L308" s="21" t="str">
        <f t="shared" ca="1" si="4"/>
        <v>-</v>
      </c>
    </row>
    <row r="309" spans="1:16" x14ac:dyDescent="0.25">
      <c r="A309" s="15"/>
      <c r="B309" s="19"/>
      <c r="C309" s="15"/>
      <c r="D309" s="15"/>
      <c r="E309" s="15"/>
      <c r="F309" s="15"/>
      <c r="G309" s="15"/>
      <c r="H309" s="15"/>
      <c r="I309" s="15"/>
      <c r="J309" s="15"/>
      <c r="K309" s="19"/>
      <c r="L309" s="24" t="str">
        <f t="shared" ca="1" si="4"/>
        <v>-</v>
      </c>
      <c r="M309" s="15"/>
      <c r="N309" s="15"/>
      <c r="O309" s="15"/>
      <c r="P309" s="15"/>
    </row>
    <row r="310" spans="1:16" x14ac:dyDescent="0.25">
      <c r="L310" s="21" t="str">
        <f t="shared" ca="1" si="4"/>
        <v>-</v>
      </c>
    </row>
    <row r="311" spans="1:16" x14ac:dyDescent="0.25">
      <c r="A311" s="15"/>
      <c r="B311" s="19"/>
      <c r="C311" s="15"/>
      <c r="D311" s="15"/>
      <c r="E311" s="15"/>
      <c r="F311" s="15"/>
      <c r="G311" s="15"/>
      <c r="H311" s="15"/>
      <c r="I311" s="15"/>
      <c r="J311" s="15"/>
      <c r="K311" s="19"/>
      <c r="L311" s="24" t="str">
        <f t="shared" ca="1" si="4"/>
        <v>-</v>
      </c>
      <c r="M311" s="15"/>
      <c r="N311" s="15"/>
      <c r="O311" s="15"/>
      <c r="P311" s="15"/>
    </row>
    <row r="312" spans="1:16" x14ac:dyDescent="0.25">
      <c r="L312" s="21" t="str">
        <f t="shared" ca="1" si="4"/>
        <v>-</v>
      </c>
    </row>
    <row r="313" spans="1:16" x14ac:dyDescent="0.25">
      <c r="A313" s="15"/>
      <c r="B313" s="19"/>
      <c r="C313" s="15"/>
      <c r="D313" s="15"/>
      <c r="E313" s="15"/>
      <c r="F313" s="15"/>
      <c r="G313" s="15"/>
      <c r="H313" s="15"/>
      <c r="I313" s="15"/>
      <c r="J313" s="15"/>
      <c r="K313" s="19"/>
      <c r="L313" s="24" t="str">
        <f t="shared" ca="1" si="4"/>
        <v>-</v>
      </c>
      <c r="M313" s="15"/>
      <c r="N313" s="15"/>
      <c r="O313" s="15"/>
      <c r="P313" s="15"/>
    </row>
    <row r="314" spans="1:16" x14ac:dyDescent="0.25">
      <c r="L314" s="21" t="str">
        <f t="shared" ca="1" si="4"/>
        <v>-</v>
      </c>
    </row>
    <row r="315" spans="1:16" x14ac:dyDescent="0.25">
      <c r="A315" s="15"/>
      <c r="B315" s="19"/>
      <c r="C315" s="15"/>
      <c r="D315" s="15"/>
      <c r="E315" s="15"/>
      <c r="F315" s="15"/>
      <c r="G315" s="15"/>
      <c r="H315" s="15"/>
      <c r="I315" s="15"/>
      <c r="J315" s="15"/>
      <c r="K315" s="19"/>
      <c r="L315" s="24" t="str">
        <f t="shared" ca="1" si="4"/>
        <v>-</v>
      </c>
      <c r="M315" s="15"/>
      <c r="N315" s="15"/>
      <c r="O315" s="15"/>
      <c r="P315" s="15"/>
    </row>
    <row r="316" spans="1:16" x14ac:dyDescent="0.25">
      <c r="L316" s="21" t="str">
        <f t="shared" ca="1" si="4"/>
        <v>-</v>
      </c>
    </row>
    <row r="317" spans="1:16" x14ac:dyDescent="0.25">
      <c r="A317" s="15"/>
      <c r="B317" s="19"/>
      <c r="C317" s="15"/>
      <c r="D317" s="15"/>
      <c r="E317" s="15"/>
      <c r="F317" s="15"/>
      <c r="G317" s="15"/>
      <c r="H317" s="15"/>
      <c r="I317" s="15"/>
      <c r="J317" s="15"/>
      <c r="K317" s="19"/>
      <c r="L317" s="24" t="str">
        <f t="shared" ca="1" si="4"/>
        <v>-</v>
      </c>
      <c r="M317" s="15"/>
      <c r="N317" s="15"/>
      <c r="O317" s="15"/>
      <c r="P317" s="15"/>
    </row>
    <row r="318" spans="1:16" x14ac:dyDescent="0.25">
      <c r="L318" s="21" t="str">
        <f t="shared" ca="1" si="4"/>
        <v>-</v>
      </c>
    </row>
    <row r="319" spans="1:16" x14ac:dyDescent="0.25">
      <c r="A319" s="15"/>
      <c r="B319" s="19"/>
      <c r="C319" s="15"/>
      <c r="D319" s="15"/>
      <c r="E319" s="15"/>
      <c r="F319" s="15"/>
      <c r="G319" s="15"/>
      <c r="H319" s="15"/>
      <c r="I319" s="15"/>
      <c r="J319" s="15"/>
      <c r="K319" s="19"/>
      <c r="L319" s="24" t="str">
        <f t="shared" ca="1" si="4"/>
        <v>-</v>
      </c>
      <c r="M319" s="15"/>
      <c r="N319" s="15"/>
      <c r="O319" s="15"/>
      <c r="P319" s="15"/>
    </row>
    <row r="320" spans="1:16" x14ac:dyDescent="0.25">
      <c r="L320" s="21" t="str">
        <f t="shared" ca="1" si="4"/>
        <v>-</v>
      </c>
    </row>
    <row r="321" spans="1:16" x14ac:dyDescent="0.25">
      <c r="A321" s="15"/>
      <c r="B321" s="19"/>
      <c r="C321" s="15"/>
      <c r="D321" s="15"/>
      <c r="E321" s="15"/>
      <c r="F321" s="15"/>
      <c r="G321" s="15"/>
      <c r="H321" s="15"/>
      <c r="I321" s="15"/>
      <c r="J321" s="15"/>
      <c r="K321" s="19"/>
      <c r="L321" s="24" t="str">
        <f t="shared" ca="1" si="4"/>
        <v>-</v>
      </c>
      <c r="M321" s="15"/>
      <c r="N321" s="15"/>
      <c r="O321" s="15"/>
      <c r="P321" s="15"/>
    </row>
    <row r="322" spans="1:16" x14ac:dyDescent="0.25">
      <c r="L322" s="21" t="str">
        <f t="shared" ca="1" si="4"/>
        <v>-</v>
      </c>
    </row>
    <row r="323" spans="1:16" x14ac:dyDescent="0.25">
      <c r="A323" s="15"/>
      <c r="B323" s="19"/>
      <c r="C323" s="15"/>
      <c r="D323" s="15"/>
      <c r="E323" s="15"/>
      <c r="F323" s="15"/>
      <c r="G323" s="15"/>
      <c r="H323" s="15"/>
      <c r="I323" s="15"/>
      <c r="J323" s="15"/>
      <c r="K323" s="19"/>
      <c r="L323" s="24" t="str">
        <f t="shared" ca="1" si="4"/>
        <v>-</v>
      </c>
      <c r="M323" s="15"/>
      <c r="N323" s="15"/>
      <c r="O323" s="15"/>
      <c r="P323" s="15"/>
    </row>
    <row r="324" spans="1:16" x14ac:dyDescent="0.25">
      <c r="L324" s="21" t="str">
        <f t="shared" ca="1" si="4"/>
        <v>-</v>
      </c>
    </row>
    <row r="325" spans="1:16" x14ac:dyDescent="0.25">
      <c r="A325" s="15"/>
      <c r="B325" s="19"/>
      <c r="C325" s="15"/>
      <c r="D325" s="15"/>
      <c r="E325" s="15"/>
      <c r="F325" s="15"/>
      <c r="G325" s="15"/>
      <c r="H325" s="15"/>
      <c r="I325" s="15"/>
      <c r="J325" s="15"/>
      <c r="K325" s="19"/>
      <c r="L325" s="24" t="str">
        <f t="shared" ca="1" si="4"/>
        <v>-</v>
      </c>
      <c r="M325" s="15"/>
      <c r="N325" s="15"/>
      <c r="O325" s="15"/>
      <c r="P325" s="15"/>
    </row>
    <row r="326" spans="1:16" x14ac:dyDescent="0.25">
      <c r="L326" s="21" t="str">
        <f t="shared" ref="L326:L389" ca="1" si="5">IF(B326&gt;1/1/1900, (IF(M326="Closed",(DATEDIF(B326,K326,"d"))-(DATEDIF(H326,J326,"d")),IF(OR(M326="Pending",ISBLANK(K326)),TODAY()-B326))),"-")</f>
        <v>-</v>
      </c>
    </row>
    <row r="327" spans="1:16" x14ac:dyDescent="0.25">
      <c r="A327" s="15"/>
      <c r="B327" s="19"/>
      <c r="C327" s="15"/>
      <c r="D327" s="15"/>
      <c r="E327" s="15"/>
      <c r="F327" s="15"/>
      <c r="G327" s="15"/>
      <c r="H327" s="15"/>
      <c r="I327" s="15"/>
      <c r="J327" s="15"/>
      <c r="K327" s="19"/>
      <c r="L327" s="24" t="str">
        <f t="shared" ca="1" si="5"/>
        <v>-</v>
      </c>
      <c r="M327" s="15"/>
      <c r="N327" s="15"/>
      <c r="O327" s="15"/>
      <c r="P327" s="15"/>
    </row>
    <row r="328" spans="1:16" x14ac:dyDescent="0.25">
      <c r="L328" s="21" t="str">
        <f t="shared" ca="1" si="5"/>
        <v>-</v>
      </c>
    </row>
    <row r="329" spans="1:16" x14ac:dyDescent="0.25">
      <c r="A329" s="15"/>
      <c r="B329" s="19"/>
      <c r="C329" s="15"/>
      <c r="D329" s="15"/>
      <c r="E329" s="15"/>
      <c r="F329" s="15"/>
      <c r="G329" s="15"/>
      <c r="H329" s="15"/>
      <c r="I329" s="15"/>
      <c r="J329" s="15"/>
      <c r="K329" s="19"/>
      <c r="L329" s="24" t="str">
        <f t="shared" ca="1" si="5"/>
        <v>-</v>
      </c>
      <c r="M329" s="15"/>
      <c r="N329" s="15"/>
      <c r="O329" s="15"/>
      <c r="P329" s="15"/>
    </row>
    <row r="330" spans="1:16" x14ac:dyDescent="0.25">
      <c r="L330" s="21" t="str">
        <f t="shared" ca="1" si="5"/>
        <v>-</v>
      </c>
    </row>
    <row r="331" spans="1:16" x14ac:dyDescent="0.25">
      <c r="A331" s="15"/>
      <c r="B331" s="19"/>
      <c r="C331" s="15"/>
      <c r="D331" s="15"/>
      <c r="E331" s="15"/>
      <c r="F331" s="15"/>
      <c r="G331" s="15"/>
      <c r="H331" s="15"/>
      <c r="I331" s="15"/>
      <c r="J331" s="15"/>
      <c r="K331" s="19"/>
      <c r="L331" s="24" t="str">
        <f t="shared" ca="1" si="5"/>
        <v>-</v>
      </c>
      <c r="M331" s="15"/>
      <c r="N331" s="15"/>
      <c r="O331" s="15"/>
      <c r="P331" s="15"/>
    </row>
    <row r="332" spans="1:16" x14ac:dyDescent="0.25">
      <c r="L332" s="21" t="str">
        <f t="shared" ca="1" si="5"/>
        <v>-</v>
      </c>
    </row>
    <row r="333" spans="1:16" x14ac:dyDescent="0.25">
      <c r="A333" s="15"/>
      <c r="B333" s="19"/>
      <c r="C333" s="15"/>
      <c r="D333" s="15"/>
      <c r="E333" s="15"/>
      <c r="F333" s="15"/>
      <c r="G333" s="15"/>
      <c r="H333" s="15"/>
      <c r="I333" s="15"/>
      <c r="J333" s="15"/>
      <c r="K333" s="19"/>
      <c r="L333" s="24" t="str">
        <f t="shared" ca="1" si="5"/>
        <v>-</v>
      </c>
      <c r="M333" s="15"/>
      <c r="N333" s="15"/>
      <c r="O333" s="15"/>
      <c r="P333" s="15"/>
    </row>
    <row r="334" spans="1:16" x14ac:dyDescent="0.25">
      <c r="L334" s="21" t="str">
        <f t="shared" ca="1" si="5"/>
        <v>-</v>
      </c>
    </row>
    <row r="335" spans="1:16" x14ac:dyDescent="0.25">
      <c r="A335" s="15"/>
      <c r="B335" s="19"/>
      <c r="C335" s="15"/>
      <c r="D335" s="15"/>
      <c r="E335" s="15"/>
      <c r="F335" s="15"/>
      <c r="G335" s="15"/>
      <c r="H335" s="15"/>
      <c r="I335" s="15"/>
      <c r="J335" s="15"/>
      <c r="K335" s="19"/>
      <c r="L335" s="24" t="str">
        <f t="shared" ca="1" si="5"/>
        <v>-</v>
      </c>
      <c r="M335" s="15"/>
      <c r="N335" s="15"/>
      <c r="O335" s="15"/>
      <c r="P335" s="15"/>
    </row>
    <row r="336" spans="1:16" x14ac:dyDescent="0.25">
      <c r="L336" s="21" t="str">
        <f t="shared" ca="1" si="5"/>
        <v>-</v>
      </c>
    </row>
    <row r="337" spans="1:16" x14ac:dyDescent="0.25">
      <c r="A337" s="15"/>
      <c r="B337" s="19"/>
      <c r="C337" s="15"/>
      <c r="D337" s="15"/>
      <c r="E337" s="15"/>
      <c r="F337" s="15"/>
      <c r="G337" s="15"/>
      <c r="H337" s="15"/>
      <c r="I337" s="15"/>
      <c r="J337" s="15"/>
      <c r="K337" s="19"/>
      <c r="L337" s="24" t="str">
        <f t="shared" ca="1" si="5"/>
        <v>-</v>
      </c>
      <c r="M337" s="15"/>
      <c r="N337" s="15"/>
      <c r="O337" s="15"/>
      <c r="P337" s="15"/>
    </row>
    <row r="338" spans="1:16" x14ac:dyDescent="0.25">
      <c r="L338" s="21" t="str">
        <f t="shared" ca="1" si="5"/>
        <v>-</v>
      </c>
    </row>
    <row r="339" spans="1:16" x14ac:dyDescent="0.25">
      <c r="A339" s="15"/>
      <c r="B339" s="19"/>
      <c r="C339" s="15"/>
      <c r="D339" s="15"/>
      <c r="E339" s="15"/>
      <c r="F339" s="15"/>
      <c r="G339" s="15"/>
      <c r="H339" s="15"/>
      <c r="I339" s="15"/>
      <c r="J339" s="15"/>
      <c r="K339" s="19"/>
      <c r="L339" s="24" t="str">
        <f t="shared" ca="1" si="5"/>
        <v>-</v>
      </c>
      <c r="M339" s="15"/>
      <c r="N339" s="15"/>
      <c r="O339" s="15"/>
      <c r="P339" s="15"/>
    </row>
    <row r="340" spans="1:16" x14ac:dyDescent="0.25">
      <c r="L340" s="21" t="str">
        <f t="shared" ca="1" si="5"/>
        <v>-</v>
      </c>
    </row>
    <row r="341" spans="1:16" x14ac:dyDescent="0.25">
      <c r="A341" s="15"/>
      <c r="B341" s="19"/>
      <c r="C341" s="15"/>
      <c r="D341" s="15"/>
      <c r="E341" s="15"/>
      <c r="F341" s="15"/>
      <c r="G341" s="15"/>
      <c r="H341" s="15"/>
      <c r="I341" s="15"/>
      <c r="J341" s="15"/>
      <c r="K341" s="19"/>
      <c r="L341" s="24" t="str">
        <f t="shared" ca="1" si="5"/>
        <v>-</v>
      </c>
      <c r="M341" s="15"/>
      <c r="N341" s="15"/>
      <c r="O341" s="15"/>
      <c r="P341" s="15"/>
    </row>
    <row r="342" spans="1:16" x14ac:dyDescent="0.25">
      <c r="L342" s="21" t="str">
        <f t="shared" ca="1" si="5"/>
        <v>-</v>
      </c>
    </row>
    <row r="343" spans="1:16" x14ac:dyDescent="0.25">
      <c r="A343" s="15"/>
      <c r="B343" s="19"/>
      <c r="C343" s="15"/>
      <c r="D343" s="15"/>
      <c r="E343" s="15"/>
      <c r="F343" s="15"/>
      <c r="G343" s="15"/>
      <c r="H343" s="15"/>
      <c r="I343" s="15"/>
      <c r="J343" s="15"/>
      <c r="K343" s="19"/>
      <c r="L343" s="24" t="str">
        <f t="shared" ca="1" si="5"/>
        <v>-</v>
      </c>
      <c r="M343" s="15"/>
      <c r="N343" s="15"/>
      <c r="O343" s="15"/>
      <c r="P343" s="15"/>
    </row>
    <row r="344" spans="1:16" x14ac:dyDescent="0.25">
      <c r="L344" s="21" t="str">
        <f t="shared" ca="1" si="5"/>
        <v>-</v>
      </c>
    </row>
    <row r="345" spans="1:16" x14ac:dyDescent="0.25">
      <c r="A345" s="15"/>
      <c r="B345" s="19"/>
      <c r="C345" s="15"/>
      <c r="D345" s="15"/>
      <c r="E345" s="15"/>
      <c r="F345" s="15"/>
      <c r="G345" s="15"/>
      <c r="H345" s="15"/>
      <c r="I345" s="15"/>
      <c r="J345" s="15"/>
      <c r="K345" s="19"/>
      <c r="L345" s="24" t="str">
        <f t="shared" ca="1" si="5"/>
        <v>-</v>
      </c>
      <c r="M345" s="15"/>
      <c r="N345" s="15"/>
      <c r="O345" s="15"/>
      <c r="P345" s="15"/>
    </row>
    <row r="346" spans="1:16" x14ac:dyDescent="0.25">
      <c r="L346" s="21" t="str">
        <f t="shared" ca="1" si="5"/>
        <v>-</v>
      </c>
    </row>
    <row r="347" spans="1:16" x14ac:dyDescent="0.25">
      <c r="A347" s="15"/>
      <c r="B347" s="19"/>
      <c r="C347" s="15"/>
      <c r="D347" s="15"/>
      <c r="E347" s="15"/>
      <c r="F347" s="15"/>
      <c r="G347" s="15"/>
      <c r="H347" s="15"/>
      <c r="I347" s="15"/>
      <c r="J347" s="15"/>
      <c r="K347" s="19"/>
      <c r="L347" s="24" t="str">
        <f t="shared" ca="1" si="5"/>
        <v>-</v>
      </c>
      <c r="M347" s="15"/>
      <c r="N347" s="15"/>
      <c r="O347" s="15"/>
      <c r="P347" s="15"/>
    </row>
    <row r="348" spans="1:16" x14ac:dyDescent="0.25">
      <c r="L348" s="21" t="str">
        <f t="shared" ca="1" si="5"/>
        <v>-</v>
      </c>
    </row>
    <row r="349" spans="1:16" x14ac:dyDescent="0.25">
      <c r="A349" s="15"/>
      <c r="B349" s="19"/>
      <c r="C349" s="15"/>
      <c r="D349" s="15"/>
      <c r="E349" s="15"/>
      <c r="F349" s="15"/>
      <c r="G349" s="15"/>
      <c r="H349" s="15"/>
      <c r="I349" s="15"/>
      <c r="J349" s="15"/>
      <c r="K349" s="19"/>
      <c r="L349" s="24" t="str">
        <f t="shared" ca="1" si="5"/>
        <v>-</v>
      </c>
      <c r="M349" s="15"/>
      <c r="N349" s="15"/>
      <c r="O349" s="15"/>
      <c r="P349" s="15"/>
    </row>
    <row r="350" spans="1:16" x14ac:dyDescent="0.25">
      <c r="L350" s="21" t="str">
        <f t="shared" ca="1" si="5"/>
        <v>-</v>
      </c>
    </row>
    <row r="351" spans="1:16" x14ac:dyDescent="0.25">
      <c r="A351" s="15"/>
      <c r="B351" s="19"/>
      <c r="C351" s="15"/>
      <c r="D351" s="15"/>
      <c r="E351" s="15"/>
      <c r="F351" s="15"/>
      <c r="G351" s="15"/>
      <c r="H351" s="15"/>
      <c r="I351" s="15"/>
      <c r="J351" s="15"/>
      <c r="K351" s="19"/>
      <c r="L351" s="24" t="str">
        <f t="shared" ca="1" si="5"/>
        <v>-</v>
      </c>
      <c r="M351" s="15"/>
      <c r="N351" s="15"/>
      <c r="O351" s="15"/>
      <c r="P351" s="15"/>
    </row>
    <row r="352" spans="1:16" x14ac:dyDescent="0.25">
      <c r="L352" s="21" t="str">
        <f t="shared" ca="1" si="5"/>
        <v>-</v>
      </c>
    </row>
    <row r="353" spans="1:16" x14ac:dyDescent="0.25">
      <c r="A353" s="15"/>
      <c r="B353" s="19"/>
      <c r="C353" s="15"/>
      <c r="D353" s="15"/>
      <c r="E353" s="15"/>
      <c r="F353" s="15"/>
      <c r="G353" s="15"/>
      <c r="H353" s="15"/>
      <c r="I353" s="15"/>
      <c r="J353" s="15"/>
      <c r="K353" s="19"/>
      <c r="L353" s="24" t="str">
        <f t="shared" ca="1" si="5"/>
        <v>-</v>
      </c>
      <c r="M353" s="15"/>
      <c r="N353" s="15"/>
      <c r="O353" s="15"/>
      <c r="P353" s="15"/>
    </row>
    <row r="354" spans="1:16" x14ac:dyDescent="0.25">
      <c r="L354" s="21" t="str">
        <f t="shared" ca="1" si="5"/>
        <v>-</v>
      </c>
    </row>
    <row r="355" spans="1:16" x14ac:dyDescent="0.25">
      <c r="A355" s="15"/>
      <c r="B355" s="19"/>
      <c r="C355" s="15"/>
      <c r="D355" s="15"/>
      <c r="E355" s="15"/>
      <c r="F355" s="15"/>
      <c r="G355" s="15"/>
      <c r="H355" s="15"/>
      <c r="I355" s="15"/>
      <c r="J355" s="15"/>
      <c r="K355" s="19"/>
      <c r="L355" s="24" t="str">
        <f t="shared" ca="1" si="5"/>
        <v>-</v>
      </c>
      <c r="M355" s="15"/>
      <c r="N355" s="15"/>
      <c r="O355" s="15"/>
      <c r="P355" s="15"/>
    </row>
    <row r="356" spans="1:16" x14ac:dyDescent="0.25">
      <c r="L356" s="21" t="str">
        <f t="shared" ca="1" si="5"/>
        <v>-</v>
      </c>
    </row>
    <row r="357" spans="1:16" x14ac:dyDescent="0.25">
      <c r="A357" s="15"/>
      <c r="B357" s="19"/>
      <c r="C357" s="15"/>
      <c r="D357" s="15"/>
      <c r="E357" s="15"/>
      <c r="F357" s="15"/>
      <c r="G357" s="15"/>
      <c r="H357" s="15"/>
      <c r="I357" s="15"/>
      <c r="J357" s="15"/>
      <c r="K357" s="19"/>
      <c r="L357" s="24" t="str">
        <f t="shared" ca="1" si="5"/>
        <v>-</v>
      </c>
      <c r="M357" s="15"/>
      <c r="N357" s="15"/>
      <c r="O357" s="15"/>
      <c r="P357" s="15"/>
    </row>
    <row r="358" spans="1:16" x14ac:dyDescent="0.25">
      <c r="L358" s="21" t="str">
        <f t="shared" ca="1" si="5"/>
        <v>-</v>
      </c>
    </row>
    <row r="359" spans="1:16" x14ac:dyDescent="0.25">
      <c r="A359" s="15"/>
      <c r="B359" s="19"/>
      <c r="C359" s="15"/>
      <c r="D359" s="15"/>
      <c r="E359" s="15"/>
      <c r="F359" s="15"/>
      <c r="G359" s="15"/>
      <c r="H359" s="15"/>
      <c r="I359" s="15"/>
      <c r="J359" s="15"/>
      <c r="K359" s="19"/>
      <c r="L359" s="24" t="str">
        <f t="shared" ca="1" si="5"/>
        <v>-</v>
      </c>
      <c r="M359" s="15"/>
      <c r="N359" s="15"/>
      <c r="O359" s="15"/>
      <c r="P359" s="15"/>
    </row>
    <row r="360" spans="1:16" x14ac:dyDescent="0.25">
      <c r="L360" s="21" t="str">
        <f t="shared" ca="1" si="5"/>
        <v>-</v>
      </c>
    </row>
    <row r="361" spans="1:16" x14ac:dyDescent="0.25">
      <c r="A361" s="15"/>
      <c r="B361" s="19"/>
      <c r="C361" s="15"/>
      <c r="D361" s="15"/>
      <c r="E361" s="15"/>
      <c r="F361" s="15"/>
      <c r="G361" s="15"/>
      <c r="H361" s="15"/>
      <c r="I361" s="15"/>
      <c r="J361" s="15"/>
      <c r="K361" s="19"/>
      <c r="L361" s="24" t="str">
        <f t="shared" ca="1" si="5"/>
        <v>-</v>
      </c>
      <c r="M361" s="15"/>
      <c r="N361" s="15"/>
      <c r="O361" s="15"/>
      <c r="P361" s="15"/>
    </row>
    <row r="362" spans="1:16" x14ac:dyDescent="0.25">
      <c r="L362" s="21" t="str">
        <f t="shared" ca="1" si="5"/>
        <v>-</v>
      </c>
    </row>
    <row r="363" spans="1:16" x14ac:dyDescent="0.25">
      <c r="A363" s="15"/>
      <c r="B363" s="19"/>
      <c r="C363" s="15"/>
      <c r="D363" s="15"/>
      <c r="E363" s="15"/>
      <c r="F363" s="15"/>
      <c r="G363" s="15"/>
      <c r="H363" s="15"/>
      <c r="I363" s="15"/>
      <c r="J363" s="15"/>
      <c r="K363" s="19"/>
      <c r="L363" s="24" t="str">
        <f t="shared" ca="1" si="5"/>
        <v>-</v>
      </c>
      <c r="M363" s="15"/>
      <c r="N363" s="15"/>
      <c r="O363" s="15"/>
      <c r="P363" s="15"/>
    </row>
    <row r="364" spans="1:16" x14ac:dyDescent="0.25">
      <c r="L364" s="21" t="str">
        <f t="shared" ca="1" si="5"/>
        <v>-</v>
      </c>
    </row>
    <row r="365" spans="1:16" x14ac:dyDescent="0.25">
      <c r="A365" s="15"/>
      <c r="B365" s="19"/>
      <c r="C365" s="15"/>
      <c r="D365" s="15"/>
      <c r="E365" s="15"/>
      <c r="F365" s="15"/>
      <c r="G365" s="15"/>
      <c r="H365" s="15"/>
      <c r="I365" s="15"/>
      <c r="J365" s="15"/>
      <c r="K365" s="19"/>
      <c r="L365" s="24" t="str">
        <f t="shared" ca="1" si="5"/>
        <v>-</v>
      </c>
      <c r="M365" s="15"/>
      <c r="N365" s="15"/>
      <c r="O365" s="15"/>
      <c r="P365" s="15"/>
    </row>
    <row r="366" spans="1:16" x14ac:dyDescent="0.25">
      <c r="L366" s="21" t="str">
        <f t="shared" ca="1" si="5"/>
        <v>-</v>
      </c>
    </row>
    <row r="367" spans="1:16" x14ac:dyDescent="0.25">
      <c r="A367" s="15"/>
      <c r="B367" s="19"/>
      <c r="C367" s="15"/>
      <c r="D367" s="15"/>
      <c r="E367" s="15"/>
      <c r="F367" s="15"/>
      <c r="G367" s="15"/>
      <c r="H367" s="15"/>
      <c r="I367" s="15"/>
      <c r="J367" s="15"/>
      <c r="K367" s="19"/>
      <c r="L367" s="24" t="str">
        <f t="shared" ca="1" si="5"/>
        <v>-</v>
      </c>
      <c r="M367" s="15"/>
      <c r="N367" s="15"/>
      <c r="O367" s="15"/>
      <c r="P367" s="15"/>
    </row>
    <row r="368" spans="1:16" x14ac:dyDescent="0.25">
      <c r="L368" s="21" t="str">
        <f t="shared" ca="1" si="5"/>
        <v>-</v>
      </c>
    </row>
    <row r="369" spans="1:16" x14ac:dyDescent="0.25">
      <c r="A369" s="15"/>
      <c r="B369" s="19"/>
      <c r="C369" s="15"/>
      <c r="D369" s="15"/>
      <c r="E369" s="15"/>
      <c r="F369" s="15"/>
      <c r="G369" s="15"/>
      <c r="H369" s="15"/>
      <c r="I369" s="15"/>
      <c r="J369" s="15"/>
      <c r="K369" s="19"/>
      <c r="L369" s="24" t="str">
        <f t="shared" ca="1" si="5"/>
        <v>-</v>
      </c>
      <c r="M369" s="15"/>
      <c r="N369" s="15"/>
      <c r="O369" s="15"/>
      <c r="P369" s="15"/>
    </row>
    <row r="370" spans="1:16" x14ac:dyDescent="0.25">
      <c r="L370" s="21" t="str">
        <f t="shared" ca="1" si="5"/>
        <v>-</v>
      </c>
    </row>
    <row r="371" spans="1:16" x14ac:dyDescent="0.25">
      <c r="A371" s="15"/>
      <c r="B371" s="19"/>
      <c r="C371" s="15"/>
      <c r="D371" s="15"/>
      <c r="E371" s="15"/>
      <c r="F371" s="15"/>
      <c r="G371" s="15"/>
      <c r="H371" s="15"/>
      <c r="I371" s="15"/>
      <c r="J371" s="15"/>
      <c r="K371" s="19"/>
      <c r="L371" s="24" t="str">
        <f t="shared" ca="1" si="5"/>
        <v>-</v>
      </c>
      <c r="M371" s="15"/>
      <c r="N371" s="15"/>
      <c r="O371" s="15"/>
      <c r="P371" s="15"/>
    </row>
    <row r="372" spans="1:16" x14ac:dyDescent="0.25">
      <c r="L372" s="21" t="str">
        <f t="shared" ca="1" si="5"/>
        <v>-</v>
      </c>
    </row>
    <row r="373" spans="1:16" x14ac:dyDescent="0.25">
      <c r="A373" s="15"/>
      <c r="B373" s="19"/>
      <c r="C373" s="15"/>
      <c r="D373" s="15"/>
      <c r="E373" s="15"/>
      <c r="F373" s="15"/>
      <c r="G373" s="15"/>
      <c r="H373" s="15"/>
      <c r="I373" s="15"/>
      <c r="J373" s="15"/>
      <c r="K373" s="19"/>
      <c r="L373" s="24" t="str">
        <f t="shared" ca="1" si="5"/>
        <v>-</v>
      </c>
      <c r="M373" s="15"/>
      <c r="N373" s="15"/>
      <c r="O373" s="15"/>
      <c r="P373" s="15"/>
    </row>
    <row r="374" spans="1:16" x14ac:dyDescent="0.25">
      <c r="L374" s="21" t="str">
        <f t="shared" ca="1" si="5"/>
        <v>-</v>
      </c>
    </row>
    <row r="375" spans="1:16" x14ac:dyDescent="0.25">
      <c r="A375" s="15"/>
      <c r="B375" s="19"/>
      <c r="C375" s="15"/>
      <c r="D375" s="15"/>
      <c r="E375" s="15"/>
      <c r="F375" s="15"/>
      <c r="G375" s="15"/>
      <c r="H375" s="15"/>
      <c r="I375" s="15"/>
      <c r="J375" s="15"/>
      <c r="K375" s="19"/>
      <c r="L375" s="24" t="str">
        <f t="shared" ca="1" si="5"/>
        <v>-</v>
      </c>
      <c r="M375" s="15"/>
      <c r="N375" s="15"/>
      <c r="O375" s="15"/>
      <c r="P375" s="15"/>
    </row>
    <row r="376" spans="1:16" x14ac:dyDescent="0.25">
      <c r="L376" s="21" t="str">
        <f t="shared" ca="1" si="5"/>
        <v>-</v>
      </c>
    </row>
    <row r="377" spans="1:16" x14ac:dyDescent="0.25">
      <c r="A377" s="15"/>
      <c r="B377" s="19"/>
      <c r="C377" s="15"/>
      <c r="D377" s="15"/>
      <c r="E377" s="15"/>
      <c r="F377" s="15"/>
      <c r="G377" s="15"/>
      <c r="H377" s="15"/>
      <c r="I377" s="15"/>
      <c r="J377" s="15"/>
      <c r="K377" s="19"/>
      <c r="L377" s="24" t="str">
        <f t="shared" ca="1" si="5"/>
        <v>-</v>
      </c>
      <c r="M377" s="15"/>
      <c r="N377" s="15"/>
      <c r="O377" s="15"/>
      <c r="P377" s="15"/>
    </row>
    <row r="378" spans="1:16" x14ac:dyDescent="0.25">
      <c r="L378" s="21" t="str">
        <f t="shared" ca="1" si="5"/>
        <v>-</v>
      </c>
    </row>
    <row r="379" spans="1:16" x14ac:dyDescent="0.25">
      <c r="A379" s="15"/>
      <c r="B379" s="19"/>
      <c r="C379" s="15"/>
      <c r="D379" s="15"/>
      <c r="E379" s="15"/>
      <c r="F379" s="15"/>
      <c r="G379" s="15"/>
      <c r="H379" s="15"/>
      <c r="I379" s="15"/>
      <c r="J379" s="15"/>
      <c r="K379" s="19"/>
      <c r="L379" s="24" t="str">
        <f t="shared" ca="1" si="5"/>
        <v>-</v>
      </c>
      <c r="M379" s="15"/>
      <c r="N379" s="15"/>
      <c r="O379" s="15"/>
      <c r="P379" s="15"/>
    </row>
    <row r="380" spans="1:16" x14ac:dyDescent="0.25">
      <c r="L380" s="21" t="str">
        <f t="shared" ca="1" si="5"/>
        <v>-</v>
      </c>
    </row>
    <row r="381" spans="1:16" x14ac:dyDescent="0.25">
      <c r="A381" s="15"/>
      <c r="B381" s="19"/>
      <c r="C381" s="15"/>
      <c r="D381" s="15"/>
      <c r="E381" s="15"/>
      <c r="F381" s="15"/>
      <c r="G381" s="15"/>
      <c r="H381" s="15"/>
      <c r="I381" s="15"/>
      <c r="J381" s="15"/>
      <c r="K381" s="19"/>
      <c r="L381" s="24" t="str">
        <f t="shared" ca="1" si="5"/>
        <v>-</v>
      </c>
      <c r="M381" s="15"/>
      <c r="N381" s="15"/>
      <c r="O381" s="15"/>
      <c r="P381" s="15"/>
    </row>
    <row r="382" spans="1:16" x14ac:dyDescent="0.25">
      <c r="L382" s="21" t="str">
        <f t="shared" ca="1" si="5"/>
        <v>-</v>
      </c>
    </row>
    <row r="383" spans="1:16" x14ac:dyDescent="0.25">
      <c r="A383" s="15"/>
      <c r="B383" s="19"/>
      <c r="C383" s="15"/>
      <c r="D383" s="15"/>
      <c r="E383" s="15"/>
      <c r="F383" s="15"/>
      <c r="G383" s="15"/>
      <c r="H383" s="15"/>
      <c r="I383" s="15"/>
      <c r="J383" s="15"/>
      <c r="K383" s="19"/>
      <c r="L383" s="24" t="str">
        <f t="shared" ca="1" si="5"/>
        <v>-</v>
      </c>
      <c r="M383" s="15"/>
      <c r="N383" s="15"/>
      <c r="O383" s="15"/>
      <c r="P383" s="15"/>
    </row>
    <row r="384" spans="1:16" x14ac:dyDescent="0.25">
      <c r="L384" s="21" t="str">
        <f t="shared" ca="1" si="5"/>
        <v>-</v>
      </c>
    </row>
    <row r="385" spans="1:16" x14ac:dyDescent="0.25">
      <c r="A385" s="15"/>
      <c r="B385" s="19"/>
      <c r="C385" s="15"/>
      <c r="D385" s="15"/>
      <c r="E385" s="15"/>
      <c r="F385" s="15"/>
      <c r="G385" s="15"/>
      <c r="H385" s="15"/>
      <c r="I385" s="15"/>
      <c r="J385" s="15"/>
      <c r="K385" s="19"/>
      <c r="L385" s="24" t="str">
        <f t="shared" ca="1" si="5"/>
        <v>-</v>
      </c>
      <c r="M385" s="15"/>
      <c r="N385" s="15"/>
      <c r="O385" s="15"/>
      <c r="P385" s="15"/>
    </row>
    <row r="386" spans="1:16" x14ac:dyDescent="0.25">
      <c r="L386" s="21" t="str">
        <f t="shared" ca="1" si="5"/>
        <v>-</v>
      </c>
    </row>
    <row r="387" spans="1:16" x14ac:dyDescent="0.25">
      <c r="A387" s="15"/>
      <c r="B387" s="19"/>
      <c r="C387" s="15"/>
      <c r="D387" s="15"/>
      <c r="E387" s="15"/>
      <c r="F387" s="15"/>
      <c r="G387" s="15"/>
      <c r="H387" s="15"/>
      <c r="I387" s="15"/>
      <c r="J387" s="15"/>
      <c r="K387" s="19"/>
      <c r="L387" s="24" t="str">
        <f t="shared" ca="1" si="5"/>
        <v>-</v>
      </c>
      <c r="M387" s="15"/>
      <c r="N387" s="15"/>
      <c r="O387" s="15"/>
      <c r="P387" s="15"/>
    </row>
    <row r="388" spans="1:16" x14ac:dyDescent="0.25">
      <c r="L388" s="21" t="str">
        <f t="shared" ca="1" si="5"/>
        <v>-</v>
      </c>
    </row>
    <row r="389" spans="1:16" x14ac:dyDescent="0.25">
      <c r="A389" s="15"/>
      <c r="B389" s="19"/>
      <c r="C389" s="15"/>
      <c r="D389" s="15"/>
      <c r="E389" s="15"/>
      <c r="F389" s="15"/>
      <c r="G389" s="15"/>
      <c r="H389" s="15"/>
      <c r="I389" s="15"/>
      <c r="J389" s="15"/>
      <c r="K389" s="19"/>
      <c r="L389" s="24" t="str">
        <f t="shared" ca="1" si="5"/>
        <v>-</v>
      </c>
      <c r="M389" s="15"/>
      <c r="N389" s="15"/>
      <c r="O389" s="15"/>
      <c r="P389" s="15"/>
    </row>
    <row r="390" spans="1:16" x14ac:dyDescent="0.25">
      <c r="L390" s="21" t="str">
        <f t="shared" ref="L390:L453" ca="1" si="6">IF(B390&gt;1/1/1900, (IF(M390="Closed",(DATEDIF(B390,K390,"d"))-(DATEDIF(H390,J390,"d")),IF(OR(M390="Pending",ISBLANK(K390)),TODAY()-B390))),"-")</f>
        <v>-</v>
      </c>
    </row>
    <row r="391" spans="1:16" x14ac:dyDescent="0.25">
      <c r="A391" s="15"/>
      <c r="B391" s="19"/>
      <c r="C391" s="15"/>
      <c r="D391" s="15"/>
      <c r="E391" s="15"/>
      <c r="F391" s="15"/>
      <c r="G391" s="15"/>
      <c r="H391" s="15"/>
      <c r="I391" s="15"/>
      <c r="J391" s="15"/>
      <c r="K391" s="19"/>
      <c r="L391" s="24" t="str">
        <f t="shared" ca="1" si="6"/>
        <v>-</v>
      </c>
      <c r="M391" s="15"/>
      <c r="N391" s="15"/>
      <c r="O391" s="15"/>
      <c r="P391" s="15"/>
    </row>
    <row r="392" spans="1:16" x14ac:dyDescent="0.25">
      <c r="L392" s="21" t="str">
        <f t="shared" ca="1" si="6"/>
        <v>-</v>
      </c>
    </row>
    <row r="393" spans="1:16" x14ac:dyDescent="0.25">
      <c r="A393" s="15"/>
      <c r="B393" s="19"/>
      <c r="C393" s="15"/>
      <c r="D393" s="15"/>
      <c r="E393" s="15"/>
      <c r="F393" s="15"/>
      <c r="G393" s="15"/>
      <c r="H393" s="15"/>
      <c r="I393" s="15"/>
      <c r="J393" s="15"/>
      <c r="K393" s="19"/>
      <c r="L393" s="24" t="str">
        <f t="shared" ca="1" si="6"/>
        <v>-</v>
      </c>
      <c r="M393" s="15"/>
      <c r="N393" s="15"/>
      <c r="O393" s="15"/>
      <c r="P393" s="15"/>
    </row>
    <row r="394" spans="1:16" x14ac:dyDescent="0.25">
      <c r="L394" s="21" t="str">
        <f t="shared" ca="1" si="6"/>
        <v>-</v>
      </c>
    </row>
    <row r="395" spans="1:16" x14ac:dyDescent="0.25">
      <c r="A395" s="15"/>
      <c r="B395" s="19"/>
      <c r="C395" s="15"/>
      <c r="D395" s="15"/>
      <c r="E395" s="15"/>
      <c r="F395" s="15"/>
      <c r="G395" s="15"/>
      <c r="H395" s="15"/>
      <c r="I395" s="15"/>
      <c r="J395" s="15"/>
      <c r="K395" s="19"/>
      <c r="L395" s="24" t="str">
        <f t="shared" ca="1" si="6"/>
        <v>-</v>
      </c>
      <c r="M395" s="15"/>
      <c r="N395" s="15"/>
      <c r="O395" s="15"/>
      <c r="P395" s="15"/>
    </row>
    <row r="396" spans="1:16" x14ac:dyDescent="0.25">
      <c r="L396" s="21" t="str">
        <f t="shared" ca="1" si="6"/>
        <v>-</v>
      </c>
    </row>
    <row r="397" spans="1:16" x14ac:dyDescent="0.25">
      <c r="A397" s="15"/>
      <c r="B397" s="19"/>
      <c r="C397" s="15"/>
      <c r="D397" s="15"/>
      <c r="E397" s="15"/>
      <c r="F397" s="15"/>
      <c r="G397" s="15"/>
      <c r="H397" s="15"/>
      <c r="I397" s="15"/>
      <c r="J397" s="15"/>
      <c r="K397" s="19"/>
      <c r="L397" s="24" t="str">
        <f t="shared" ca="1" si="6"/>
        <v>-</v>
      </c>
      <c r="M397" s="15"/>
      <c r="N397" s="15"/>
      <c r="O397" s="15"/>
      <c r="P397" s="15"/>
    </row>
    <row r="398" spans="1:16" x14ac:dyDescent="0.25">
      <c r="L398" s="21" t="str">
        <f t="shared" ca="1" si="6"/>
        <v>-</v>
      </c>
    </row>
    <row r="399" spans="1:16" x14ac:dyDescent="0.25">
      <c r="A399" s="15"/>
      <c r="B399" s="19"/>
      <c r="C399" s="15"/>
      <c r="D399" s="15"/>
      <c r="E399" s="15"/>
      <c r="F399" s="15"/>
      <c r="G399" s="15"/>
      <c r="H399" s="15"/>
      <c r="I399" s="15"/>
      <c r="J399" s="15"/>
      <c r="K399" s="19"/>
      <c r="L399" s="24" t="str">
        <f t="shared" ca="1" si="6"/>
        <v>-</v>
      </c>
      <c r="M399" s="15"/>
      <c r="N399" s="15"/>
      <c r="O399" s="15"/>
      <c r="P399" s="15"/>
    </row>
    <row r="400" spans="1:16" x14ac:dyDescent="0.25">
      <c r="L400" s="21" t="str">
        <f t="shared" ca="1" si="6"/>
        <v>-</v>
      </c>
    </row>
    <row r="401" spans="1:16" x14ac:dyDescent="0.25">
      <c r="A401" s="15"/>
      <c r="B401" s="19"/>
      <c r="C401" s="15"/>
      <c r="D401" s="15"/>
      <c r="E401" s="15"/>
      <c r="F401" s="15"/>
      <c r="G401" s="15"/>
      <c r="H401" s="15"/>
      <c r="I401" s="15"/>
      <c r="J401" s="15"/>
      <c r="K401" s="19"/>
      <c r="L401" s="24" t="str">
        <f t="shared" ca="1" si="6"/>
        <v>-</v>
      </c>
      <c r="M401" s="15"/>
      <c r="N401" s="15"/>
      <c r="O401" s="15"/>
      <c r="P401" s="15"/>
    </row>
    <row r="402" spans="1:16" x14ac:dyDescent="0.25">
      <c r="L402" s="21" t="str">
        <f t="shared" ca="1" si="6"/>
        <v>-</v>
      </c>
    </row>
    <row r="403" spans="1:16" x14ac:dyDescent="0.25">
      <c r="A403" s="15"/>
      <c r="B403" s="19"/>
      <c r="C403" s="15"/>
      <c r="D403" s="15"/>
      <c r="E403" s="15"/>
      <c r="F403" s="15"/>
      <c r="G403" s="15"/>
      <c r="H403" s="15"/>
      <c r="I403" s="15"/>
      <c r="J403" s="15"/>
      <c r="K403" s="19"/>
      <c r="L403" s="24" t="str">
        <f t="shared" ca="1" si="6"/>
        <v>-</v>
      </c>
      <c r="M403" s="15"/>
      <c r="N403" s="15"/>
      <c r="O403" s="15"/>
      <c r="P403" s="15"/>
    </row>
    <row r="404" spans="1:16" x14ac:dyDescent="0.25">
      <c r="L404" s="21" t="str">
        <f t="shared" ca="1" si="6"/>
        <v>-</v>
      </c>
    </row>
    <row r="405" spans="1:16" x14ac:dyDescent="0.25">
      <c r="A405" s="15"/>
      <c r="B405" s="19"/>
      <c r="C405" s="15"/>
      <c r="D405" s="15"/>
      <c r="E405" s="15"/>
      <c r="F405" s="15"/>
      <c r="G405" s="15"/>
      <c r="H405" s="15"/>
      <c r="I405" s="15"/>
      <c r="J405" s="15"/>
      <c r="K405" s="19"/>
      <c r="L405" s="24" t="str">
        <f t="shared" ca="1" si="6"/>
        <v>-</v>
      </c>
      <c r="M405" s="15"/>
      <c r="N405" s="15"/>
      <c r="O405" s="15"/>
      <c r="P405" s="15"/>
    </row>
    <row r="406" spans="1:16" x14ac:dyDescent="0.25">
      <c r="L406" s="21" t="str">
        <f t="shared" ca="1" si="6"/>
        <v>-</v>
      </c>
    </row>
    <row r="407" spans="1:16" x14ac:dyDescent="0.25">
      <c r="A407" s="15"/>
      <c r="B407" s="19"/>
      <c r="C407" s="15"/>
      <c r="D407" s="15"/>
      <c r="E407" s="15"/>
      <c r="F407" s="15"/>
      <c r="G407" s="15"/>
      <c r="H407" s="15"/>
      <c r="I407" s="15"/>
      <c r="J407" s="15"/>
      <c r="K407" s="19"/>
      <c r="L407" s="24" t="str">
        <f t="shared" ca="1" si="6"/>
        <v>-</v>
      </c>
      <c r="M407" s="15"/>
      <c r="N407" s="15"/>
      <c r="O407" s="15"/>
      <c r="P407" s="15"/>
    </row>
    <row r="408" spans="1:16" x14ac:dyDescent="0.25">
      <c r="L408" s="21" t="str">
        <f t="shared" ca="1" si="6"/>
        <v>-</v>
      </c>
    </row>
    <row r="409" spans="1:16" x14ac:dyDescent="0.25">
      <c r="A409" s="15"/>
      <c r="B409" s="19"/>
      <c r="C409" s="15"/>
      <c r="D409" s="15"/>
      <c r="E409" s="15"/>
      <c r="F409" s="15"/>
      <c r="G409" s="15"/>
      <c r="H409" s="15"/>
      <c r="I409" s="15"/>
      <c r="J409" s="15"/>
      <c r="K409" s="19"/>
      <c r="L409" s="24" t="str">
        <f t="shared" ca="1" si="6"/>
        <v>-</v>
      </c>
      <c r="M409" s="15"/>
      <c r="N409" s="15"/>
      <c r="O409" s="15"/>
      <c r="P409" s="15"/>
    </row>
    <row r="410" spans="1:16" x14ac:dyDescent="0.25">
      <c r="L410" s="21" t="str">
        <f t="shared" ca="1" si="6"/>
        <v>-</v>
      </c>
    </row>
    <row r="411" spans="1:16" x14ac:dyDescent="0.25">
      <c r="A411" s="15"/>
      <c r="B411" s="19"/>
      <c r="C411" s="15"/>
      <c r="D411" s="15"/>
      <c r="E411" s="15"/>
      <c r="F411" s="15"/>
      <c r="G411" s="15"/>
      <c r="H411" s="15"/>
      <c r="I411" s="15"/>
      <c r="J411" s="15"/>
      <c r="K411" s="19"/>
      <c r="L411" s="24" t="str">
        <f t="shared" ca="1" si="6"/>
        <v>-</v>
      </c>
      <c r="M411" s="15"/>
      <c r="N411" s="15"/>
      <c r="O411" s="15"/>
      <c r="P411" s="15"/>
    </row>
    <row r="412" spans="1:16" x14ac:dyDescent="0.25">
      <c r="L412" s="21" t="str">
        <f t="shared" ca="1" si="6"/>
        <v>-</v>
      </c>
    </row>
    <row r="413" spans="1:16" x14ac:dyDescent="0.25">
      <c r="A413" s="15"/>
      <c r="B413" s="19"/>
      <c r="C413" s="15"/>
      <c r="D413" s="15"/>
      <c r="E413" s="15"/>
      <c r="F413" s="15"/>
      <c r="G413" s="15"/>
      <c r="H413" s="15"/>
      <c r="I413" s="15"/>
      <c r="J413" s="15"/>
      <c r="K413" s="19"/>
      <c r="L413" s="24" t="str">
        <f t="shared" ca="1" si="6"/>
        <v>-</v>
      </c>
      <c r="M413" s="15"/>
      <c r="N413" s="15"/>
      <c r="O413" s="15"/>
      <c r="P413" s="15"/>
    </row>
    <row r="414" spans="1:16" x14ac:dyDescent="0.25">
      <c r="L414" s="21" t="str">
        <f t="shared" ca="1" si="6"/>
        <v>-</v>
      </c>
    </row>
    <row r="415" spans="1:16" x14ac:dyDescent="0.25">
      <c r="A415" s="15"/>
      <c r="B415" s="19"/>
      <c r="C415" s="15"/>
      <c r="D415" s="15"/>
      <c r="E415" s="15"/>
      <c r="F415" s="15"/>
      <c r="G415" s="15"/>
      <c r="H415" s="15"/>
      <c r="I415" s="15"/>
      <c r="J415" s="15"/>
      <c r="K415" s="19"/>
      <c r="L415" s="24" t="str">
        <f t="shared" ca="1" si="6"/>
        <v>-</v>
      </c>
      <c r="M415" s="15"/>
      <c r="N415" s="15"/>
      <c r="O415" s="15"/>
      <c r="P415" s="15"/>
    </row>
    <row r="416" spans="1:16" x14ac:dyDescent="0.25">
      <c r="L416" s="21" t="str">
        <f t="shared" ca="1" si="6"/>
        <v>-</v>
      </c>
    </row>
    <row r="417" spans="1:16" x14ac:dyDescent="0.25">
      <c r="A417" s="15"/>
      <c r="B417" s="19"/>
      <c r="C417" s="15"/>
      <c r="D417" s="15"/>
      <c r="E417" s="15"/>
      <c r="F417" s="15"/>
      <c r="G417" s="15"/>
      <c r="H417" s="15"/>
      <c r="I417" s="15"/>
      <c r="J417" s="15"/>
      <c r="K417" s="19"/>
      <c r="L417" s="24" t="str">
        <f t="shared" ca="1" si="6"/>
        <v>-</v>
      </c>
      <c r="M417" s="15"/>
      <c r="N417" s="15"/>
      <c r="O417" s="15"/>
      <c r="P417" s="15"/>
    </row>
    <row r="418" spans="1:16" x14ac:dyDescent="0.25">
      <c r="L418" s="21" t="str">
        <f t="shared" ca="1" si="6"/>
        <v>-</v>
      </c>
    </row>
    <row r="419" spans="1:16" x14ac:dyDescent="0.25">
      <c r="A419" s="15"/>
      <c r="B419" s="19"/>
      <c r="C419" s="15"/>
      <c r="D419" s="15"/>
      <c r="E419" s="15"/>
      <c r="F419" s="15"/>
      <c r="G419" s="15"/>
      <c r="H419" s="15"/>
      <c r="I419" s="15"/>
      <c r="J419" s="15"/>
      <c r="K419" s="19"/>
      <c r="L419" s="24" t="str">
        <f t="shared" ca="1" si="6"/>
        <v>-</v>
      </c>
      <c r="M419" s="15"/>
      <c r="N419" s="15"/>
      <c r="O419" s="15"/>
      <c r="P419" s="15"/>
    </row>
    <row r="420" spans="1:16" x14ac:dyDescent="0.25">
      <c r="L420" s="21" t="str">
        <f t="shared" ca="1" si="6"/>
        <v>-</v>
      </c>
    </row>
    <row r="421" spans="1:16" x14ac:dyDescent="0.25">
      <c r="A421" s="15"/>
      <c r="B421" s="19"/>
      <c r="C421" s="15"/>
      <c r="D421" s="15"/>
      <c r="E421" s="15"/>
      <c r="F421" s="15"/>
      <c r="G421" s="15"/>
      <c r="H421" s="15"/>
      <c r="I421" s="15"/>
      <c r="J421" s="15"/>
      <c r="K421" s="19"/>
      <c r="L421" s="24" t="str">
        <f t="shared" ca="1" si="6"/>
        <v>-</v>
      </c>
      <c r="M421" s="15"/>
      <c r="N421" s="15"/>
      <c r="O421" s="15"/>
      <c r="P421" s="15"/>
    </row>
    <row r="422" spans="1:16" x14ac:dyDescent="0.25">
      <c r="L422" s="21" t="str">
        <f t="shared" ca="1" si="6"/>
        <v>-</v>
      </c>
    </row>
    <row r="423" spans="1:16" x14ac:dyDescent="0.25">
      <c r="A423" s="15"/>
      <c r="B423" s="19"/>
      <c r="C423" s="15"/>
      <c r="D423" s="15"/>
      <c r="E423" s="15"/>
      <c r="F423" s="15"/>
      <c r="G423" s="15"/>
      <c r="H423" s="15"/>
      <c r="I423" s="15"/>
      <c r="J423" s="15"/>
      <c r="K423" s="19"/>
      <c r="L423" s="24" t="str">
        <f t="shared" ca="1" si="6"/>
        <v>-</v>
      </c>
      <c r="M423" s="15"/>
      <c r="N423" s="15"/>
      <c r="O423" s="15"/>
      <c r="P423" s="15"/>
    </row>
    <row r="424" spans="1:16" x14ac:dyDescent="0.25">
      <c r="L424" s="21" t="str">
        <f t="shared" ca="1" si="6"/>
        <v>-</v>
      </c>
    </row>
    <row r="425" spans="1:16" x14ac:dyDescent="0.25">
      <c r="A425" s="15"/>
      <c r="B425" s="19"/>
      <c r="C425" s="15"/>
      <c r="D425" s="15"/>
      <c r="E425" s="15"/>
      <c r="F425" s="15"/>
      <c r="G425" s="15"/>
      <c r="H425" s="15"/>
      <c r="I425" s="15"/>
      <c r="J425" s="15"/>
      <c r="K425" s="19"/>
      <c r="L425" s="24" t="str">
        <f t="shared" ca="1" si="6"/>
        <v>-</v>
      </c>
      <c r="M425" s="15"/>
      <c r="N425" s="15"/>
      <c r="O425" s="15"/>
      <c r="P425" s="15"/>
    </row>
    <row r="426" spans="1:16" x14ac:dyDescent="0.25">
      <c r="L426" s="21" t="str">
        <f t="shared" ca="1" si="6"/>
        <v>-</v>
      </c>
    </row>
    <row r="427" spans="1:16" x14ac:dyDescent="0.25">
      <c r="A427" s="15"/>
      <c r="B427" s="19"/>
      <c r="C427" s="15"/>
      <c r="D427" s="15"/>
      <c r="E427" s="15"/>
      <c r="F427" s="15"/>
      <c r="G427" s="15"/>
      <c r="H427" s="15"/>
      <c r="I427" s="15"/>
      <c r="J427" s="15"/>
      <c r="K427" s="19"/>
      <c r="L427" s="24" t="str">
        <f t="shared" ca="1" si="6"/>
        <v>-</v>
      </c>
      <c r="M427" s="15"/>
      <c r="N427" s="15"/>
      <c r="O427" s="15"/>
      <c r="P427" s="15"/>
    </row>
    <row r="428" spans="1:16" x14ac:dyDescent="0.25">
      <c r="L428" s="21" t="str">
        <f t="shared" ca="1" si="6"/>
        <v>-</v>
      </c>
    </row>
    <row r="429" spans="1:16" x14ac:dyDescent="0.25">
      <c r="A429" s="15"/>
      <c r="B429" s="19"/>
      <c r="C429" s="15"/>
      <c r="D429" s="15"/>
      <c r="E429" s="15"/>
      <c r="F429" s="15"/>
      <c r="G429" s="15"/>
      <c r="H429" s="15"/>
      <c r="I429" s="15"/>
      <c r="J429" s="15"/>
      <c r="K429" s="19"/>
      <c r="L429" s="24" t="str">
        <f t="shared" ca="1" si="6"/>
        <v>-</v>
      </c>
      <c r="M429" s="15"/>
      <c r="N429" s="15"/>
      <c r="O429" s="15"/>
      <c r="P429" s="15"/>
    </row>
    <row r="430" spans="1:16" x14ac:dyDescent="0.25">
      <c r="L430" s="21" t="str">
        <f t="shared" ca="1" si="6"/>
        <v>-</v>
      </c>
    </row>
    <row r="431" spans="1:16" x14ac:dyDescent="0.25">
      <c r="A431" s="15"/>
      <c r="B431" s="19"/>
      <c r="C431" s="15"/>
      <c r="D431" s="15"/>
      <c r="E431" s="15"/>
      <c r="F431" s="15"/>
      <c r="G431" s="15"/>
      <c r="H431" s="15"/>
      <c r="I431" s="15"/>
      <c r="J431" s="15"/>
      <c r="K431" s="19"/>
      <c r="L431" s="24" t="str">
        <f t="shared" ca="1" si="6"/>
        <v>-</v>
      </c>
      <c r="M431" s="15"/>
      <c r="N431" s="15"/>
      <c r="O431" s="15"/>
      <c r="P431" s="15"/>
    </row>
    <row r="432" spans="1:16" x14ac:dyDescent="0.25">
      <c r="L432" s="21" t="str">
        <f t="shared" ca="1" si="6"/>
        <v>-</v>
      </c>
    </row>
    <row r="433" spans="1:16" x14ac:dyDescent="0.25">
      <c r="A433" s="15"/>
      <c r="B433" s="19"/>
      <c r="C433" s="15"/>
      <c r="D433" s="15"/>
      <c r="E433" s="15"/>
      <c r="F433" s="15"/>
      <c r="G433" s="15"/>
      <c r="H433" s="15"/>
      <c r="I433" s="15"/>
      <c r="J433" s="15"/>
      <c r="K433" s="19"/>
      <c r="L433" s="24" t="str">
        <f t="shared" ca="1" si="6"/>
        <v>-</v>
      </c>
      <c r="M433" s="15"/>
      <c r="N433" s="15"/>
      <c r="O433" s="15"/>
      <c r="P433" s="15"/>
    </row>
    <row r="434" spans="1:16" x14ac:dyDescent="0.25">
      <c r="L434" s="21" t="str">
        <f t="shared" ca="1" si="6"/>
        <v>-</v>
      </c>
    </row>
    <row r="435" spans="1:16" x14ac:dyDescent="0.25">
      <c r="A435" s="15"/>
      <c r="B435" s="19"/>
      <c r="C435" s="15"/>
      <c r="D435" s="15"/>
      <c r="E435" s="15"/>
      <c r="F435" s="15"/>
      <c r="G435" s="15"/>
      <c r="H435" s="15"/>
      <c r="I435" s="15"/>
      <c r="J435" s="15"/>
      <c r="K435" s="19"/>
      <c r="L435" s="24" t="str">
        <f t="shared" ca="1" si="6"/>
        <v>-</v>
      </c>
      <c r="M435" s="15"/>
      <c r="N435" s="15"/>
      <c r="O435" s="15"/>
      <c r="P435" s="15"/>
    </row>
    <row r="436" spans="1:16" x14ac:dyDescent="0.25">
      <c r="L436" s="21" t="str">
        <f t="shared" ca="1" si="6"/>
        <v>-</v>
      </c>
    </row>
    <row r="437" spans="1:16" x14ac:dyDescent="0.25">
      <c r="A437" s="15"/>
      <c r="B437" s="19"/>
      <c r="C437" s="15"/>
      <c r="D437" s="15"/>
      <c r="E437" s="15"/>
      <c r="F437" s="15"/>
      <c r="G437" s="15"/>
      <c r="H437" s="15"/>
      <c r="I437" s="15"/>
      <c r="J437" s="15"/>
      <c r="K437" s="19"/>
      <c r="L437" s="24" t="str">
        <f t="shared" ca="1" si="6"/>
        <v>-</v>
      </c>
      <c r="M437" s="15"/>
      <c r="N437" s="15"/>
      <c r="O437" s="15"/>
      <c r="P437" s="15"/>
    </row>
    <row r="438" spans="1:16" x14ac:dyDescent="0.25">
      <c r="L438" s="21" t="str">
        <f t="shared" ca="1" si="6"/>
        <v>-</v>
      </c>
    </row>
    <row r="439" spans="1:16" x14ac:dyDescent="0.25">
      <c r="A439" s="15"/>
      <c r="B439" s="19"/>
      <c r="C439" s="15"/>
      <c r="D439" s="15"/>
      <c r="E439" s="15"/>
      <c r="F439" s="15"/>
      <c r="G439" s="15"/>
      <c r="H439" s="15"/>
      <c r="I439" s="15"/>
      <c r="J439" s="15"/>
      <c r="K439" s="19"/>
      <c r="L439" s="24" t="str">
        <f t="shared" ca="1" si="6"/>
        <v>-</v>
      </c>
      <c r="M439" s="15"/>
      <c r="N439" s="15"/>
      <c r="O439" s="15"/>
      <c r="P439" s="15"/>
    </row>
    <row r="440" spans="1:16" x14ac:dyDescent="0.25">
      <c r="L440" s="21" t="str">
        <f t="shared" ca="1" si="6"/>
        <v>-</v>
      </c>
    </row>
    <row r="441" spans="1:16" x14ac:dyDescent="0.25">
      <c r="A441" s="15"/>
      <c r="B441" s="19"/>
      <c r="C441" s="15"/>
      <c r="D441" s="15"/>
      <c r="E441" s="15"/>
      <c r="F441" s="15"/>
      <c r="G441" s="15"/>
      <c r="H441" s="15"/>
      <c r="I441" s="15"/>
      <c r="J441" s="15"/>
      <c r="K441" s="19"/>
      <c r="L441" s="24" t="str">
        <f t="shared" ca="1" si="6"/>
        <v>-</v>
      </c>
      <c r="M441" s="15"/>
      <c r="N441" s="15"/>
      <c r="O441" s="15"/>
      <c r="P441" s="15"/>
    </row>
    <row r="442" spans="1:16" x14ac:dyDescent="0.25">
      <c r="L442" s="21" t="str">
        <f t="shared" ca="1" si="6"/>
        <v>-</v>
      </c>
    </row>
    <row r="443" spans="1:16" x14ac:dyDescent="0.25">
      <c r="A443" s="15"/>
      <c r="B443" s="19"/>
      <c r="C443" s="15"/>
      <c r="D443" s="15"/>
      <c r="E443" s="15"/>
      <c r="F443" s="15"/>
      <c r="G443" s="15"/>
      <c r="H443" s="15"/>
      <c r="I443" s="15"/>
      <c r="J443" s="15"/>
      <c r="K443" s="19"/>
      <c r="L443" s="24" t="str">
        <f t="shared" ca="1" si="6"/>
        <v>-</v>
      </c>
      <c r="M443" s="15"/>
      <c r="N443" s="15"/>
      <c r="O443" s="15"/>
      <c r="P443" s="15"/>
    </row>
    <row r="444" spans="1:16" x14ac:dyDescent="0.25">
      <c r="L444" s="21" t="str">
        <f t="shared" ca="1" si="6"/>
        <v>-</v>
      </c>
    </row>
    <row r="445" spans="1:16" x14ac:dyDescent="0.25">
      <c r="A445" s="15"/>
      <c r="B445" s="19"/>
      <c r="C445" s="15"/>
      <c r="D445" s="15"/>
      <c r="E445" s="15"/>
      <c r="F445" s="15"/>
      <c r="G445" s="15"/>
      <c r="H445" s="15"/>
      <c r="I445" s="15"/>
      <c r="J445" s="15"/>
      <c r="K445" s="19"/>
      <c r="L445" s="24" t="str">
        <f t="shared" ca="1" si="6"/>
        <v>-</v>
      </c>
      <c r="M445" s="15"/>
      <c r="N445" s="15"/>
      <c r="O445" s="15"/>
      <c r="P445" s="15"/>
    </row>
    <row r="446" spans="1:16" x14ac:dyDescent="0.25">
      <c r="L446" s="21" t="str">
        <f t="shared" ca="1" si="6"/>
        <v>-</v>
      </c>
    </row>
    <row r="447" spans="1:16" x14ac:dyDescent="0.25">
      <c r="A447" s="15"/>
      <c r="B447" s="19"/>
      <c r="C447" s="15"/>
      <c r="D447" s="15"/>
      <c r="E447" s="15"/>
      <c r="F447" s="15"/>
      <c r="G447" s="15"/>
      <c r="H447" s="15"/>
      <c r="I447" s="15"/>
      <c r="J447" s="15"/>
      <c r="K447" s="19"/>
      <c r="L447" s="24" t="str">
        <f t="shared" ca="1" si="6"/>
        <v>-</v>
      </c>
      <c r="M447" s="15"/>
      <c r="N447" s="15"/>
      <c r="O447" s="15"/>
      <c r="P447" s="15"/>
    </row>
    <row r="448" spans="1:16" x14ac:dyDescent="0.25">
      <c r="L448" s="21" t="str">
        <f t="shared" ca="1" si="6"/>
        <v>-</v>
      </c>
    </row>
    <row r="449" spans="1:16" x14ac:dyDescent="0.25">
      <c r="A449" s="15"/>
      <c r="B449" s="19"/>
      <c r="C449" s="15"/>
      <c r="D449" s="15"/>
      <c r="E449" s="15"/>
      <c r="F449" s="15"/>
      <c r="G449" s="15"/>
      <c r="H449" s="15"/>
      <c r="I449" s="15"/>
      <c r="J449" s="15"/>
      <c r="K449" s="19"/>
      <c r="L449" s="24" t="str">
        <f t="shared" ca="1" si="6"/>
        <v>-</v>
      </c>
      <c r="M449" s="15"/>
      <c r="N449" s="15"/>
      <c r="O449" s="15"/>
      <c r="P449" s="15"/>
    </row>
    <row r="450" spans="1:16" x14ac:dyDescent="0.25">
      <c r="L450" s="21" t="str">
        <f t="shared" ca="1" si="6"/>
        <v>-</v>
      </c>
    </row>
    <row r="451" spans="1:16" x14ac:dyDescent="0.25">
      <c r="A451" s="15"/>
      <c r="B451" s="19"/>
      <c r="C451" s="15"/>
      <c r="D451" s="15"/>
      <c r="E451" s="15"/>
      <c r="F451" s="15"/>
      <c r="G451" s="15"/>
      <c r="H451" s="15"/>
      <c r="I451" s="15"/>
      <c r="J451" s="15"/>
      <c r="K451" s="19"/>
      <c r="L451" s="24" t="str">
        <f t="shared" ca="1" si="6"/>
        <v>-</v>
      </c>
      <c r="M451" s="15"/>
      <c r="N451" s="15"/>
      <c r="O451" s="15"/>
      <c r="P451" s="15"/>
    </row>
    <row r="452" spans="1:16" x14ac:dyDescent="0.25">
      <c r="L452" s="21" t="str">
        <f t="shared" ca="1" si="6"/>
        <v>-</v>
      </c>
    </row>
    <row r="453" spans="1:16" x14ac:dyDescent="0.25">
      <c r="A453" s="15"/>
      <c r="B453" s="19"/>
      <c r="C453" s="15"/>
      <c r="D453" s="15"/>
      <c r="E453" s="15"/>
      <c r="F453" s="15"/>
      <c r="G453" s="15"/>
      <c r="H453" s="15"/>
      <c r="I453" s="15"/>
      <c r="J453" s="15"/>
      <c r="K453" s="19"/>
      <c r="L453" s="24" t="str">
        <f t="shared" ca="1" si="6"/>
        <v>-</v>
      </c>
      <c r="M453" s="15"/>
      <c r="N453" s="15"/>
      <c r="O453" s="15"/>
      <c r="P453" s="15"/>
    </row>
    <row r="454" spans="1:16" x14ac:dyDescent="0.25">
      <c r="L454" s="21" t="str">
        <f t="shared" ref="L454:L517" ca="1" si="7">IF(B454&gt;1/1/1900, (IF(M454="Closed",(DATEDIF(B454,K454,"d"))-(DATEDIF(H454,J454,"d")),IF(OR(M454="Pending",ISBLANK(K454)),TODAY()-B454))),"-")</f>
        <v>-</v>
      </c>
    </row>
    <row r="455" spans="1:16" x14ac:dyDescent="0.25">
      <c r="A455" s="15"/>
      <c r="B455" s="19"/>
      <c r="C455" s="15"/>
      <c r="D455" s="15"/>
      <c r="E455" s="15"/>
      <c r="F455" s="15"/>
      <c r="G455" s="15"/>
      <c r="H455" s="15"/>
      <c r="I455" s="15"/>
      <c r="J455" s="15"/>
      <c r="K455" s="19"/>
      <c r="L455" s="24" t="str">
        <f t="shared" ca="1" si="7"/>
        <v>-</v>
      </c>
      <c r="M455" s="15"/>
      <c r="N455" s="15"/>
      <c r="O455" s="15"/>
      <c r="P455" s="15"/>
    </row>
    <row r="456" spans="1:16" x14ac:dyDescent="0.25">
      <c r="L456" s="21" t="str">
        <f t="shared" ca="1" si="7"/>
        <v>-</v>
      </c>
    </row>
    <row r="457" spans="1:16" x14ac:dyDescent="0.25">
      <c r="A457" s="15"/>
      <c r="B457" s="19"/>
      <c r="C457" s="15"/>
      <c r="D457" s="15"/>
      <c r="E457" s="15"/>
      <c r="F457" s="15"/>
      <c r="G457" s="15"/>
      <c r="H457" s="15"/>
      <c r="I457" s="15"/>
      <c r="J457" s="15"/>
      <c r="K457" s="19"/>
      <c r="L457" s="24" t="str">
        <f t="shared" ca="1" si="7"/>
        <v>-</v>
      </c>
      <c r="M457" s="15"/>
      <c r="N457" s="15"/>
      <c r="O457" s="15"/>
      <c r="P457" s="15"/>
    </row>
    <row r="458" spans="1:16" x14ac:dyDescent="0.25">
      <c r="L458" s="21" t="str">
        <f t="shared" ca="1" si="7"/>
        <v>-</v>
      </c>
    </row>
    <row r="459" spans="1:16" x14ac:dyDescent="0.25">
      <c r="A459" s="15"/>
      <c r="B459" s="19"/>
      <c r="C459" s="15"/>
      <c r="D459" s="15"/>
      <c r="E459" s="15"/>
      <c r="F459" s="15"/>
      <c r="G459" s="15"/>
      <c r="H459" s="15"/>
      <c r="I459" s="15"/>
      <c r="J459" s="15"/>
      <c r="K459" s="19"/>
      <c r="L459" s="24" t="str">
        <f t="shared" ca="1" si="7"/>
        <v>-</v>
      </c>
      <c r="M459" s="15"/>
      <c r="N459" s="15"/>
      <c r="O459" s="15"/>
      <c r="P459" s="15"/>
    </row>
    <row r="460" spans="1:16" x14ac:dyDescent="0.25">
      <c r="L460" s="21" t="str">
        <f t="shared" ca="1" si="7"/>
        <v>-</v>
      </c>
    </row>
    <row r="461" spans="1:16" x14ac:dyDescent="0.25">
      <c r="A461" s="15"/>
      <c r="B461" s="19"/>
      <c r="C461" s="15"/>
      <c r="D461" s="15"/>
      <c r="E461" s="15"/>
      <c r="F461" s="15"/>
      <c r="G461" s="15"/>
      <c r="H461" s="15"/>
      <c r="I461" s="15"/>
      <c r="J461" s="15"/>
      <c r="K461" s="19"/>
      <c r="L461" s="24" t="str">
        <f t="shared" ca="1" si="7"/>
        <v>-</v>
      </c>
      <c r="M461" s="15"/>
      <c r="N461" s="15"/>
      <c r="O461" s="15"/>
      <c r="P461" s="15"/>
    </row>
    <row r="462" spans="1:16" x14ac:dyDescent="0.25">
      <c r="L462" s="21" t="str">
        <f t="shared" ca="1" si="7"/>
        <v>-</v>
      </c>
    </row>
    <row r="463" spans="1:16" x14ac:dyDescent="0.25">
      <c r="A463" s="15"/>
      <c r="B463" s="19"/>
      <c r="C463" s="15"/>
      <c r="D463" s="15"/>
      <c r="E463" s="15"/>
      <c r="F463" s="15"/>
      <c r="G463" s="15"/>
      <c r="H463" s="15"/>
      <c r="I463" s="15"/>
      <c r="J463" s="15"/>
      <c r="K463" s="19"/>
      <c r="L463" s="24" t="str">
        <f t="shared" ca="1" si="7"/>
        <v>-</v>
      </c>
      <c r="M463" s="15"/>
      <c r="N463" s="15"/>
      <c r="O463" s="15"/>
      <c r="P463" s="15"/>
    </row>
    <row r="464" spans="1:16" x14ac:dyDescent="0.25">
      <c r="L464" s="21" t="str">
        <f t="shared" ca="1" si="7"/>
        <v>-</v>
      </c>
    </row>
    <row r="465" spans="1:16" x14ac:dyDescent="0.25">
      <c r="A465" s="15"/>
      <c r="B465" s="19"/>
      <c r="C465" s="15"/>
      <c r="D465" s="15"/>
      <c r="E465" s="15"/>
      <c r="F465" s="15"/>
      <c r="G465" s="15"/>
      <c r="H465" s="15"/>
      <c r="I465" s="15"/>
      <c r="J465" s="15"/>
      <c r="K465" s="19"/>
      <c r="L465" s="24" t="str">
        <f t="shared" ca="1" si="7"/>
        <v>-</v>
      </c>
      <c r="M465" s="15"/>
      <c r="N465" s="15"/>
      <c r="O465" s="15"/>
      <c r="P465" s="15"/>
    </row>
    <row r="466" spans="1:16" x14ac:dyDescent="0.25">
      <c r="L466" s="21" t="str">
        <f t="shared" ca="1" si="7"/>
        <v>-</v>
      </c>
    </row>
    <row r="467" spans="1:16" x14ac:dyDescent="0.25">
      <c r="A467" s="15"/>
      <c r="B467" s="19"/>
      <c r="C467" s="15"/>
      <c r="D467" s="15"/>
      <c r="E467" s="15"/>
      <c r="F467" s="15"/>
      <c r="G467" s="15"/>
      <c r="H467" s="15"/>
      <c r="I467" s="15"/>
      <c r="J467" s="15"/>
      <c r="K467" s="19"/>
      <c r="L467" s="24" t="str">
        <f t="shared" ca="1" si="7"/>
        <v>-</v>
      </c>
      <c r="M467" s="15"/>
      <c r="N467" s="15"/>
      <c r="O467" s="15"/>
      <c r="P467" s="15"/>
    </row>
    <row r="468" spans="1:16" x14ac:dyDescent="0.25">
      <c r="L468" s="21" t="str">
        <f t="shared" ca="1" si="7"/>
        <v>-</v>
      </c>
    </row>
    <row r="469" spans="1:16" x14ac:dyDescent="0.25">
      <c r="A469" s="15"/>
      <c r="B469" s="19"/>
      <c r="C469" s="15"/>
      <c r="D469" s="15"/>
      <c r="E469" s="15"/>
      <c r="F469" s="15"/>
      <c r="G469" s="15"/>
      <c r="H469" s="15"/>
      <c r="I469" s="15"/>
      <c r="J469" s="15"/>
      <c r="K469" s="19"/>
      <c r="L469" s="24" t="str">
        <f t="shared" ca="1" si="7"/>
        <v>-</v>
      </c>
      <c r="M469" s="15"/>
      <c r="N469" s="15"/>
      <c r="O469" s="15"/>
      <c r="P469" s="15"/>
    </row>
    <row r="470" spans="1:16" x14ac:dyDescent="0.25">
      <c r="L470" s="21" t="str">
        <f t="shared" ca="1" si="7"/>
        <v>-</v>
      </c>
    </row>
    <row r="471" spans="1:16" x14ac:dyDescent="0.25">
      <c r="A471" s="15"/>
      <c r="B471" s="19"/>
      <c r="C471" s="15"/>
      <c r="D471" s="15"/>
      <c r="E471" s="15"/>
      <c r="F471" s="15"/>
      <c r="G471" s="15"/>
      <c r="H471" s="15"/>
      <c r="I471" s="15"/>
      <c r="J471" s="15"/>
      <c r="K471" s="19"/>
      <c r="L471" s="24" t="str">
        <f t="shared" ca="1" si="7"/>
        <v>-</v>
      </c>
      <c r="M471" s="15"/>
      <c r="N471" s="15"/>
      <c r="O471" s="15"/>
      <c r="P471" s="15"/>
    </row>
    <row r="472" spans="1:16" x14ac:dyDescent="0.25">
      <c r="L472" s="21" t="str">
        <f t="shared" ca="1" si="7"/>
        <v>-</v>
      </c>
    </row>
    <row r="473" spans="1:16" x14ac:dyDescent="0.25">
      <c r="A473" s="15"/>
      <c r="B473" s="19"/>
      <c r="C473" s="15"/>
      <c r="D473" s="15"/>
      <c r="E473" s="15"/>
      <c r="F473" s="15"/>
      <c r="G473" s="15"/>
      <c r="H473" s="15"/>
      <c r="I473" s="15"/>
      <c r="J473" s="15"/>
      <c r="K473" s="19"/>
      <c r="L473" s="24" t="str">
        <f t="shared" ca="1" si="7"/>
        <v>-</v>
      </c>
      <c r="M473" s="15"/>
      <c r="N473" s="15"/>
      <c r="O473" s="15"/>
      <c r="P473" s="15"/>
    </row>
    <row r="474" spans="1:16" x14ac:dyDescent="0.25">
      <c r="L474" s="21" t="str">
        <f t="shared" ca="1" si="7"/>
        <v>-</v>
      </c>
    </row>
    <row r="475" spans="1:16" x14ac:dyDescent="0.25">
      <c r="A475" s="15"/>
      <c r="B475" s="19"/>
      <c r="C475" s="15"/>
      <c r="D475" s="15"/>
      <c r="E475" s="15"/>
      <c r="F475" s="15"/>
      <c r="G475" s="15"/>
      <c r="H475" s="15"/>
      <c r="I475" s="15"/>
      <c r="J475" s="15"/>
      <c r="K475" s="19"/>
      <c r="L475" s="24" t="str">
        <f t="shared" ca="1" si="7"/>
        <v>-</v>
      </c>
      <c r="M475" s="15"/>
      <c r="N475" s="15"/>
      <c r="O475" s="15"/>
      <c r="P475" s="15"/>
    </row>
    <row r="476" spans="1:16" x14ac:dyDescent="0.25">
      <c r="L476" s="21" t="str">
        <f t="shared" ca="1" si="7"/>
        <v>-</v>
      </c>
    </row>
    <row r="477" spans="1:16" x14ac:dyDescent="0.25">
      <c r="A477" s="15"/>
      <c r="B477" s="19"/>
      <c r="C477" s="15"/>
      <c r="D477" s="15"/>
      <c r="E477" s="15"/>
      <c r="F477" s="15"/>
      <c r="G477" s="15"/>
      <c r="H477" s="15"/>
      <c r="I477" s="15"/>
      <c r="J477" s="15"/>
      <c r="K477" s="19"/>
      <c r="L477" s="24" t="str">
        <f t="shared" ca="1" si="7"/>
        <v>-</v>
      </c>
      <c r="M477" s="15"/>
      <c r="N477" s="15"/>
      <c r="O477" s="15"/>
      <c r="P477" s="15"/>
    </row>
    <row r="478" spans="1:16" x14ac:dyDescent="0.25">
      <c r="L478" s="21" t="str">
        <f t="shared" ca="1" si="7"/>
        <v>-</v>
      </c>
    </row>
    <row r="479" spans="1:16" x14ac:dyDescent="0.25">
      <c r="A479" s="15"/>
      <c r="B479" s="19"/>
      <c r="C479" s="15"/>
      <c r="D479" s="15"/>
      <c r="E479" s="15"/>
      <c r="F479" s="15"/>
      <c r="G479" s="15"/>
      <c r="H479" s="15"/>
      <c r="I479" s="15"/>
      <c r="J479" s="15"/>
      <c r="K479" s="19"/>
      <c r="L479" s="24" t="str">
        <f t="shared" ca="1" si="7"/>
        <v>-</v>
      </c>
      <c r="M479" s="15"/>
      <c r="N479" s="15"/>
      <c r="O479" s="15"/>
      <c r="P479" s="15"/>
    </row>
    <row r="480" spans="1:16" x14ac:dyDescent="0.25">
      <c r="L480" s="21" t="str">
        <f t="shared" ca="1" si="7"/>
        <v>-</v>
      </c>
    </row>
    <row r="481" spans="1:16" x14ac:dyDescent="0.25">
      <c r="A481" s="15"/>
      <c r="B481" s="19"/>
      <c r="C481" s="15"/>
      <c r="D481" s="15"/>
      <c r="E481" s="15"/>
      <c r="F481" s="15"/>
      <c r="G481" s="15"/>
      <c r="H481" s="15"/>
      <c r="I481" s="15"/>
      <c r="J481" s="15"/>
      <c r="K481" s="19"/>
      <c r="L481" s="24" t="str">
        <f t="shared" ca="1" si="7"/>
        <v>-</v>
      </c>
      <c r="M481" s="15"/>
      <c r="N481" s="15"/>
      <c r="O481" s="15"/>
      <c r="P481" s="15"/>
    </row>
    <row r="482" spans="1:16" x14ac:dyDescent="0.25">
      <c r="L482" s="21" t="str">
        <f t="shared" ca="1" si="7"/>
        <v>-</v>
      </c>
    </row>
    <row r="483" spans="1:16" x14ac:dyDescent="0.25">
      <c r="A483" s="15"/>
      <c r="B483" s="19"/>
      <c r="C483" s="15"/>
      <c r="D483" s="15"/>
      <c r="E483" s="15"/>
      <c r="F483" s="15"/>
      <c r="G483" s="15"/>
      <c r="H483" s="15"/>
      <c r="I483" s="15"/>
      <c r="J483" s="15"/>
      <c r="K483" s="19"/>
      <c r="L483" s="24" t="str">
        <f t="shared" ca="1" si="7"/>
        <v>-</v>
      </c>
      <c r="M483" s="15"/>
      <c r="N483" s="15"/>
      <c r="O483" s="15"/>
      <c r="P483" s="15"/>
    </row>
    <row r="484" spans="1:16" x14ac:dyDescent="0.25">
      <c r="L484" s="21" t="str">
        <f t="shared" ca="1" si="7"/>
        <v>-</v>
      </c>
    </row>
    <row r="485" spans="1:16" x14ac:dyDescent="0.25">
      <c r="A485" s="15"/>
      <c r="B485" s="19"/>
      <c r="C485" s="15"/>
      <c r="D485" s="15"/>
      <c r="E485" s="15"/>
      <c r="F485" s="15"/>
      <c r="G485" s="15"/>
      <c r="H485" s="15"/>
      <c r="I485" s="15"/>
      <c r="J485" s="15"/>
      <c r="K485" s="19"/>
      <c r="L485" s="24" t="str">
        <f t="shared" ca="1" si="7"/>
        <v>-</v>
      </c>
      <c r="M485" s="15"/>
      <c r="N485" s="15"/>
      <c r="O485" s="15"/>
      <c r="P485" s="15"/>
    </row>
    <row r="486" spans="1:16" x14ac:dyDescent="0.25">
      <c r="L486" s="21" t="str">
        <f t="shared" ca="1" si="7"/>
        <v>-</v>
      </c>
    </row>
    <row r="487" spans="1:16" x14ac:dyDescent="0.25">
      <c r="A487" s="15"/>
      <c r="B487" s="19"/>
      <c r="C487" s="15"/>
      <c r="D487" s="15"/>
      <c r="E487" s="15"/>
      <c r="F487" s="15"/>
      <c r="G487" s="15"/>
      <c r="H487" s="15"/>
      <c r="I487" s="15"/>
      <c r="J487" s="15"/>
      <c r="K487" s="19"/>
      <c r="L487" s="24" t="str">
        <f t="shared" ca="1" si="7"/>
        <v>-</v>
      </c>
      <c r="M487" s="15"/>
      <c r="N487" s="15"/>
      <c r="O487" s="15"/>
      <c r="P487" s="15"/>
    </row>
    <row r="488" spans="1:16" x14ac:dyDescent="0.25">
      <c r="L488" s="21" t="str">
        <f t="shared" ca="1" si="7"/>
        <v>-</v>
      </c>
    </row>
    <row r="489" spans="1:16" x14ac:dyDescent="0.25">
      <c r="A489" s="15"/>
      <c r="B489" s="19"/>
      <c r="C489" s="15"/>
      <c r="D489" s="15"/>
      <c r="E489" s="15"/>
      <c r="F489" s="15"/>
      <c r="G489" s="15"/>
      <c r="H489" s="15"/>
      <c r="I489" s="15"/>
      <c r="J489" s="15"/>
      <c r="K489" s="19"/>
      <c r="L489" s="24" t="str">
        <f t="shared" ca="1" si="7"/>
        <v>-</v>
      </c>
      <c r="M489" s="15"/>
      <c r="N489" s="15"/>
      <c r="O489" s="15"/>
      <c r="P489" s="15"/>
    </row>
    <row r="490" spans="1:16" x14ac:dyDescent="0.25">
      <c r="L490" s="21" t="str">
        <f t="shared" ca="1" si="7"/>
        <v>-</v>
      </c>
    </row>
    <row r="491" spans="1:16" x14ac:dyDescent="0.25">
      <c r="A491" s="15"/>
      <c r="B491" s="19"/>
      <c r="C491" s="15"/>
      <c r="D491" s="15"/>
      <c r="E491" s="15"/>
      <c r="F491" s="15"/>
      <c r="G491" s="15"/>
      <c r="H491" s="15"/>
      <c r="I491" s="15"/>
      <c r="J491" s="15"/>
      <c r="K491" s="19"/>
      <c r="L491" s="24" t="str">
        <f t="shared" ca="1" si="7"/>
        <v>-</v>
      </c>
      <c r="M491" s="15"/>
      <c r="N491" s="15"/>
      <c r="O491" s="15"/>
      <c r="P491" s="15"/>
    </row>
    <row r="492" spans="1:16" x14ac:dyDescent="0.25">
      <c r="L492" s="21" t="str">
        <f t="shared" ca="1" si="7"/>
        <v>-</v>
      </c>
    </row>
    <row r="493" spans="1:16" x14ac:dyDescent="0.25">
      <c r="A493" s="15"/>
      <c r="B493" s="19"/>
      <c r="C493" s="15"/>
      <c r="D493" s="15"/>
      <c r="E493" s="15"/>
      <c r="F493" s="15"/>
      <c r="G493" s="15"/>
      <c r="H493" s="15"/>
      <c r="I493" s="15"/>
      <c r="J493" s="15"/>
      <c r="K493" s="19"/>
      <c r="L493" s="24" t="str">
        <f t="shared" ca="1" si="7"/>
        <v>-</v>
      </c>
      <c r="M493" s="15"/>
      <c r="N493" s="15"/>
      <c r="O493" s="15"/>
      <c r="P493" s="15"/>
    </row>
    <row r="494" spans="1:16" x14ac:dyDescent="0.25">
      <c r="L494" s="21" t="str">
        <f t="shared" ca="1" si="7"/>
        <v>-</v>
      </c>
    </row>
    <row r="495" spans="1:16" x14ac:dyDescent="0.25">
      <c r="A495" s="15"/>
      <c r="B495" s="19"/>
      <c r="C495" s="15"/>
      <c r="D495" s="15"/>
      <c r="E495" s="15"/>
      <c r="F495" s="15"/>
      <c r="G495" s="15"/>
      <c r="H495" s="15"/>
      <c r="I495" s="15"/>
      <c r="J495" s="15"/>
      <c r="K495" s="19"/>
      <c r="L495" s="24" t="str">
        <f t="shared" ca="1" si="7"/>
        <v>-</v>
      </c>
      <c r="M495" s="15"/>
      <c r="N495" s="15"/>
      <c r="O495" s="15"/>
      <c r="P495" s="15"/>
    </row>
    <row r="496" spans="1:16" x14ac:dyDescent="0.25">
      <c r="L496" s="21" t="str">
        <f t="shared" ca="1" si="7"/>
        <v>-</v>
      </c>
    </row>
    <row r="497" spans="1:16" x14ac:dyDescent="0.25">
      <c r="A497" s="15"/>
      <c r="B497" s="19"/>
      <c r="C497" s="15"/>
      <c r="D497" s="15"/>
      <c r="E497" s="15"/>
      <c r="F497" s="15"/>
      <c r="G497" s="15"/>
      <c r="H497" s="15"/>
      <c r="I497" s="15"/>
      <c r="J497" s="15"/>
      <c r="K497" s="19"/>
      <c r="L497" s="24" t="str">
        <f t="shared" ca="1" si="7"/>
        <v>-</v>
      </c>
      <c r="M497" s="15"/>
      <c r="N497" s="15"/>
      <c r="O497" s="15"/>
      <c r="P497" s="15"/>
    </row>
    <row r="498" spans="1:16" x14ac:dyDescent="0.25">
      <c r="L498" s="21" t="str">
        <f t="shared" ca="1" si="7"/>
        <v>-</v>
      </c>
    </row>
    <row r="499" spans="1:16" x14ac:dyDescent="0.25">
      <c r="A499" s="15"/>
      <c r="B499" s="19"/>
      <c r="C499" s="15"/>
      <c r="D499" s="15"/>
      <c r="E499" s="15"/>
      <c r="F499" s="15"/>
      <c r="G499" s="15"/>
      <c r="H499" s="15"/>
      <c r="I499" s="15"/>
      <c r="J499" s="15"/>
      <c r="K499" s="19"/>
      <c r="L499" s="24" t="str">
        <f t="shared" ca="1" si="7"/>
        <v>-</v>
      </c>
      <c r="M499" s="15"/>
      <c r="N499" s="15"/>
      <c r="O499" s="15"/>
      <c r="P499" s="15"/>
    </row>
    <row r="500" spans="1:16" x14ac:dyDescent="0.25">
      <c r="L500" s="21" t="str">
        <f t="shared" ca="1" si="7"/>
        <v>-</v>
      </c>
    </row>
    <row r="501" spans="1:16" x14ac:dyDescent="0.25">
      <c r="A501" s="15"/>
      <c r="B501" s="19"/>
      <c r="C501" s="15"/>
      <c r="D501" s="15"/>
      <c r="E501" s="15"/>
      <c r="F501" s="15"/>
      <c r="G501" s="15"/>
      <c r="H501" s="15"/>
      <c r="I501" s="15"/>
      <c r="J501" s="15"/>
      <c r="K501" s="19"/>
      <c r="L501" s="24" t="str">
        <f t="shared" ca="1" si="7"/>
        <v>-</v>
      </c>
      <c r="M501" s="15"/>
      <c r="N501" s="15"/>
      <c r="O501" s="15"/>
      <c r="P501" s="15"/>
    </row>
    <row r="502" spans="1:16" x14ac:dyDescent="0.25">
      <c r="L502" s="21" t="str">
        <f t="shared" ca="1" si="7"/>
        <v>-</v>
      </c>
    </row>
    <row r="503" spans="1:16" x14ac:dyDescent="0.25">
      <c r="A503" s="15"/>
      <c r="B503" s="19"/>
      <c r="C503" s="15"/>
      <c r="D503" s="15"/>
      <c r="E503" s="15"/>
      <c r="F503" s="15"/>
      <c r="G503" s="15"/>
      <c r="H503" s="15"/>
      <c r="I503" s="15"/>
      <c r="J503" s="15"/>
      <c r="K503" s="19"/>
      <c r="L503" s="24" t="str">
        <f t="shared" ca="1" si="7"/>
        <v>-</v>
      </c>
      <c r="M503" s="15"/>
      <c r="N503" s="15"/>
      <c r="O503" s="15"/>
      <c r="P503" s="15"/>
    </row>
    <row r="504" spans="1:16" x14ac:dyDescent="0.25">
      <c r="L504" s="21" t="str">
        <f t="shared" ca="1" si="7"/>
        <v>-</v>
      </c>
    </row>
    <row r="505" spans="1:16" x14ac:dyDescent="0.25">
      <c r="A505" s="15"/>
      <c r="B505" s="19"/>
      <c r="C505" s="15"/>
      <c r="D505" s="15"/>
      <c r="E505" s="15"/>
      <c r="F505" s="15"/>
      <c r="G505" s="15"/>
      <c r="H505" s="15"/>
      <c r="I505" s="15"/>
      <c r="J505" s="15"/>
      <c r="K505" s="19"/>
      <c r="L505" s="24" t="str">
        <f t="shared" ca="1" si="7"/>
        <v>-</v>
      </c>
      <c r="M505" s="15"/>
      <c r="N505" s="15"/>
      <c r="O505" s="15"/>
      <c r="P505" s="15"/>
    </row>
    <row r="506" spans="1:16" x14ac:dyDescent="0.25">
      <c r="L506" s="21" t="str">
        <f t="shared" ca="1" si="7"/>
        <v>-</v>
      </c>
    </row>
    <row r="507" spans="1:16" x14ac:dyDescent="0.25">
      <c r="A507" s="15"/>
      <c r="B507" s="19"/>
      <c r="C507" s="15"/>
      <c r="D507" s="15"/>
      <c r="E507" s="15"/>
      <c r="F507" s="15"/>
      <c r="G507" s="15"/>
      <c r="H507" s="15"/>
      <c r="I507" s="15"/>
      <c r="J507" s="15"/>
      <c r="K507" s="19"/>
      <c r="L507" s="24" t="str">
        <f t="shared" ca="1" si="7"/>
        <v>-</v>
      </c>
      <c r="M507" s="15"/>
      <c r="N507" s="15"/>
      <c r="O507" s="15"/>
      <c r="P507" s="15"/>
    </row>
    <row r="508" spans="1:16" x14ac:dyDescent="0.25">
      <c r="L508" s="21" t="str">
        <f t="shared" ca="1" si="7"/>
        <v>-</v>
      </c>
    </row>
    <row r="509" spans="1:16" x14ac:dyDescent="0.25">
      <c r="A509" s="15"/>
      <c r="B509" s="19"/>
      <c r="C509" s="15"/>
      <c r="D509" s="15"/>
      <c r="E509" s="15"/>
      <c r="F509" s="15"/>
      <c r="G509" s="15"/>
      <c r="H509" s="15"/>
      <c r="I509" s="15"/>
      <c r="J509" s="15"/>
      <c r="K509" s="19"/>
      <c r="L509" s="24" t="str">
        <f t="shared" ca="1" si="7"/>
        <v>-</v>
      </c>
      <c r="M509" s="15"/>
      <c r="N509" s="15"/>
      <c r="O509" s="15"/>
      <c r="P509" s="15"/>
    </row>
    <row r="510" spans="1:16" x14ac:dyDescent="0.25">
      <c r="L510" s="21" t="str">
        <f t="shared" ca="1" si="7"/>
        <v>-</v>
      </c>
    </row>
    <row r="511" spans="1:16" x14ac:dyDescent="0.25">
      <c r="A511" s="15"/>
      <c r="B511" s="19"/>
      <c r="C511" s="15"/>
      <c r="D511" s="15"/>
      <c r="E511" s="15"/>
      <c r="F511" s="15"/>
      <c r="G511" s="15"/>
      <c r="H511" s="15"/>
      <c r="I511" s="15"/>
      <c r="J511" s="15"/>
      <c r="K511" s="19"/>
      <c r="L511" s="24" t="str">
        <f t="shared" ca="1" si="7"/>
        <v>-</v>
      </c>
      <c r="M511" s="15"/>
      <c r="N511" s="15"/>
      <c r="O511" s="15"/>
      <c r="P511" s="15"/>
    </row>
    <row r="512" spans="1:16" x14ac:dyDescent="0.25">
      <c r="L512" s="21" t="str">
        <f t="shared" ca="1" si="7"/>
        <v>-</v>
      </c>
    </row>
    <row r="513" spans="1:16" x14ac:dyDescent="0.25">
      <c r="A513" s="15"/>
      <c r="B513" s="19"/>
      <c r="C513" s="15"/>
      <c r="D513" s="15"/>
      <c r="E513" s="15"/>
      <c r="F513" s="15"/>
      <c r="G513" s="15"/>
      <c r="H513" s="15"/>
      <c r="I513" s="15"/>
      <c r="J513" s="15"/>
      <c r="K513" s="19"/>
      <c r="L513" s="24" t="str">
        <f t="shared" ca="1" si="7"/>
        <v>-</v>
      </c>
      <c r="M513" s="15"/>
      <c r="N513" s="15"/>
      <c r="O513" s="15"/>
      <c r="P513" s="15"/>
    </row>
    <row r="514" spans="1:16" x14ac:dyDescent="0.25">
      <c r="L514" s="21" t="str">
        <f t="shared" ca="1" si="7"/>
        <v>-</v>
      </c>
    </row>
    <row r="515" spans="1:16" x14ac:dyDescent="0.25">
      <c r="A515" s="15"/>
      <c r="B515" s="19"/>
      <c r="C515" s="15"/>
      <c r="D515" s="15"/>
      <c r="E515" s="15"/>
      <c r="F515" s="15"/>
      <c r="G515" s="15"/>
      <c r="H515" s="15"/>
      <c r="I515" s="15"/>
      <c r="J515" s="15"/>
      <c r="K515" s="19"/>
      <c r="L515" s="24" t="str">
        <f t="shared" ca="1" si="7"/>
        <v>-</v>
      </c>
      <c r="M515" s="15"/>
      <c r="N515" s="15"/>
      <c r="O515" s="15"/>
      <c r="P515" s="15"/>
    </row>
    <row r="516" spans="1:16" x14ac:dyDescent="0.25">
      <c r="L516" s="21" t="str">
        <f t="shared" ca="1" si="7"/>
        <v>-</v>
      </c>
    </row>
    <row r="517" spans="1:16" x14ac:dyDescent="0.25">
      <c r="A517" s="15"/>
      <c r="B517" s="19"/>
      <c r="C517" s="15"/>
      <c r="D517" s="15"/>
      <c r="E517" s="15"/>
      <c r="F517" s="15"/>
      <c r="G517" s="15"/>
      <c r="H517" s="15"/>
      <c r="I517" s="15"/>
      <c r="J517" s="15"/>
      <c r="K517" s="19"/>
      <c r="L517" s="24" t="str">
        <f t="shared" ca="1" si="7"/>
        <v>-</v>
      </c>
      <c r="M517" s="15"/>
      <c r="N517" s="15"/>
      <c r="O517" s="15"/>
      <c r="P517" s="15"/>
    </row>
    <row r="518" spans="1:16" x14ac:dyDescent="0.25">
      <c r="L518" s="21" t="str">
        <f t="shared" ref="L518:L581" ca="1" si="8">IF(B518&gt;1/1/1900, (IF(M518="Closed",(DATEDIF(B518,K518,"d"))-(DATEDIF(H518,J518,"d")),IF(OR(M518="Pending",ISBLANK(K518)),TODAY()-B518))),"-")</f>
        <v>-</v>
      </c>
    </row>
    <row r="519" spans="1:16" x14ac:dyDescent="0.25">
      <c r="A519" s="15"/>
      <c r="B519" s="19"/>
      <c r="C519" s="15"/>
      <c r="D519" s="15"/>
      <c r="E519" s="15"/>
      <c r="F519" s="15"/>
      <c r="G519" s="15"/>
      <c r="H519" s="15"/>
      <c r="I519" s="15"/>
      <c r="J519" s="15"/>
      <c r="K519" s="19"/>
      <c r="L519" s="24" t="str">
        <f t="shared" ca="1" si="8"/>
        <v>-</v>
      </c>
      <c r="M519" s="15"/>
      <c r="N519" s="15"/>
      <c r="O519" s="15"/>
      <c r="P519" s="15"/>
    </row>
    <row r="520" spans="1:16" x14ac:dyDescent="0.25">
      <c r="L520" s="21" t="str">
        <f t="shared" ca="1" si="8"/>
        <v>-</v>
      </c>
    </row>
    <row r="521" spans="1:16" x14ac:dyDescent="0.25">
      <c r="A521" s="15"/>
      <c r="B521" s="19"/>
      <c r="C521" s="15"/>
      <c r="D521" s="15"/>
      <c r="E521" s="15"/>
      <c r="F521" s="15"/>
      <c r="G521" s="15"/>
      <c r="H521" s="15"/>
      <c r="I521" s="15"/>
      <c r="J521" s="15"/>
      <c r="K521" s="19"/>
      <c r="L521" s="24" t="str">
        <f t="shared" ca="1" si="8"/>
        <v>-</v>
      </c>
      <c r="M521" s="15"/>
      <c r="N521" s="15"/>
      <c r="O521" s="15"/>
      <c r="P521" s="15"/>
    </row>
    <row r="522" spans="1:16" x14ac:dyDescent="0.25">
      <c r="L522" s="21" t="str">
        <f t="shared" ca="1" si="8"/>
        <v>-</v>
      </c>
    </row>
    <row r="523" spans="1:16" x14ac:dyDescent="0.25">
      <c r="A523" s="15"/>
      <c r="B523" s="19"/>
      <c r="C523" s="15"/>
      <c r="D523" s="15"/>
      <c r="E523" s="15"/>
      <c r="F523" s="15"/>
      <c r="G523" s="15"/>
      <c r="H523" s="15"/>
      <c r="I523" s="15"/>
      <c r="J523" s="15"/>
      <c r="K523" s="19"/>
      <c r="L523" s="24" t="str">
        <f t="shared" ca="1" si="8"/>
        <v>-</v>
      </c>
      <c r="M523" s="15"/>
      <c r="N523" s="15"/>
      <c r="O523" s="15"/>
      <c r="P523" s="15"/>
    </row>
    <row r="524" spans="1:16" x14ac:dyDescent="0.25">
      <c r="L524" s="21" t="str">
        <f t="shared" ca="1" si="8"/>
        <v>-</v>
      </c>
    </row>
    <row r="525" spans="1:16" x14ac:dyDescent="0.25">
      <c r="A525" s="15"/>
      <c r="B525" s="19"/>
      <c r="C525" s="15"/>
      <c r="D525" s="15"/>
      <c r="E525" s="15"/>
      <c r="F525" s="15"/>
      <c r="G525" s="15"/>
      <c r="H525" s="15"/>
      <c r="I525" s="15"/>
      <c r="J525" s="15"/>
      <c r="K525" s="19"/>
      <c r="L525" s="24" t="str">
        <f t="shared" ca="1" si="8"/>
        <v>-</v>
      </c>
      <c r="M525" s="15"/>
      <c r="N525" s="15"/>
      <c r="O525" s="15"/>
      <c r="P525" s="15"/>
    </row>
    <row r="526" spans="1:16" x14ac:dyDescent="0.25">
      <c r="L526" s="21" t="str">
        <f t="shared" ca="1" si="8"/>
        <v>-</v>
      </c>
    </row>
    <row r="527" spans="1:16" x14ac:dyDescent="0.25">
      <c r="A527" s="15"/>
      <c r="B527" s="19"/>
      <c r="C527" s="15"/>
      <c r="D527" s="15"/>
      <c r="E527" s="15"/>
      <c r="F527" s="15"/>
      <c r="G527" s="15"/>
      <c r="H527" s="15"/>
      <c r="I527" s="15"/>
      <c r="J527" s="15"/>
      <c r="K527" s="19"/>
      <c r="L527" s="24" t="str">
        <f t="shared" ca="1" si="8"/>
        <v>-</v>
      </c>
      <c r="M527" s="15"/>
      <c r="N527" s="15"/>
      <c r="O527" s="15"/>
      <c r="P527" s="15"/>
    </row>
    <row r="528" spans="1:16" x14ac:dyDescent="0.25">
      <c r="L528" s="21" t="str">
        <f t="shared" ca="1" si="8"/>
        <v>-</v>
      </c>
    </row>
    <row r="529" spans="1:16" x14ac:dyDescent="0.25">
      <c r="A529" s="15"/>
      <c r="B529" s="19"/>
      <c r="C529" s="15"/>
      <c r="D529" s="15"/>
      <c r="E529" s="15"/>
      <c r="F529" s="15"/>
      <c r="G529" s="15"/>
      <c r="H529" s="15"/>
      <c r="I529" s="15"/>
      <c r="J529" s="15"/>
      <c r="K529" s="19"/>
      <c r="L529" s="24" t="str">
        <f t="shared" ca="1" si="8"/>
        <v>-</v>
      </c>
      <c r="M529" s="15"/>
      <c r="N529" s="15"/>
      <c r="O529" s="15"/>
      <c r="P529" s="15"/>
    </row>
    <row r="530" spans="1:16" x14ac:dyDescent="0.25">
      <c r="L530" s="21" t="str">
        <f t="shared" ca="1" si="8"/>
        <v>-</v>
      </c>
    </row>
    <row r="531" spans="1:16" x14ac:dyDescent="0.25">
      <c r="A531" s="15"/>
      <c r="B531" s="19"/>
      <c r="C531" s="15"/>
      <c r="D531" s="15"/>
      <c r="E531" s="15"/>
      <c r="F531" s="15"/>
      <c r="G531" s="15"/>
      <c r="H531" s="15"/>
      <c r="I531" s="15"/>
      <c r="J531" s="15"/>
      <c r="K531" s="19"/>
      <c r="L531" s="24" t="str">
        <f t="shared" ca="1" si="8"/>
        <v>-</v>
      </c>
      <c r="M531" s="15"/>
      <c r="N531" s="15"/>
      <c r="O531" s="15"/>
      <c r="P531" s="15"/>
    </row>
    <row r="532" spans="1:16" x14ac:dyDescent="0.25">
      <c r="L532" s="21" t="str">
        <f t="shared" ca="1" si="8"/>
        <v>-</v>
      </c>
    </row>
    <row r="533" spans="1:16" x14ac:dyDescent="0.25">
      <c r="A533" s="15"/>
      <c r="B533" s="19"/>
      <c r="C533" s="15"/>
      <c r="D533" s="15"/>
      <c r="E533" s="15"/>
      <c r="F533" s="15"/>
      <c r="G533" s="15"/>
      <c r="H533" s="15"/>
      <c r="I533" s="15"/>
      <c r="J533" s="15"/>
      <c r="K533" s="19"/>
      <c r="L533" s="24" t="str">
        <f t="shared" ca="1" si="8"/>
        <v>-</v>
      </c>
      <c r="M533" s="15"/>
      <c r="N533" s="15"/>
      <c r="O533" s="15"/>
      <c r="P533" s="15"/>
    </row>
    <row r="534" spans="1:16" x14ac:dyDescent="0.25">
      <c r="L534" s="21" t="str">
        <f t="shared" ca="1" si="8"/>
        <v>-</v>
      </c>
    </row>
    <row r="535" spans="1:16" x14ac:dyDescent="0.25">
      <c r="A535" s="15"/>
      <c r="B535" s="19"/>
      <c r="C535" s="15"/>
      <c r="D535" s="15"/>
      <c r="E535" s="15"/>
      <c r="F535" s="15"/>
      <c r="G535" s="15"/>
      <c r="H535" s="15"/>
      <c r="I535" s="15"/>
      <c r="J535" s="15"/>
      <c r="K535" s="19"/>
      <c r="L535" s="24" t="str">
        <f t="shared" ca="1" si="8"/>
        <v>-</v>
      </c>
      <c r="M535" s="15"/>
      <c r="N535" s="15"/>
      <c r="O535" s="15"/>
      <c r="P535" s="15"/>
    </row>
    <row r="536" spans="1:16" x14ac:dyDescent="0.25">
      <c r="L536" s="21" t="str">
        <f t="shared" ca="1" si="8"/>
        <v>-</v>
      </c>
    </row>
    <row r="537" spans="1:16" x14ac:dyDescent="0.25">
      <c r="A537" s="15"/>
      <c r="B537" s="19"/>
      <c r="C537" s="15"/>
      <c r="D537" s="15"/>
      <c r="E537" s="15"/>
      <c r="F537" s="15"/>
      <c r="G537" s="15"/>
      <c r="H537" s="15"/>
      <c r="I537" s="15"/>
      <c r="J537" s="15"/>
      <c r="K537" s="19"/>
      <c r="L537" s="24" t="str">
        <f t="shared" ca="1" si="8"/>
        <v>-</v>
      </c>
      <c r="M537" s="15"/>
      <c r="N537" s="15"/>
      <c r="O537" s="15"/>
      <c r="P537" s="15"/>
    </row>
    <row r="538" spans="1:16" x14ac:dyDescent="0.25">
      <c r="L538" s="21" t="str">
        <f t="shared" ca="1" si="8"/>
        <v>-</v>
      </c>
    </row>
    <row r="539" spans="1:16" x14ac:dyDescent="0.25">
      <c r="A539" s="15"/>
      <c r="B539" s="19"/>
      <c r="C539" s="15"/>
      <c r="D539" s="15"/>
      <c r="E539" s="15"/>
      <c r="F539" s="15"/>
      <c r="G539" s="15"/>
      <c r="H539" s="15"/>
      <c r="I539" s="15"/>
      <c r="J539" s="15"/>
      <c r="K539" s="19"/>
      <c r="L539" s="24" t="str">
        <f t="shared" ca="1" si="8"/>
        <v>-</v>
      </c>
      <c r="M539" s="15"/>
      <c r="N539" s="15"/>
      <c r="O539" s="15"/>
      <c r="P539" s="15"/>
    </row>
    <row r="540" spans="1:16" x14ac:dyDescent="0.25">
      <c r="L540" s="21" t="str">
        <f t="shared" ca="1" si="8"/>
        <v>-</v>
      </c>
    </row>
    <row r="541" spans="1:16" x14ac:dyDescent="0.25">
      <c r="A541" s="15"/>
      <c r="B541" s="19"/>
      <c r="C541" s="15"/>
      <c r="D541" s="15"/>
      <c r="E541" s="15"/>
      <c r="F541" s="15"/>
      <c r="G541" s="15"/>
      <c r="H541" s="15"/>
      <c r="I541" s="15"/>
      <c r="J541" s="15"/>
      <c r="K541" s="19"/>
      <c r="L541" s="24" t="str">
        <f t="shared" ca="1" si="8"/>
        <v>-</v>
      </c>
      <c r="M541" s="15"/>
      <c r="N541" s="15"/>
      <c r="O541" s="15"/>
      <c r="P541" s="15"/>
    </row>
    <row r="542" spans="1:16" x14ac:dyDescent="0.25">
      <c r="L542" s="21" t="str">
        <f t="shared" ca="1" si="8"/>
        <v>-</v>
      </c>
    </row>
    <row r="543" spans="1:16" x14ac:dyDescent="0.25">
      <c r="A543" s="15"/>
      <c r="B543" s="19"/>
      <c r="C543" s="15"/>
      <c r="D543" s="15"/>
      <c r="E543" s="15"/>
      <c r="F543" s="15"/>
      <c r="G543" s="15"/>
      <c r="H543" s="15"/>
      <c r="I543" s="15"/>
      <c r="J543" s="15"/>
      <c r="K543" s="19"/>
      <c r="L543" s="24" t="str">
        <f t="shared" ca="1" si="8"/>
        <v>-</v>
      </c>
      <c r="M543" s="15"/>
      <c r="N543" s="15"/>
      <c r="O543" s="15"/>
      <c r="P543" s="15"/>
    </row>
    <row r="544" spans="1:16" x14ac:dyDescent="0.25">
      <c r="L544" s="21" t="str">
        <f t="shared" ca="1" si="8"/>
        <v>-</v>
      </c>
    </row>
    <row r="545" spans="1:16" x14ac:dyDescent="0.25">
      <c r="A545" s="15"/>
      <c r="B545" s="19"/>
      <c r="C545" s="15"/>
      <c r="D545" s="15"/>
      <c r="E545" s="15"/>
      <c r="F545" s="15"/>
      <c r="G545" s="15"/>
      <c r="H545" s="15"/>
      <c r="I545" s="15"/>
      <c r="J545" s="15"/>
      <c r="K545" s="19"/>
      <c r="L545" s="24" t="str">
        <f t="shared" ca="1" si="8"/>
        <v>-</v>
      </c>
      <c r="M545" s="15"/>
      <c r="N545" s="15"/>
      <c r="O545" s="15"/>
      <c r="P545" s="15"/>
    </row>
    <row r="546" spans="1:16" x14ac:dyDescent="0.25">
      <c r="L546" s="21" t="str">
        <f t="shared" ca="1" si="8"/>
        <v>-</v>
      </c>
    </row>
    <row r="547" spans="1:16" x14ac:dyDescent="0.25">
      <c r="A547" s="15"/>
      <c r="B547" s="19"/>
      <c r="C547" s="15"/>
      <c r="D547" s="15"/>
      <c r="E547" s="15"/>
      <c r="F547" s="15"/>
      <c r="G547" s="15"/>
      <c r="H547" s="15"/>
      <c r="I547" s="15"/>
      <c r="J547" s="15"/>
      <c r="K547" s="19"/>
      <c r="L547" s="24" t="str">
        <f t="shared" ca="1" si="8"/>
        <v>-</v>
      </c>
      <c r="M547" s="15"/>
      <c r="N547" s="15"/>
      <c r="O547" s="15"/>
      <c r="P547" s="15"/>
    </row>
    <row r="548" spans="1:16" x14ac:dyDescent="0.25">
      <c r="L548" s="21" t="str">
        <f t="shared" ca="1" si="8"/>
        <v>-</v>
      </c>
    </row>
    <row r="549" spans="1:16" x14ac:dyDescent="0.25">
      <c r="A549" s="15"/>
      <c r="B549" s="19"/>
      <c r="C549" s="15"/>
      <c r="D549" s="15"/>
      <c r="E549" s="15"/>
      <c r="F549" s="15"/>
      <c r="G549" s="15"/>
      <c r="H549" s="15"/>
      <c r="I549" s="15"/>
      <c r="J549" s="15"/>
      <c r="K549" s="19"/>
      <c r="L549" s="24" t="str">
        <f t="shared" ca="1" si="8"/>
        <v>-</v>
      </c>
      <c r="M549" s="15"/>
      <c r="N549" s="15"/>
      <c r="O549" s="15"/>
      <c r="P549" s="15"/>
    </row>
    <row r="550" spans="1:16" x14ac:dyDescent="0.25">
      <c r="L550" s="21" t="str">
        <f t="shared" ca="1" si="8"/>
        <v>-</v>
      </c>
    </row>
    <row r="551" spans="1:16" x14ac:dyDescent="0.25">
      <c r="A551" s="15"/>
      <c r="B551" s="19"/>
      <c r="C551" s="15"/>
      <c r="D551" s="15"/>
      <c r="E551" s="15"/>
      <c r="F551" s="15"/>
      <c r="G551" s="15"/>
      <c r="H551" s="15"/>
      <c r="I551" s="15"/>
      <c r="J551" s="15"/>
      <c r="K551" s="19"/>
      <c r="L551" s="24" t="str">
        <f t="shared" ca="1" si="8"/>
        <v>-</v>
      </c>
      <c r="M551" s="15"/>
      <c r="N551" s="15"/>
      <c r="O551" s="15"/>
      <c r="P551" s="15"/>
    </row>
    <row r="552" spans="1:16" x14ac:dyDescent="0.25">
      <c r="L552" s="21" t="str">
        <f t="shared" ca="1" si="8"/>
        <v>-</v>
      </c>
    </row>
    <row r="553" spans="1:16" x14ac:dyDescent="0.25">
      <c r="A553" s="15"/>
      <c r="B553" s="19"/>
      <c r="C553" s="15"/>
      <c r="D553" s="15"/>
      <c r="E553" s="15"/>
      <c r="F553" s="15"/>
      <c r="G553" s="15"/>
      <c r="H553" s="15"/>
      <c r="I553" s="15"/>
      <c r="J553" s="15"/>
      <c r="K553" s="19"/>
      <c r="L553" s="24" t="str">
        <f t="shared" ca="1" si="8"/>
        <v>-</v>
      </c>
      <c r="M553" s="15"/>
      <c r="N553" s="15"/>
      <c r="O553" s="15"/>
      <c r="P553" s="15"/>
    </row>
    <row r="554" spans="1:16" x14ac:dyDescent="0.25">
      <c r="L554" s="21" t="str">
        <f t="shared" ca="1" si="8"/>
        <v>-</v>
      </c>
    </row>
    <row r="555" spans="1:16" x14ac:dyDescent="0.25">
      <c r="A555" s="15"/>
      <c r="B555" s="19"/>
      <c r="C555" s="15"/>
      <c r="D555" s="15"/>
      <c r="E555" s="15"/>
      <c r="F555" s="15"/>
      <c r="G555" s="15"/>
      <c r="H555" s="15"/>
      <c r="I555" s="15"/>
      <c r="J555" s="15"/>
      <c r="K555" s="19"/>
      <c r="L555" s="24" t="str">
        <f t="shared" ca="1" si="8"/>
        <v>-</v>
      </c>
      <c r="M555" s="15"/>
      <c r="N555" s="15"/>
      <c r="O555" s="15"/>
      <c r="P555" s="15"/>
    </row>
    <row r="556" spans="1:16" x14ac:dyDescent="0.25">
      <c r="L556" s="21" t="str">
        <f t="shared" ca="1" si="8"/>
        <v>-</v>
      </c>
    </row>
    <row r="557" spans="1:16" x14ac:dyDescent="0.25">
      <c r="A557" s="15"/>
      <c r="B557" s="19"/>
      <c r="C557" s="15"/>
      <c r="D557" s="15"/>
      <c r="E557" s="15"/>
      <c r="F557" s="15"/>
      <c r="G557" s="15"/>
      <c r="H557" s="15"/>
      <c r="I557" s="15"/>
      <c r="J557" s="15"/>
      <c r="K557" s="19"/>
      <c r="L557" s="24" t="str">
        <f t="shared" ca="1" si="8"/>
        <v>-</v>
      </c>
      <c r="M557" s="15"/>
      <c r="N557" s="15"/>
      <c r="O557" s="15"/>
      <c r="P557" s="15"/>
    </row>
    <row r="558" spans="1:16" x14ac:dyDescent="0.25">
      <c r="L558" s="21" t="str">
        <f t="shared" ca="1" si="8"/>
        <v>-</v>
      </c>
    </row>
    <row r="559" spans="1:16" x14ac:dyDescent="0.25">
      <c r="A559" s="15"/>
      <c r="B559" s="19"/>
      <c r="C559" s="15"/>
      <c r="D559" s="15"/>
      <c r="E559" s="15"/>
      <c r="F559" s="15"/>
      <c r="G559" s="15"/>
      <c r="H559" s="15"/>
      <c r="I559" s="15"/>
      <c r="J559" s="15"/>
      <c r="K559" s="19"/>
      <c r="L559" s="24" t="str">
        <f t="shared" ca="1" si="8"/>
        <v>-</v>
      </c>
      <c r="M559" s="15"/>
      <c r="N559" s="15"/>
      <c r="O559" s="15"/>
      <c r="P559" s="15"/>
    </row>
    <row r="560" spans="1:16" x14ac:dyDescent="0.25">
      <c r="L560" s="21" t="str">
        <f t="shared" ca="1" si="8"/>
        <v>-</v>
      </c>
    </row>
    <row r="561" spans="1:16" x14ac:dyDescent="0.25">
      <c r="A561" s="15"/>
      <c r="B561" s="19"/>
      <c r="C561" s="15"/>
      <c r="D561" s="15"/>
      <c r="E561" s="15"/>
      <c r="F561" s="15"/>
      <c r="G561" s="15"/>
      <c r="H561" s="15"/>
      <c r="I561" s="15"/>
      <c r="J561" s="15"/>
      <c r="K561" s="19"/>
      <c r="L561" s="24" t="str">
        <f t="shared" ca="1" si="8"/>
        <v>-</v>
      </c>
      <c r="M561" s="15"/>
      <c r="N561" s="15"/>
      <c r="O561" s="15"/>
      <c r="P561" s="15"/>
    </row>
    <row r="562" spans="1:16" x14ac:dyDescent="0.25">
      <c r="L562" s="21" t="str">
        <f t="shared" ca="1" si="8"/>
        <v>-</v>
      </c>
    </row>
    <row r="563" spans="1:16" x14ac:dyDescent="0.25">
      <c r="A563" s="15"/>
      <c r="B563" s="19"/>
      <c r="C563" s="15"/>
      <c r="D563" s="15"/>
      <c r="E563" s="15"/>
      <c r="F563" s="15"/>
      <c r="G563" s="15"/>
      <c r="H563" s="15"/>
      <c r="I563" s="15"/>
      <c r="J563" s="15"/>
      <c r="K563" s="19"/>
      <c r="L563" s="24" t="str">
        <f t="shared" ca="1" si="8"/>
        <v>-</v>
      </c>
      <c r="M563" s="15"/>
      <c r="N563" s="15"/>
      <c r="O563" s="15"/>
      <c r="P563" s="15"/>
    </row>
    <row r="564" spans="1:16" x14ac:dyDescent="0.25">
      <c r="L564" s="21" t="str">
        <f t="shared" ca="1" si="8"/>
        <v>-</v>
      </c>
    </row>
    <row r="565" spans="1:16" x14ac:dyDescent="0.25">
      <c r="A565" s="15"/>
      <c r="B565" s="19"/>
      <c r="C565" s="15"/>
      <c r="D565" s="15"/>
      <c r="E565" s="15"/>
      <c r="F565" s="15"/>
      <c r="G565" s="15"/>
      <c r="H565" s="15"/>
      <c r="I565" s="15"/>
      <c r="J565" s="15"/>
      <c r="K565" s="19"/>
      <c r="L565" s="24" t="str">
        <f t="shared" ca="1" si="8"/>
        <v>-</v>
      </c>
      <c r="M565" s="15"/>
      <c r="N565" s="15"/>
      <c r="O565" s="15"/>
      <c r="P565" s="15"/>
    </row>
    <row r="566" spans="1:16" x14ac:dyDescent="0.25">
      <c r="L566" s="21" t="str">
        <f t="shared" ca="1" si="8"/>
        <v>-</v>
      </c>
    </row>
    <row r="567" spans="1:16" x14ac:dyDescent="0.25">
      <c r="A567" s="15"/>
      <c r="B567" s="19"/>
      <c r="C567" s="15"/>
      <c r="D567" s="15"/>
      <c r="E567" s="15"/>
      <c r="F567" s="15"/>
      <c r="G567" s="15"/>
      <c r="H567" s="15"/>
      <c r="I567" s="15"/>
      <c r="J567" s="15"/>
      <c r="K567" s="19"/>
      <c r="L567" s="24" t="str">
        <f t="shared" ca="1" si="8"/>
        <v>-</v>
      </c>
      <c r="M567" s="15"/>
      <c r="N567" s="15"/>
      <c r="O567" s="15"/>
      <c r="P567" s="15"/>
    </row>
    <row r="568" spans="1:16" x14ac:dyDescent="0.25">
      <c r="L568" s="21" t="str">
        <f t="shared" ca="1" si="8"/>
        <v>-</v>
      </c>
    </row>
    <row r="569" spans="1:16" x14ac:dyDescent="0.25">
      <c r="A569" s="15"/>
      <c r="B569" s="19"/>
      <c r="C569" s="15"/>
      <c r="D569" s="15"/>
      <c r="E569" s="15"/>
      <c r="F569" s="15"/>
      <c r="G569" s="15"/>
      <c r="H569" s="15"/>
      <c r="I569" s="15"/>
      <c r="J569" s="15"/>
      <c r="K569" s="19"/>
      <c r="L569" s="24" t="str">
        <f t="shared" ca="1" si="8"/>
        <v>-</v>
      </c>
      <c r="M569" s="15"/>
      <c r="N569" s="15"/>
      <c r="O569" s="15"/>
      <c r="P569" s="15"/>
    </row>
    <row r="570" spans="1:16" x14ac:dyDescent="0.25">
      <c r="L570" s="21" t="str">
        <f t="shared" ca="1" si="8"/>
        <v>-</v>
      </c>
    </row>
    <row r="571" spans="1:16" x14ac:dyDescent="0.25">
      <c r="A571" s="15"/>
      <c r="B571" s="19"/>
      <c r="C571" s="15"/>
      <c r="D571" s="15"/>
      <c r="E571" s="15"/>
      <c r="F571" s="15"/>
      <c r="G571" s="15"/>
      <c r="H571" s="15"/>
      <c r="I571" s="15"/>
      <c r="J571" s="15"/>
      <c r="K571" s="19"/>
      <c r="L571" s="24" t="str">
        <f t="shared" ca="1" si="8"/>
        <v>-</v>
      </c>
      <c r="M571" s="15"/>
      <c r="N571" s="15"/>
      <c r="O571" s="15"/>
      <c r="P571" s="15"/>
    </row>
    <row r="572" spans="1:16" x14ac:dyDescent="0.25">
      <c r="L572" s="21" t="str">
        <f t="shared" ca="1" si="8"/>
        <v>-</v>
      </c>
    </row>
    <row r="573" spans="1:16" x14ac:dyDescent="0.25">
      <c r="A573" s="15"/>
      <c r="B573" s="19"/>
      <c r="C573" s="15"/>
      <c r="D573" s="15"/>
      <c r="E573" s="15"/>
      <c r="F573" s="15"/>
      <c r="G573" s="15"/>
      <c r="H573" s="15"/>
      <c r="I573" s="15"/>
      <c r="J573" s="15"/>
      <c r="K573" s="19"/>
      <c r="L573" s="24" t="str">
        <f t="shared" ca="1" si="8"/>
        <v>-</v>
      </c>
      <c r="M573" s="15"/>
      <c r="N573" s="15"/>
      <c r="O573" s="15"/>
      <c r="P573" s="15"/>
    </row>
    <row r="574" spans="1:16" x14ac:dyDescent="0.25">
      <c r="L574" s="21" t="str">
        <f t="shared" ca="1" si="8"/>
        <v>-</v>
      </c>
    </row>
    <row r="575" spans="1:16" x14ac:dyDescent="0.25">
      <c r="A575" s="15"/>
      <c r="B575" s="19"/>
      <c r="C575" s="15"/>
      <c r="D575" s="15"/>
      <c r="E575" s="15"/>
      <c r="F575" s="15"/>
      <c r="G575" s="15"/>
      <c r="H575" s="15"/>
      <c r="I575" s="15"/>
      <c r="J575" s="15"/>
      <c r="K575" s="19"/>
      <c r="L575" s="24" t="str">
        <f t="shared" ca="1" si="8"/>
        <v>-</v>
      </c>
      <c r="M575" s="15"/>
      <c r="N575" s="15"/>
      <c r="O575" s="15"/>
      <c r="P575" s="15"/>
    </row>
    <row r="576" spans="1:16" x14ac:dyDescent="0.25">
      <c r="L576" s="21" t="str">
        <f t="shared" ca="1" si="8"/>
        <v>-</v>
      </c>
    </row>
    <row r="577" spans="1:16" x14ac:dyDescent="0.25">
      <c r="A577" s="15"/>
      <c r="B577" s="19"/>
      <c r="C577" s="15"/>
      <c r="D577" s="15"/>
      <c r="E577" s="15"/>
      <c r="F577" s="15"/>
      <c r="G577" s="15"/>
      <c r="H577" s="15"/>
      <c r="I577" s="15"/>
      <c r="J577" s="15"/>
      <c r="K577" s="19"/>
      <c r="L577" s="24" t="str">
        <f t="shared" ca="1" si="8"/>
        <v>-</v>
      </c>
      <c r="M577" s="15"/>
      <c r="N577" s="15"/>
      <c r="O577" s="15"/>
      <c r="P577" s="15"/>
    </row>
    <row r="578" spans="1:16" x14ac:dyDescent="0.25">
      <c r="L578" s="21" t="str">
        <f t="shared" ca="1" si="8"/>
        <v>-</v>
      </c>
    </row>
    <row r="579" spans="1:16" x14ac:dyDescent="0.25">
      <c r="A579" s="15"/>
      <c r="B579" s="19"/>
      <c r="C579" s="15"/>
      <c r="D579" s="15"/>
      <c r="E579" s="15"/>
      <c r="F579" s="15"/>
      <c r="G579" s="15"/>
      <c r="H579" s="15"/>
      <c r="I579" s="15"/>
      <c r="J579" s="15"/>
      <c r="K579" s="19"/>
      <c r="L579" s="24" t="str">
        <f t="shared" ca="1" si="8"/>
        <v>-</v>
      </c>
      <c r="M579" s="15"/>
      <c r="N579" s="15"/>
      <c r="O579" s="15"/>
      <c r="P579" s="15"/>
    </row>
    <row r="580" spans="1:16" x14ac:dyDescent="0.25">
      <c r="L580" s="21" t="str">
        <f t="shared" ca="1" si="8"/>
        <v>-</v>
      </c>
    </row>
    <row r="581" spans="1:16" x14ac:dyDescent="0.25">
      <c r="A581" s="15"/>
      <c r="B581" s="19"/>
      <c r="C581" s="15"/>
      <c r="D581" s="15"/>
      <c r="E581" s="15"/>
      <c r="F581" s="15"/>
      <c r="G581" s="15"/>
      <c r="H581" s="15"/>
      <c r="I581" s="15"/>
      <c r="J581" s="15"/>
      <c r="K581" s="19"/>
      <c r="L581" s="24" t="str">
        <f t="shared" ca="1" si="8"/>
        <v>-</v>
      </c>
      <c r="M581" s="15"/>
      <c r="N581" s="15"/>
      <c r="O581" s="15"/>
      <c r="P581" s="15"/>
    </row>
    <row r="582" spans="1:16" x14ac:dyDescent="0.25">
      <c r="L582" s="21" t="str">
        <f t="shared" ref="L582:L645" ca="1" si="9">IF(B582&gt;1/1/1900, (IF(M582="Closed",(DATEDIF(B582,K582,"d"))-(DATEDIF(H582,J582,"d")),IF(OR(M582="Pending",ISBLANK(K582)),TODAY()-B582))),"-")</f>
        <v>-</v>
      </c>
    </row>
    <row r="583" spans="1:16" x14ac:dyDescent="0.25">
      <c r="A583" s="15"/>
      <c r="B583" s="19"/>
      <c r="C583" s="15"/>
      <c r="D583" s="15"/>
      <c r="E583" s="15"/>
      <c r="F583" s="15"/>
      <c r="G583" s="15"/>
      <c r="H583" s="15"/>
      <c r="I583" s="15"/>
      <c r="J583" s="15"/>
      <c r="K583" s="19"/>
      <c r="L583" s="24" t="str">
        <f t="shared" ca="1" si="9"/>
        <v>-</v>
      </c>
      <c r="M583" s="15"/>
      <c r="N583" s="15"/>
      <c r="O583" s="15"/>
      <c r="P583" s="15"/>
    </row>
    <row r="584" spans="1:16" x14ac:dyDescent="0.25">
      <c r="L584" s="21" t="str">
        <f t="shared" ca="1" si="9"/>
        <v>-</v>
      </c>
    </row>
    <row r="585" spans="1:16" x14ac:dyDescent="0.25">
      <c r="A585" s="15"/>
      <c r="B585" s="19"/>
      <c r="C585" s="15"/>
      <c r="D585" s="15"/>
      <c r="E585" s="15"/>
      <c r="F585" s="15"/>
      <c r="G585" s="15"/>
      <c r="H585" s="15"/>
      <c r="I585" s="15"/>
      <c r="J585" s="15"/>
      <c r="K585" s="19"/>
      <c r="L585" s="24" t="str">
        <f t="shared" ca="1" si="9"/>
        <v>-</v>
      </c>
      <c r="M585" s="15"/>
      <c r="N585" s="15"/>
      <c r="O585" s="15"/>
      <c r="P585" s="15"/>
    </row>
    <row r="586" spans="1:16" x14ac:dyDescent="0.25">
      <c r="L586" s="21" t="str">
        <f t="shared" ca="1" si="9"/>
        <v>-</v>
      </c>
    </row>
    <row r="587" spans="1:16" x14ac:dyDescent="0.25">
      <c r="A587" s="15"/>
      <c r="B587" s="19"/>
      <c r="C587" s="15"/>
      <c r="D587" s="15"/>
      <c r="E587" s="15"/>
      <c r="F587" s="15"/>
      <c r="G587" s="15"/>
      <c r="H587" s="15"/>
      <c r="I587" s="15"/>
      <c r="J587" s="15"/>
      <c r="K587" s="19"/>
      <c r="L587" s="24" t="str">
        <f t="shared" ca="1" si="9"/>
        <v>-</v>
      </c>
      <c r="M587" s="15"/>
      <c r="N587" s="15"/>
      <c r="O587" s="15"/>
      <c r="P587" s="15"/>
    </row>
    <row r="588" spans="1:16" x14ac:dyDescent="0.25">
      <c r="L588" s="21" t="str">
        <f t="shared" ca="1" si="9"/>
        <v>-</v>
      </c>
    </row>
    <row r="589" spans="1:16" x14ac:dyDescent="0.25">
      <c r="A589" s="15"/>
      <c r="B589" s="19"/>
      <c r="C589" s="15"/>
      <c r="D589" s="15"/>
      <c r="E589" s="15"/>
      <c r="F589" s="15"/>
      <c r="G589" s="15"/>
      <c r="H589" s="15"/>
      <c r="I589" s="15"/>
      <c r="J589" s="15"/>
      <c r="K589" s="19"/>
      <c r="L589" s="24" t="str">
        <f t="shared" ca="1" si="9"/>
        <v>-</v>
      </c>
      <c r="M589" s="15"/>
      <c r="N589" s="15"/>
      <c r="O589" s="15"/>
      <c r="P589" s="15"/>
    </row>
    <row r="590" spans="1:16" x14ac:dyDescent="0.25">
      <c r="L590" s="21" t="str">
        <f t="shared" ca="1" si="9"/>
        <v>-</v>
      </c>
    </row>
    <row r="591" spans="1:16" x14ac:dyDescent="0.25">
      <c r="A591" s="15"/>
      <c r="B591" s="19"/>
      <c r="C591" s="15"/>
      <c r="D591" s="15"/>
      <c r="E591" s="15"/>
      <c r="F591" s="15"/>
      <c r="G591" s="15"/>
      <c r="H591" s="15"/>
      <c r="I591" s="15"/>
      <c r="J591" s="15"/>
      <c r="K591" s="19"/>
      <c r="L591" s="24" t="str">
        <f t="shared" ca="1" si="9"/>
        <v>-</v>
      </c>
      <c r="M591" s="15"/>
      <c r="N591" s="15"/>
      <c r="O591" s="15"/>
      <c r="P591" s="15"/>
    </row>
    <row r="592" spans="1:16" x14ac:dyDescent="0.25">
      <c r="L592" s="21" t="str">
        <f t="shared" ca="1" si="9"/>
        <v>-</v>
      </c>
    </row>
    <row r="593" spans="1:16" x14ac:dyDescent="0.25">
      <c r="A593" s="15"/>
      <c r="B593" s="19"/>
      <c r="C593" s="15"/>
      <c r="D593" s="15"/>
      <c r="E593" s="15"/>
      <c r="F593" s="15"/>
      <c r="G593" s="15"/>
      <c r="H593" s="15"/>
      <c r="I593" s="15"/>
      <c r="J593" s="15"/>
      <c r="K593" s="19"/>
      <c r="L593" s="24" t="str">
        <f t="shared" ca="1" si="9"/>
        <v>-</v>
      </c>
      <c r="M593" s="15"/>
      <c r="N593" s="15"/>
      <c r="O593" s="15"/>
      <c r="P593" s="15"/>
    </row>
    <row r="594" spans="1:16" x14ac:dyDescent="0.25">
      <c r="L594" s="21" t="str">
        <f t="shared" ca="1" si="9"/>
        <v>-</v>
      </c>
    </row>
    <row r="595" spans="1:16" x14ac:dyDescent="0.25">
      <c r="A595" s="15"/>
      <c r="B595" s="19"/>
      <c r="C595" s="15"/>
      <c r="D595" s="15"/>
      <c r="E595" s="15"/>
      <c r="F595" s="15"/>
      <c r="G595" s="15"/>
      <c r="H595" s="15"/>
      <c r="I595" s="15"/>
      <c r="J595" s="15"/>
      <c r="K595" s="19"/>
      <c r="L595" s="24" t="str">
        <f t="shared" ca="1" si="9"/>
        <v>-</v>
      </c>
      <c r="M595" s="15"/>
      <c r="N595" s="15"/>
      <c r="O595" s="15"/>
      <c r="P595" s="15"/>
    </row>
    <row r="596" spans="1:16" x14ac:dyDescent="0.25">
      <c r="L596" s="21" t="str">
        <f t="shared" ca="1" si="9"/>
        <v>-</v>
      </c>
    </row>
    <row r="597" spans="1:16" x14ac:dyDescent="0.25">
      <c r="A597" s="15"/>
      <c r="B597" s="19"/>
      <c r="C597" s="15"/>
      <c r="D597" s="15"/>
      <c r="E597" s="15"/>
      <c r="F597" s="15"/>
      <c r="G597" s="15"/>
      <c r="H597" s="15"/>
      <c r="I597" s="15"/>
      <c r="J597" s="15"/>
      <c r="K597" s="19"/>
      <c r="L597" s="24" t="str">
        <f t="shared" ca="1" si="9"/>
        <v>-</v>
      </c>
      <c r="M597" s="15"/>
      <c r="N597" s="15"/>
      <c r="O597" s="15"/>
      <c r="P597" s="15"/>
    </row>
    <row r="598" spans="1:16" x14ac:dyDescent="0.25">
      <c r="L598" s="21" t="str">
        <f t="shared" ca="1" si="9"/>
        <v>-</v>
      </c>
    </row>
    <row r="599" spans="1:16" x14ac:dyDescent="0.25">
      <c r="A599" s="15"/>
      <c r="B599" s="19"/>
      <c r="C599" s="15"/>
      <c r="D599" s="15"/>
      <c r="E599" s="15"/>
      <c r="F599" s="15"/>
      <c r="G599" s="15"/>
      <c r="H599" s="15"/>
      <c r="I599" s="15"/>
      <c r="J599" s="15"/>
      <c r="K599" s="19"/>
      <c r="L599" s="24" t="str">
        <f t="shared" ca="1" si="9"/>
        <v>-</v>
      </c>
      <c r="M599" s="15"/>
      <c r="N599" s="15"/>
      <c r="O599" s="15"/>
      <c r="P599" s="15"/>
    </row>
    <row r="600" spans="1:16" x14ac:dyDescent="0.25">
      <c r="L600" s="21" t="str">
        <f t="shared" ca="1" si="9"/>
        <v>-</v>
      </c>
    </row>
    <row r="601" spans="1:16" x14ac:dyDescent="0.25">
      <c r="A601" s="15"/>
      <c r="B601" s="19"/>
      <c r="C601" s="15"/>
      <c r="D601" s="15"/>
      <c r="E601" s="15"/>
      <c r="F601" s="15"/>
      <c r="G601" s="15"/>
      <c r="H601" s="15"/>
      <c r="I601" s="15"/>
      <c r="J601" s="15"/>
      <c r="K601" s="19"/>
      <c r="L601" s="24" t="str">
        <f t="shared" ca="1" si="9"/>
        <v>-</v>
      </c>
      <c r="M601" s="15"/>
      <c r="N601" s="15"/>
      <c r="O601" s="15"/>
      <c r="P601" s="15"/>
    </row>
    <row r="602" spans="1:16" x14ac:dyDescent="0.25">
      <c r="L602" s="21" t="str">
        <f t="shared" ca="1" si="9"/>
        <v>-</v>
      </c>
    </row>
    <row r="603" spans="1:16" x14ac:dyDescent="0.25">
      <c r="A603" s="15"/>
      <c r="B603" s="19"/>
      <c r="C603" s="15"/>
      <c r="D603" s="15"/>
      <c r="E603" s="15"/>
      <c r="F603" s="15"/>
      <c r="G603" s="15"/>
      <c r="H603" s="15"/>
      <c r="I603" s="15"/>
      <c r="J603" s="15"/>
      <c r="K603" s="19"/>
      <c r="L603" s="24" t="str">
        <f t="shared" ca="1" si="9"/>
        <v>-</v>
      </c>
      <c r="M603" s="15"/>
      <c r="N603" s="15"/>
      <c r="O603" s="15"/>
      <c r="P603" s="15"/>
    </row>
    <row r="604" spans="1:16" x14ac:dyDescent="0.25">
      <c r="L604" s="21" t="str">
        <f t="shared" ca="1" si="9"/>
        <v>-</v>
      </c>
    </row>
    <row r="605" spans="1:16" x14ac:dyDescent="0.25">
      <c r="A605" s="15"/>
      <c r="B605" s="19"/>
      <c r="C605" s="15"/>
      <c r="D605" s="15"/>
      <c r="E605" s="15"/>
      <c r="F605" s="15"/>
      <c r="G605" s="15"/>
      <c r="H605" s="15"/>
      <c r="I605" s="15"/>
      <c r="J605" s="15"/>
      <c r="K605" s="19"/>
      <c r="L605" s="24" t="str">
        <f t="shared" ca="1" si="9"/>
        <v>-</v>
      </c>
      <c r="M605" s="15"/>
      <c r="N605" s="15"/>
      <c r="O605" s="15"/>
      <c r="P605" s="15"/>
    </row>
    <row r="606" spans="1:16" x14ac:dyDescent="0.25">
      <c r="L606" s="21" t="str">
        <f t="shared" ca="1" si="9"/>
        <v>-</v>
      </c>
    </row>
    <row r="607" spans="1:16" x14ac:dyDescent="0.25">
      <c r="A607" s="15"/>
      <c r="B607" s="19"/>
      <c r="C607" s="15"/>
      <c r="D607" s="15"/>
      <c r="E607" s="15"/>
      <c r="F607" s="15"/>
      <c r="G607" s="15"/>
      <c r="H607" s="15"/>
      <c r="I607" s="15"/>
      <c r="J607" s="15"/>
      <c r="K607" s="19"/>
      <c r="L607" s="24" t="str">
        <f t="shared" ca="1" si="9"/>
        <v>-</v>
      </c>
      <c r="M607" s="15"/>
      <c r="N607" s="15"/>
      <c r="O607" s="15"/>
      <c r="P607" s="15"/>
    </row>
    <row r="608" spans="1:16" x14ac:dyDescent="0.25">
      <c r="L608" s="21" t="str">
        <f t="shared" ca="1" si="9"/>
        <v>-</v>
      </c>
    </row>
    <row r="609" spans="1:16" x14ac:dyDescent="0.25">
      <c r="A609" s="15"/>
      <c r="B609" s="19"/>
      <c r="C609" s="15"/>
      <c r="D609" s="15"/>
      <c r="E609" s="15"/>
      <c r="F609" s="15"/>
      <c r="G609" s="15"/>
      <c r="H609" s="15"/>
      <c r="I609" s="15"/>
      <c r="J609" s="15"/>
      <c r="K609" s="19"/>
      <c r="L609" s="24" t="str">
        <f t="shared" ca="1" si="9"/>
        <v>-</v>
      </c>
      <c r="M609" s="15"/>
      <c r="N609" s="15"/>
      <c r="O609" s="15"/>
      <c r="P609" s="15"/>
    </row>
    <row r="610" spans="1:16" x14ac:dyDescent="0.25">
      <c r="L610" s="21" t="str">
        <f t="shared" ca="1" si="9"/>
        <v>-</v>
      </c>
    </row>
    <row r="611" spans="1:16" x14ac:dyDescent="0.25">
      <c r="A611" s="15"/>
      <c r="B611" s="19"/>
      <c r="C611" s="15"/>
      <c r="D611" s="15"/>
      <c r="E611" s="15"/>
      <c r="F611" s="15"/>
      <c r="G611" s="15"/>
      <c r="H611" s="15"/>
      <c r="I611" s="15"/>
      <c r="J611" s="15"/>
      <c r="K611" s="19"/>
      <c r="L611" s="24" t="str">
        <f t="shared" ca="1" si="9"/>
        <v>-</v>
      </c>
      <c r="M611" s="15"/>
      <c r="N611" s="15"/>
      <c r="O611" s="15"/>
      <c r="P611" s="15"/>
    </row>
    <row r="612" spans="1:16" x14ac:dyDescent="0.25">
      <c r="L612" s="21" t="str">
        <f t="shared" ca="1" si="9"/>
        <v>-</v>
      </c>
    </row>
    <row r="613" spans="1:16" x14ac:dyDescent="0.25">
      <c r="A613" s="15"/>
      <c r="B613" s="19"/>
      <c r="C613" s="15"/>
      <c r="D613" s="15"/>
      <c r="E613" s="15"/>
      <c r="F613" s="15"/>
      <c r="G613" s="15"/>
      <c r="H613" s="15"/>
      <c r="I613" s="15"/>
      <c r="J613" s="15"/>
      <c r="K613" s="19"/>
      <c r="L613" s="24" t="str">
        <f t="shared" ca="1" si="9"/>
        <v>-</v>
      </c>
      <c r="M613" s="15"/>
      <c r="N613" s="15"/>
      <c r="O613" s="15"/>
      <c r="P613" s="15"/>
    </row>
    <row r="614" spans="1:16" x14ac:dyDescent="0.25">
      <c r="L614" s="21" t="str">
        <f t="shared" ca="1" si="9"/>
        <v>-</v>
      </c>
    </row>
    <row r="615" spans="1:16" x14ac:dyDescent="0.25">
      <c r="A615" s="15"/>
      <c r="B615" s="19"/>
      <c r="C615" s="15"/>
      <c r="D615" s="15"/>
      <c r="E615" s="15"/>
      <c r="F615" s="15"/>
      <c r="G615" s="15"/>
      <c r="H615" s="15"/>
      <c r="I615" s="15"/>
      <c r="J615" s="15"/>
      <c r="K615" s="19"/>
      <c r="L615" s="24" t="str">
        <f t="shared" ca="1" si="9"/>
        <v>-</v>
      </c>
      <c r="M615" s="15"/>
      <c r="N615" s="15"/>
      <c r="O615" s="15"/>
      <c r="P615" s="15"/>
    </row>
    <row r="616" spans="1:16" x14ac:dyDescent="0.25">
      <c r="L616" s="21" t="str">
        <f t="shared" ca="1" si="9"/>
        <v>-</v>
      </c>
    </row>
    <row r="617" spans="1:16" x14ac:dyDescent="0.25">
      <c r="A617" s="15"/>
      <c r="B617" s="19"/>
      <c r="C617" s="15"/>
      <c r="D617" s="15"/>
      <c r="E617" s="15"/>
      <c r="F617" s="15"/>
      <c r="G617" s="15"/>
      <c r="H617" s="15"/>
      <c r="I617" s="15"/>
      <c r="J617" s="15"/>
      <c r="K617" s="19"/>
      <c r="L617" s="24" t="str">
        <f t="shared" ca="1" si="9"/>
        <v>-</v>
      </c>
      <c r="M617" s="15"/>
      <c r="N617" s="15"/>
      <c r="O617" s="15"/>
      <c r="P617" s="15"/>
    </row>
    <row r="618" spans="1:16" x14ac:dyDescent="0.25">
      <c r="L618" s="21" t="str">
        <f t="shared" ca="1" si="9"/>
        <v>-</v>
      </c>
    </row>
    <row r="619" spans="1:16" x14ac:dyDescent="0.25">
      <c r="A619" s="15"/>
      <c r="B619" s="19"/>
      <c r="C619" s="15"/>
      <c r="D619" s="15"/>
      <c r="E619" s="15"/>
      <c r="F619" s="15"/>
      <c r="G619" s="15"/>
      <c r="H619" s="15"/>
      <c r="I619" s="15"/>
      <c r="J619" s="15"/>
      <c r="K619" s="19"/>
      <c r="L619" s="24" t="str">
        <f t="shared" ca="1" si="9"/>
        <v>-</v>
      </c>
      <c r="M619" s="15"/>
      <c r="N619" s="15"/>
      <c r="O619" s="15"/>
      <c r="P619" s="15"/>
    </row>
    <row r="620" spans="1:16" x14ac:dyDescent="0.25">
      <c r="L620" s="21" t="str">
        <f t="shared" ca="1" si="9"/>
        <v>-</v>
      </c>
    </row>
    <row r="621" spans="1:16" x14ac:dyDescent="0.25">
      <c r="A621" s="15"/>
      <c r="B621" s="19"/>
      <c r="C621" s="15"/>
      <c r="D621" s="15"/>
      <c r="E621" s="15"/>
      <c r="F621" s="15"/>
      <c r="G621" s="15"/>
      <c r="H621" s="15"/>
      <c r="I621" s="15"/>
      <c r="J621" s="15"/>
      <c r="K621" s="19"/>
      <c r="L621" s="24" t="str">
        <f t="shared" ca="1" si="9"/>
        <v>-</v>
      </c>
      <c r="M621" s="15"/>
      <c r="N621" s="15"/>
      <c r="O621" s="15"/>
      <c r="P621" s="15"/>
    </row>
    <row r="622" spans="1:16" x14ac:dyDescent="0.25">
      <c r="L622" s="21" t="str">
        <f t="shared" ca="1" si="9"/>
        <v>-</v>
      </c>
    </row>
    <row r="623" spans="1:16" x14ac:dyDescent="0.25">
      <c r="A623" s="15"/>
      <c r="B623" s="19"/>
      <c r="C623" s="15"/>
      <c r="D623" s="15"/>
      <c r="E623" s="15"/>
      <c r="F623" s="15"/>
      <c r="G623" s="15"/>
      <c r="H623" s="15"/>
      <c r="I623" s="15"/>
      <c r="J623" s="15"/>
      <c r="K623" s="19"/>
      <c r="L623" s="24" t="str">
        <f t="shared" ca="1" si="9"/>
        <v>-</v>
      </c>
      <c r="M623" s="15"/>
      <c r="N623" s="15"/>
      <c r="O623" s="15"/>
      <c r="P623" s="15"/>
    </row>
    <row r="624" spans="1:16" x14ac:dyDescent="0.25">
      <c r="L624" s="21" t="str">
        <f t="shared" ca="1" si="9"/>
        <v>-</v>
      </c>
    </row>
    <row r="625" spans="1:16" x14ac:dyDescent="0.25">
      <c r="A625" s="15"/>
      <c r="B625" s="19"/>
      <c r="C625" s="15"/>
      <c r="D625" s="15"/>
      <c r="E625" s="15"/>
      <c r="F625" s="15"/>
      <c r="G625" s="15"/>
      <c r="H625" s="15"/>
      <c r="I625" s="15"/>
      <c r="J625" s="15"/>
      <c r="K625" s="19"/>
      <c r="L625" s="24" t="str">
        <f t="shared" ca="1" si="9"/>
        <v>-</v>
      </c>
      <c r="M625" s="15"/>
      <c r="N625" s="15"/>
      <c r="O625" s="15"/>
      <c r="P625" s="15"/>
    </row>
    <row r="626" spans="1:16" x14ac:dyDescent="0.25">
      <c r="L626" s="21" t="str">
        <f t="shared" ca="1" si="9"/>
        <v>-</v>
      </c>
    </row>
    <row r="627" spans="1:16" x14ac:dyDescent="0.25">
      <c r="A627" s="15"/>
      <c r="B627" s="19"/>
      <c r="C627" s="15"/>
      <c r="D627" s="15"/>
      <c r="E627" s="15"/>
      <c r="F627" s="15"/>
      <c r="G627" s="15"/>
      <c r="H627" s="15"/>
      <c r="I627" s="15"/>
      <c r="J627" s="15"/>
      <c r="K627" s="19"/>
      <c r="L627" s="24" t="str">
        <f t="shared" ca="1" si="9"/>
        <v>-</v>
      </c>
      <c r="M627" s="15"/>
      <c r="N627" s="15"/>
      <c r="O627" s="15"/>
      <c r="P627" s="15"/>
    </row>
    <row r="628" spans="1:16" x14ac:dyDescent="0.25">
      <c r="L628" s="21" t="str">
        <f t="shared" ca="1" si="9"/>
        <v>-</v>
      </c>
    </row>
    <row r="629" spans="1:16" x14ac:dyDescent="0.25">
      <c r="A629" s="15"/>
      <c r="B629" s="19"/>
      <c r="C629" s="15"/>
      <c r="D629" s="15"/>
      <c r="E629" s="15"/>
      <c r="F629" s="15"/>
      <c r="G629" s="15"/>
      <c r="H629" s="15"/>
      <c r="I629" s="15"/>
      <c r="J629" s="15"/>
      <c r="K629" s="19"/>
      <c r="L629" s="24" t="str">
        <f t="shared" ca="1" si="9"/>
        <v>-</v>
      </c>
      <c r="M629" s="15"/>
      <c r="N629" s="15"/>
      <c r="O629" s="15"/>
      <c r="P629" s="15"/>
    </row>
    <row r="630" spans="1:16" x14ac:dyDescent="0.25">
      <c r="L630" s="21" t="str">
        <f t="shared" ca="1" si="9"/>
        <v>-</v>
      </c>
    </row>
    <row r="631" spans="1:16" x14ac:dyDescent="0.25">
      <c r="A631" s="15"/>
      <c r="B631" s="19"/>
      <c r="C631" s="15"/>
      <c r="D631" s="15"/>
      <c r="E631" s="15"/>
      <c r="F631" s="15"/>
      <c r="G631" s="15"/>
      <c r="H631" s="15"/>
      <c r="I631" s="15"/>
      <c r="J631" s="15"/>
      <c r="K631" s="19"/>
      <c r="L631" s="24" t="str">
        <f t="shared" ca="1" si="9"/>
        <v>-</v>
      </c>
      <c r="M631" s="15"/>
      <c r="N631" s="15"/>
      <c r="O631" s="15"/>
      <c r="P631" s="15"/>
    </row>
    <row r="632" spans="1:16" x14ac:dyDescent="0.25">
      <c r="L632" s="21" t="str">
        <f t="shared" ca="1" si="9"/>
        <v>-</v>
      </c>
    </row>
    <row r="633" spans="1:16" x14ac:dyDescent="0.25">
      <c r="A633" s="15"/>
      <c r="B633" s="19"/>
      <c r="C633" s="15"/>
      <c r="D633" s="15"/>
      <c r="E633" s="15"/>
      <c r="F633" s="15"/>
      <c r="G633" s="15"/>
      <c r="H633" s="15"/>
      <c r="I633" s="15"/>
      <c r="J633" s="15"/>
      <c r="K633" s="19"/>
      <c r="L633" s="24" t="str">
        <f t="shared" ca="1" si="9"/>
        <v>-</v>
      </c>
      <c r="M633" s="15"/>
      <c r="N633" s="15"/>
      <c r="O633" s="15"/>
      <c r="P633" s="15"/>
    </row>
    <row r="634" spans="1:16" x14ac:dyDescent="0.25">
      <c r="L634" s="21" t="str">
        <f t="shared" ca="1" si="9"/>
        <v>-</v>
      </c>
    </row>
    <row r="635" spans="1:16" x14ac:dyDescent="0.25">
      <c r="A635" s="15"/>
      <c r="B635" s="19"/>
      <c r="C635" s="15"/>
      <c r="D635" s="15"/>
      <c r="E635" s="15"/>
      <c r="F635" s="15"/>
      <c r="G635" s="15"/>
      <c r="H635" s="15"/>
      <c r="I635" s="15"/>
      <c r="J635" s="15"/>
      <c r="K635" s="19"/>
      <c r="L635" s="24" t="str">
        <f t="shared" ca="1" si="9"/>
        <v>-</v>
      </c>
      <c r="M635" s="15"/>
      <c r="N635" s="15"/>
      <c r="O635" s="15"/>
      <c r="P635" s="15"/>
    </row>
    <row r="636" spans="1:16" x14ac:dyDescent="0.25">
      <c r="L636" s="21" t="str">
        <f t="shared" ca="1" si="9"/>
        <v>-</v>
      </c>
    </row>
    <row r="637" spans="1:16" x14ac:dyDescent="0.25">
      <c r="A637" s="15"/>
      <c r="B637" s="19"/>
      <c r="C637" s="15"/>
      <c r="D637" s="15"/>
      <c r="E637" s="15"/>
      <c r="F637" s="15"/>
      <c r="G637" s="15"/>
      <c r="H637" s="15"/>
      <c r="I637" s="15"/>
      <c r="J637" s="15"/>
      <c r="K637" s="19"/>
      <c r="L637" s="24" t="str">
        <f t="shared" ca="1" si="9"/>
        <v>-</v>
      </c>
      <c r="M637" s="15"/>
      <c r="N637" s="15"/>
      <c r="O637" s="15"/>
      <c r="P637" s="15"/>
    </row>
    <row r="638" spans="1:16" x14ac:dyDescent="0.25">
      <c r="L638" s="21" t="str">
        <f t="shared" ca="1" si="9"/>
        <v>-</v>
      </c>
    </row>
    <row r="639" spans="1:16" x14ac:dyDescent="0.25">
      <c r="A639" s="15"/>
      <c r="B639" s="19"/>
      <c r="C639" s="15"/>
      <c r="D639" s="15"/>
      <c r="E639" s="15"/>
      <c r="F639" s="15"/>
      <c r="G639" s="15"/>
      <c r="H639" s="15"/>
      <c r="I639" s="15"/>
      <c r="J639" s="15"/>
      <c r="K639" s="19"/>
      <c r="L639" s="24" t="str">
        <f t="shared" ca="1" si="9"/>
        <v>-</v>
      </c>
      <c r="M639" s="15"/>
      <c r="N639" s="15"/>
      <c r="O639" s="15"/>
      <c r="P639" s="15"/>
    </row>
    <row r="640" spans="1:16" x14ac:dyDescent="0.25">
      <c r="L640" s="21" t="str">
        <f t="shared" ca="1" si="9"/>
        <v>-</v>
      </c>
    </row>
    <row r="641" spans="1:16" x14ac:dyDescent="0.25">
      <c r="A641" s="15"/>
      <c r="B641" s="19"/>
      <c r="C641" s="15"/>
      <c r="D641" s="15"/>
      <c r="E641" s="15"/>
      <c r="F641" s="15"/>
      <c r="G641" s="15"/>
      <c r="H641" s="15"/>
      <c r="I641" s="15"/>
      <c r="J641" s="15"/>
      <c r="K641" s="19"/>
      <c r="L641" s="24" t="str">
        <f t="shared" ca="1" si="9"/>
        <v>-</v>
      </c>
      <c r="M641" s="15"/>
      <c r="N641" s="15"/>
      <c r="O641" s="15"/>
      <c r="P641" s="15"/>
    </row>
    <row r="642" spans="1:16" x14ac:dyDescent="0.25">
      <c r="L642" s="21" t="str">
        <f t="shared" ca="1" si="9"/>
        <v>-</v>
      </c>
    </row>
    <row r="643" spans="1:16" x14ac:dyDescent="0.25">
      <c r="A643" s="15"/>
      <c r="B643" s="19"/>
      <c r="C643" s="15"/>
      <c r="D643" s="15"/>
      <c r="E643" s="15"/>
      <c r="F643" s="15"/>
      <c r="G643" s="15"/>
      <c r="H643" s="15"/>
      <c r="I643" s="15"/>
      <c r="J643" s="15"/>
      <c r="K643" s="19"/>
      <c r="L643" s="24" t="str">
        <f t="shared" ca="1" si="9"/>
        <v>-</v>
      </c>
      <c r="M643" s="15"/>
      <c r="N643" s="15"/>
      <c r="O643" s="15"/>
      <c r="P643" s="15"/>
    </row>
    <row r="644" spans="1:16" x14ac:dyDescent="0.25">
      <c r="L644" s="21" t="str">
        <f t="shared" ca="1" si="9"/>
        <v>-</v>
      </c>
    </row>
    <row r="645" spans="1:16" x14ac:dyDescent="0.25">
      <c r="A645" s="15"/>
      <c r="B645" s="19"/>
      <c r="C645" s="15"/>
      <c r="D645" s="15"/>
      <c r="E645" s="15"/>
      <c r="F645" s="15"/>
      <c r="G645" s="15"/>
      <c r="H645" s="15"/>
      <c r="I645" s="15"/>
      <c r="J645" s="15"/>
      <c r="K645" s="19"/>
      <c r="L645" s="24" t="str">
        <f t="shared" ca="1" si="9"/>
        <v>-</v>
      </c>
      <c r="M645" s="15"/>
      <c r="N645" s="15"/>
      <c r="O645" s="15"/>
      <c r="P645" s="15"/>
    </row>
    <row r="646" spans="1:16" x14ac:dyDescent="0.25">
      <c r="L646" s="21" t="str">
        <f t="shared" ref="L646:L709" ca="1" si="10">IF(B646&gt;1/1/1900, (IF(M646="Closed",(DATEDIF(B646,K646,"d"))-(DATEDIF(H646,J646,"d")),IF(OR(M646="Pending",ISBLANK(K646)),TODAY()-B646))),"-")</f>
        <v>-</v>
      </c>
    </row>
    <row r="647" spans="1:16" x14ac:dyDescent="0.25">
      <c r="A647" s="15"/>
      <c r="B647" s="19"/>
      <c r="C647" s="15"/>
      <c r="D647" s="15"/>
      <c r="E647" s="15"/>
      <c r="F647" s="15"/>
      <c r="G647" s="15"/>
      <c r="H647" s="15"/>
      <c r="I647" s="15"/>
      <c r="J647" s="15"/>
      <c r="K647" s="19"/>
      <c r="L647" s="24" t="str">
        <f t="shared" ca="1" si="10"/>
        <v>-</v>
      </c>
      <c r="M647" s="15"/>
      <c r="N647" s="15"/>
      <c r="O647" s="15"/>
      <c r="P647" s="15"/>
    </row>
    <row r="648" spans="1:16" x14ac:dyDescent="0.25">
      <c r="L648" s="21" t="str">
        <f t="shared" ca="1" si="10"/>
        <v>-</v>
      </c>
    </row>
    <row r="649" spans="1:16" x14ac:dyDescent="0.25">
      <c r="A649" s="15"/>
      <c r="B649" s="19"/>
      <c r="C649" s="15"/>
      <c r="D649" s="15"/>
      <c r="E649" s="15"/>
      <c r="F649" s="15"/>
      <c r="G649" s="15"/>
      <c r="H649" s="15"/>
      <c r="I649" s="15"/>
      <c r="J649" s="15"/>
      <c r="K649" s="19"/>
      <c r="L649" s="24" t="str">
        <f t="shared" ca="1" si="10"/>
        <v>-</v>
      </c>
      <c r="M649" s="15"/>
      <c r="N649" s="15"/>
      <c r="O649" s="15"/>
      <c r="P649" s="15"/>
    </row>
    <row r="650" spans="1:16" x14ac:dyDescent="0.25">
      <c r="L650" s="21" t="str">
        <f t="shared" ca="1" si="10"/>
        <v>-</v>
      </c>
    </row>
    <row r="651" spans="1:16" x14ac:dyDescent="0.25">
      <c r="A651" s="15"/>
      <c r="B651" s="19"/>
      <c r="C651" s="15"/>
      <c r="D651" s="15"/>
      <c r="E651" s="15"/>
      <c r="F651" s="15"/>
      <c r="G651" s="15"/>
      <c r="H651" s="15"/>
      <c r="I651" s="15"/>
      <c r="J651" s="15"/>
      <c r="K651" s="19"/>
      <c r="L651" s="24" t="str">
        <f t="shared" ca="1" si="10"/>
        <v>-</v>
      </c>
      <c r="M651" s="15"/>
      <c r="N651" s="15"/>
      <c r="O651" s="15"/>
      <c r="P651" s="15"/>
    </row>
    <row r="652" spans="1:16" x14ac:dyDescent="0.25">
      <c r="L652" s="21" t="str">
        <f t="shared" ca="1" si="10"/>
        <v>-</v>
      </c>
    </row>
    <row r="653" spans="1:16" x14ac:dyDescent="0.25">
      <c r="A653" s="15"/>
      <c r="B653" s="19"/>
      <c r="C653" s="15"/>
      <c r="D653" s="15"/>
      <c r="E653" s="15"/>
      <c r="F653" s="15"/>
      <c r="G653" s="15"/>
      <c r="H653" s="15"/>
      <c r="I653" s="15"/>
      <c r="J653" s="15"/>
      <c r="K653" s="19"/>
      <c r="L653" s="24" t="str">
        <f t="shared" ca="1" si="10"/>
        <v>-</v>
      </c>
      <c r="M653" s="15"/>
      <c r="N653" s="15"/>
      <c r="O653" s="15"/>
      <c r="P653" s="15"/>
    </row>
    <row r="654" spans="1:16" x14ac:dyDescent="0.25">
      <c r="L654" s="21" t="str">
        <f t="shared" ca="1" si="10"/>
        <v>-</v>
      </c>
    </row>
    <row r="655" spans="1:16" x14ac:dyDescent="0.25">
      <c r="A655" s="15"/>
      <c r="B655" s="19"/>
      <c r="C655" s="15"/>
      <c r="D655" s="15"/>
      <c r="E655" s="15"/>
      <c r="F655" s="15"/>
      <c r="G655" s="15"/>
      <c r="H655" s="15"/>
      <c r="I655" s="15"/>
      <c r="J655" s="15"/>
      <c r="K655" s="19"/>
      <c r="L655" s="24" t="str">
        <f t="shared" ca="1" si="10"/>
        <v>-</v>
      </c>
      <c r="M655" s="15"/>
      <c r="N655" s="15"/>
      <c r="O655" s="15"/>
      <c r="P655" s="15"/>
    </row>
    <row r="656" spans="1:16" x14ac:dyDescent="0.25">
      <c r="L656" s="21" t="str">
        <f t="shared" ca="1" si="10"/>
        <v>-</v>
      </c>
    </row>
    <row r="657" spans="1:16" x14ac:dyDescent="0.25">
      <c r="A657" s="15"/>
      <c r="B657" s="19"/>
      <c r="C657" s="15"/>
      <c r="D657" s="15"/>
      <c r="E657" s="15"/>
      <c r="F657" s="15"/>
      <c r="G657" s="15"/>
      <c r="H657" s="15"/>
      <c r="I657" s="15"/>
      <c r="J657" s="15"/>
      <c r="K657" s="19"/>
      <c r="L657" s="24" t="str">
        <f t="shared" ca="1" si="10"/>
        <v>-</v>
      </c>
      <c r="M657" s="15"/>
      <c r="N657" s="15"/>
      <c r="O657" s="15"/>
      <c r="P657" s="15"/>
    </row>
    <row r="658" spans="1:16" x14ac:dyDescent="0.25">
      <c r="L658" s="21" t="str">
        <f t="shared" ca="1" si="10"/>
        <v>-</v>
      </c>
    </row>
    <row r="659" spans="1:16" x14ac:dyDescent="0.25">
      <c r="A659" s="15"/>
      <c r="B659" s="19"/>
      <c r="C659" s="15"/>
      <c r="D659" s="15"/>
      <c r="E659" s="15"/>
      <c r="F659" s="15"/>
      <c r="G659" s="15"/>
      <c r="H659" s="15"/>
      <c r="I659" s="15"/>
      <c r="J659" s="15"/>
      <c r="K659" s="19"/>
      <c r="L659" s="24" t="str">
        <f t="shared" ca="1" si="10"/>
        <v>-</v>
      </c>
      <c r="M659" s="15"/>
      <c r="N659" s="15"/>
      <c r="O659" s="15"/>
      <c r="P659" s="15"/>
    </row>
    <row r="660" spans="1:16" x14ac:dyDescent="0.25">
      <c r="L660" s="21" t="str">
        <f t="shared" ca="1" si="10"/>
        <v>-</v>
      </c>
    </row>
    <row r="661" spans="1:16" x14ac:dyDescent="0.25">
      <c r="A661" s="15"/>
      <c r="B661" s="19"/>
      <c r="C661" s="15"/>
      <c r="D661" s="15"/>
      <c r="E661" s="15"/>
      <c r="F661" s="15"/>
      <c r="G661" s="15"/>
      <c r="H661" s="15"/>
      <c r="I661" s="15"/>
      <c r="J661" s="15"/>
      <c r="K661" s="19"/>
      <c r="L661" s="24" t="str">
        <f t="shared" ca="1" si="10"/>
        <v>-</v>
      </c>
      <c r="M661" s="15"/>
      <c r="N661" s="15"/>
      <c r="O661" s="15"/>
      <c r="P661" s="15"/>
    </row>
    <row r="662" spans="1:16" x14ac:dyDescent="0.25">
      <c r="L662" s="21" t="str">
        <f t="shared" ca="1" si="10"/>
        <v>-</v>
      </c>
    </row>
    <row r="663" spans="1:16" x14ac:dyDescent="0.25">
      <c r="A663" s="15"/>
      <c r="B663" s="19"/>
      <c r="C663" s="15"/>
      <c r="D663" s="15"/>
      <c r="E663" s="15"/>
      <c r="F663" s="15"/>
      <c r="G663" s="15"/>
      <c r="H663" s="15"/>
      <c r="I663" s="15"/>
      <c r="J663" s="15"/>
      <c r="K663" s="19"/>
      <c r="L663" s="24" t="str">
        <f t="shared" ca="1" si="10"/>
        <v>-</v>
      </c>
      <c r="M663" s="15"/>
      <c r="N663" s="15"/>
      <c r="O663" s="15"/>
      <c r="P663" s="15"/>
    </row>
    <row r="664" spans="1:16" x14ac:dyDescent="0.25">
      <c r="L664" s="21" t="str">
        <f t="shared" ca="1" si="10"/>
        <v>-</v>
      </c>
    </row>
    <row r="665" spans="1:16" x14ac:dyDescent="0.25">
      <c r="A665" s="15"/>
      <c r="B665" s="19"/>
      <c r="C665" s="15"/>
      <c r="D665" s="15"/>
      <c r="E665" s="15"/>
      <c r="F665" s="15"/>
      <c r="G665" s="15"/>
      <c r="H665" s="15"/>
      <c r="I665" s="15"/>
      <c r="J665" s="15"/>
      <c r="K665" s="19"/>
      <c r="L665" s="24" t="str">
        <f t="shared" ca="1" si="10"/>
        <v>-</v>
      </c>
      <c r="M665" s="15"/>
      <c r="N665" s="15"/>
      <c r="O665" s="15"/>
      <c r="P665" s="15"/>
    </row>
    <row r="666" spans="1:16" x14ac:dyDescent="0.25">
      <c r="L666" s="21" t="str">
        <f t="shared" ca="1" si="10"/>
        <v>-</v>
      </c>
    </row>
    <row r="667" spans="1:16" x14ac:dyDescent="0.25">
      <c r="A667" s="15"/>
      <c r="B667" s="19"/>
      <c r="C667" s="15"/>
      <c r="D667" s="15"/>
      <c r="E667" s="15"/>
      <c r="F667" s="15"/>
      <c r="G667" s="15"/>
      <c r="H667" s="15"/>
      <c r="I667" s="15"/>
      <c r="J667" s="15"/>
      <c r="K667" s="19"/>
      <c r="L667" s="24" t="str">
        <f t="shared" ca="1" si="10"/>
        <v>-</v>
      </c>
      <c r="M667" s="15"/>
      <c r="N667" s="15"/>
      <c r="O667" s="15"/>
      <c r="P667" s="15"/>
    </row>
    <row r="668" spans="1:16" x14ac:dyDescent="0.25">
      <c r="L668" s="21" t="str">
        <f t="shared" ca="1" si="10"/>
        <v>-</v>
      </c>
    </row>
    <row r="669" spans="1:16" x14ac:dyDescent="0.25">
      <c r="A669" s="15"/>
      <c r="B669" s="19"/>
      <c r="C669" s="15"/>
      <c r="D669" s="15"/>
      <c r="E669" s="15"/>
      <c r="F669" s="15"/>
      <c r="G669" s="15"/>
      <c r="H669" s="15"/>
      <c r="I669" s="15"/>
      <c r="J669" s="15"/>
      <c r="K669" s="19"/>
      <c r="L669" s="24" t="str">
        <f t="shared" ca="1" si="10"/>
        <v>-</v>
      </c>
      <c r="M669" s="15"/>
      <c r="N669" s="15"/>
      <c r="O669" s="15"/>
      <c r="P669" s="15"/>
    </row>
    <row r="670" spans="1:16" x14ac:dyDescent="0.25">
      <c r="L670" s="21" t="str">
        <f t="shared" ca="1" si="10"/>
        <v>-</v>
      </c>
    </row>
    <row r="671" spans="1:16" x14ac:dyDescent="0.25">
      <c r="A671" s="15"/>
      <c r="B671" s="19"/>
      <c r="C671" s="15"/>
      <c r="D671" s="15"/>
      <c r="E671" s="15"/>
      <c r="F671" s="15"/>
      <c r="G671" s="15"/>
      <c r="H671" s="15"/>
      <c r="I671" s="15"/>
      <c r="J671" s="15"/>
      <c r="K671" s="19"/>
      <c r="L671" s="24" t="str">
        <f t="shared" ca="1" si="10"/>
        <v>-</v>
      </c>
      <c r="M671" s="15"/>
      <c r="N671" s="15"/>
      <c r="O671" s="15"/>
      <c r="P671" s="15"/>
    </row>
    <row r="672" spans="1:16" x14ac:dyDescent="0.25">
      <c r="L672" s="21" t="str">
        <f t="shared" ca="1" si="10"/>
        <v>-</v>
      </c>
    </row>
    <row r="673" spans="1:16" x14ac:dyDescent="0.25">
      <c r="A673" s="15"/>
      <c r="B673" s="19"/>
      <c r="C673" s="15"/>
      <c r="D673" s="15"/>
      <c r="E673" s="15"/>
      <c r="F673" s="15"/>
      <c r="G673" s="15"/>
      <c r="H673" s="15"/>
      <c r="I673" s="15"/>
      <c r="J673" s="15"/>
      <c r="K673" s="19"/>
      <c r="L673" s="24" t="str">
        <f t="shared" ca="1" si="10"/>
        <v>-</v>
      </c>
      <c r="M673" s="15"/>
      <c r="N673" s="15"/>
      <c r="O673" s="15"/>
      <c r="P673" s="15"/>
    </row>
    <row r="674" spans="1:16" x14ac:dyDescent="0.25">
      <c r="L674" s="21" t="str">
        <f t="shared" ca="1" si="10"/>
        <v>-</v>
      </c>
    </row>
    <row r="675" spans="1:16" x14ac:dyDescent="0.25">
      <c r="A675" s="15"/>
      <c r="B675" s="19"/>
      <c r="C675" s="15"/>
      <c r="D675" s="15"/>
      <c r="E675" s="15"/>
      <c r="F675" s="15"/>
      <c r="G675" s="15"/>
      <c r="H675" s="15"/>
      <c r="I675" s="15"/>
      <c r="J675" s="15"/>
      <c r="K675" s="19"/>
      <c r="L675" s="24" t="str">
        <f t="shared" ca="1" si="10"/>
        <v>-</v>
      </c>
      <c r="M675" s="15"/>
      <c r="N675" s="15"/>
      <c r="O675" s="15"/>
      <c r="P675" s="15"/>
    </row>
    <row r="676" spans="1:16" x14ac:dyDescent="0.25">
      <c r="L676" s="21" t="str">
        <f t="shared" ca="1" si="10"/>
        <v>-</v>
      </c>
    </row>
    <row r="677" spans="1:16" x14ac:dyDescent="0.25">
      <c r="A677" s="15"/>
      <c r="B677" s="19"/>
      <c r="C677" s="15"/>
      <c r="D677" s="15"/>
      <c r="E677" s="15"/>
      <c r="F677" s="15"/>
      <c r="G677" s="15"/>
      <c r="H677" s="15"/>
      <c r="I677" s="15"/>
      <c r="J677" s="15"/>
      <c r="K677" s="19"/>
      <c r="L677" s="24" t="str">
        <f t="shared" ca="1" si="10"/>
        <v>-</v>
      </c>
      <c r="M677" s="15"/>
      <c r="N677" s="15"/>
      <c r="O677" s="15"/>
      <c r="P677" s="15"/>
    </row>
    <row r="678" spans="1:16" x14ac:dyDescent="0.25">
      <c r="L678" s="21" t="str">
        <f t="shared" ca="1" si="10"/>
        <v>-</v>
      </c>
    </row>
    <row r="679" spans="1:16" x14ac:dyDescent="0.25">
      <c r="A679" s="15"/>
      <c r="B679" s="19"/>
      <c r="C679" s="15"/>
      <c r="D679" s="15"/>
      <c r="E679" s="15"/>
      <c r="F679" s="15"/>
      <c r="G679" s="15"/>
      <c r="H679" s="15"/>
      <c r="I679" s="15"/>
      <c r="J679" s="15"/>
      <c r="K679" s="19"/>
      <c r="L679" s="24" t="str">
        <f t="shared" ca="1" si="10"/>
        <v>-</v>
      </c>
      <c r="M679" s="15"/>
      <c r="N679" s="15"/>
      <c r="O679" s="15"/>
      <c r="P679" s="15"/>
    </row>
    <row r="680" spans="1:16" x14ac:dyDescent="0.25">
      <c r="L680" s="21" t="str">
        <f t="shared" ca="1" si="10"/>
        <v>-</v>
      </c>
    </row>
    <row r="681" spans="1:16" x14ac:dyDescent="0.25">
      <c r="A681" s="15"/>
      <c r="B681" s="19"/>
      <c r="C681" s="15"/>
      <c r="D681" s="15"/>
      <c r="E681" s="15"/>
      <c r="F681" s="15"/>
      <c r="G681" s="15"/>
      <c r="H681" s="15"/>
      <c r="I681" s="15"/>
      <c r="J681" s="15"/>
      <c r="K681" s="19"/>
      <c r="L681" s="24" t="str">
        <f t="shared" ca="1" si="10"/>
        <v>-</v>
      </c>
      <c r="M681" s="15"/>
      <c r="N681" s="15"/>
      <c r="O681" s="15"/>
      <c r="P681" s="15"/>
    </row>
    <row r="682" spans="1:16" x14ac:dyDescent="0.25">
      <c r="L682" s="21" t="str">
        <f t="shared" ca="1" si="10"/>
        <v>-</v>
      </c>
    </row>
    <row r="683" spans="1:16" x14ac:dyDescent="0.25">
      <c r="A683" s="15"/>
      <c r="B683" s="19"/>
      <c r="C683" s="15"/>
      <c r="D683" s="15"/>
      <c r="E683" s="15"/>
      <c r="F683" s="15"/>
      <c r="G683" s="15"/>
      <c r="H683" s="15"/>
      <c r="I683" s="15"/>
      <c r="J683" s="15"/>
      <c r="K683" s="19"/>
      <c r="L683" s="24" t="str">
        <f t="shared" ca="1" si="10"/>
        <v>-</v>
      </c>
      <c r="M683" s="15"/>
      <c r="N683" s="15"/>
      <c r="O683" s="15"/>
      <c r="P683" s="15"/>
    </row>
    <row r="684" spans="1:16" x14ac:dyDescent="0.25">
      <c r="L684" s="21" t="str">
        <f t="shared" ca="1" si="10"/>
        <v>-</v>
      </c>
    </row>
    <row r="685" spans="1:16" x14ac:dyDescent="0.25">
      <c r="A685" s="15"/>
      <c r="B685" s="19"/>
      <c r="C685" s="15"/>
      <c r="D685" s="15"/>
      <c r="E685" s="15"/>
      <c r="F685" s="15"/>
      <c r="G685" s="15"/>
      <c r="H685" s="15"/>
      <c r="I685" s="15"/>
      <c r="J685" s="15"/>
      <c r="K685" s="19"/>
      <c r="L685" s="24" t="str">
        <f t="shared" ca="1" si="10"/>
        <v>-</v>
      </c>
      <c r="M685" s="15"/>
      <c r="N685" s="15"/>
      <c r="O685" s="15"/>
      <c r="P685" s="15"/>
    </row>
    <row r="686" spans="1:16" x14ac:dyDescent="0.25">
      <c r="L686" s="21" t="str">
        <f t="shared" ca="1" si="10"/>
        <v>-</v>
      </c>
    </row>
    <row r="687" spans="1:16" x14ac:dyDescent="0.25">
      <c r="A687" s="15"/>
      <c r="B687" s="19"/>
      <c r="C687" s="15"/>
      <c r="D687" s="15"/>
      <c r="E687" s="15"/>
      <c r="F687" s="15"/>
      <c r="G687" s="15"/>
      <c r="H687" s="15"/>
      <c r="I687" s="15"/>
      <c r="J687" s="15"/>
      <c r="K687" s="19"/>
      <c r="L687" s="24" t="str">
        <f t="shared" ca="1" si="10"/>
        <v>-</v>
      </c>
      <c r="M687" s="15"/>
      <c r="N687" s="15"/>
      <c r="O687" s="15"/>
      <c r="P687" s="15"/>
    </row>
    <row r="688" spans="1:16" x14ac:dyDescent="0.25">
      <c r="L688" s="21" t="str">
        <f t="shared" ca="1" si="10"/>
        <v>-</v>
      </c>
    </row>
    <row r="689" spans="1:16" x14ac:dyDescent="0.25">
      <c r="A689" s="15"/>
      <c r="B689" s="19"/>
      <c r="C689" s="15"/>
      <c r="D689" s="15"/>
      <c r="E689" s="15"/>
      <c r="F689" s="15"/>
      <c r="G689" s="15"/>
      <c r="H689" s="15"/>
      <c r="I689" s="15"/>
      <c r="J689" s="15"/>
      <c r="K689" s="19"/>
      <c r="L689" s="24" t="str">
        <f t="shared" ca="1" si="10"/>
        <v>-</v>
      </c>
      <c r="M689" s="15"/>
      <c r="N689" s="15"/>
      <c r="O689" s="15"/>
      <c r="P689" s="15"/>
    </row>
    <row r="690" spans="1:16" x14ac:dyDescent="0.25">
      <c r="L690" s="21" t="str">
        <f t="shared" ca="1" si="10"/>
        <v>-</v>
      </c>
    </row>
    <row r="691" spans="1:16" x14ac:dyDescent="0.25">
      <c r="A691" s="15"/>
      <c r="B691" s="19"/>
      <c r="C691" s="15"/>
      <c r="D691" s="15"/>
      <c r="E691" s="15"/>
      <c r="F691" s="15"/>
      <c r="G691" s="15"/>
      <c r="H691" s="15"/>
      <c r="I691" s="15"/>
      <c r="J691" s="15"/>
      <c r="K691" s="19"/>
      <c r="L691" s="24" t="str">
        <f t="shared" ca="1" si="10"/>
        <v>-</v>
      </c>
      <c r="M691" s="15"/>
      <c r="N691" s="15"/>
      <c r="O691" s="15"/>
      <c r="P691" s="15"/>
    </row>
    <row r="692" spans="1:16" x14ac:dyDescent="0.25">
      <c r="L692" s="21" t="str">
        <f t="shared" ca="1" si="10"/>
        <v>-</v>
      </c>
    </row>
    <row r="693" spans="1:16" x14ac:dyDescent="0.25">
      <c r="A693" s="15"/>
      <c r="B693" s="19"/>
      <c r="C693" s="15"/>
      <c r="D693" s="15"/>
      <c r="E693" s="15"/>
      <c r="F693" s="15"/>
      <c r="G693" s="15"/>
      <c r="H693" s="15"/>
      <c r="I693" s="15"/>
      <c r="J693" s="15"/>
      <c r="K693" s="19"/>
      <c r="L693" s="24" t="str">
        <f t="shared" ca="1" si="10"/>
        <v>-</v>
      </c>
      <c r="M693" s="15"/>
      <c r="N693" s="15"/>
      <c r="O693" s="15"/>
      <c r="P693" s="15"/>
    </row>
    <row r="694" spans="1:16" x14ac:dyDescent="0.25">
      <c r="L694" s="21" t="str">
        <f t="shared" ca="1" si="10"/>
        <v>-</v>
      </c>
    </row>
    <row r="695" spans="1:16" x14ac:dyDescent="0.25">
      <c r="A695" s="15"/>
      <c r="B695" s="19"/>
      <c r="C695" s="15"/>
      <c r="D695" s="15"/>
      <c r="E695" s="15"/>
      <c r="F695" s="15"/>
      <c r="G695" s="15"/>
      <c r="H695" s="15"/>
      <c r="I695" s="15"/>
      <c r="J695" s="15"/>
      <c r="K695" s="19"/>
      <c r="L695" s="24" t="str">
        <f t="shared" ca="1" si="10"/>
        <v>-</v>
      </c>
      <c r="M695" s="15"/>
      <c r="N695" s="15"/>
      <c r="O695" s="15"/>
      <c r="P695" s="15"/>
    </row>
    <row r="696" spans="1:16" x14ac:dyDescent="0.25">
      <c r="L696" s="21" t="str">
        <f t="shared" ca="1" si="10"/>
        <v>-</v>
      </c>
    </row>
    <row r="697" spans="1:16" x14ac:dyDescent="0.25">
      <c r="A697" s="15"/>
      <c r="B697" s="19"/>
      <c r="C697" s="15"/>
      <c r="D697" s="15"/>
      <c r="E697" s="15"/>
      <c r="F697" s="15"/>
      <c r="G697" s="15"/>
      <c r="H697" s="15"/>
      <c r="I697" s="15"/>
      <c r="J697" s="15"/>
      <c r="K697" s="19"/>
      <c r="L697" s="24" t="str">
        <f t="shared" ca="1" si="10"/>
        <v>-</v>
      </c>
      <c r="M697" s="15"/>
      <c r="N697" s="15"/>
      <c r="O697" s="15"/>
      <c r="P697" s="15"/>
    </row>
    <row r="698" spans="1:16" x14ac:dyDescent="0.25">
      <c r="L698" s="21" t="str">
        <f t="shared" ca="1" si="10"/>
        <v>-</v>
      </c>
    </row>
    <row r="699" spans="1:16" x14ac:dyDescent="0.25">
      <c r="A699" s="15"/>
      <c r="B699" s="19"/>
      <c r="C699" s="15"/>
      <c r="D699" s="15"/>
      <c r="E699" s="15"/>
      <c r="F699" s="15"/>
      <c r="G699" s="15"/>
      <c r="H699" s="15"/>
      <c r="I699" s="15"/>
      <c r="J699" s="15"/>
      <c r="K699" s="19"/>
      <c r="L699" s="24" t="str">
        <f t="shared" ca="1" si="10"/>
        <v>-</v>
      </c>
      <c r="M699" s="15"/>
      <c r="N699" s="15"/>
      <c r="O699" s="15"/>
      <c r="P699" s="15"/>
    </row>
    <row r="700" spans="1:16" x14ac:dyDescent="0.25">
      <c r="L700" s="21" t="str">
        <f t="shared" ca="1" si="10"/>
        <v>-</v>
      </c>
    </row>
    <row r="701" spans="1:16" x14ac:dyDescent="0.25">
      <c r="A701" s="15"/>
      <c r="B701" s="19"/>
      <c r="C701" s="15"/>
      <c r="D701" s="15"/>
      <c r="E701" s="15"/>
      <c r="F701" s="15"/>
      <c r="G701" s="15"/>
      <c r="H701" s="15"/>
      <c r="I701" s="15"/>
      <c r="J701" s="15"/>
      <c r="K701" s="19"/>
      <c r="L701" s="24" t="str">
        <f t="shared" ca="1" si="10"/>
        <v>-</v>
      </c>
      <c r="M701" s="15"/>
      <c r="N701" s="15"/>
      <c r="O701" s="15"/>
      <c r="P701" s="15"/>
    </row>
    <row r="702" spans="1:16" x14ac:dyDescent="0.25">
      <c r="L702" s="21" t="str">
        <f t="shared" ca="1" si="10"/>
        <v>-</v>
      </c>
    </row>
    <row r="703" spans="1:16" x14ac:dyDescent="0.25">
      <c r="A703" s="15"/>
      <c r="B703" s="19"/>
      <c r="C703" s="15"/>
      <c r="D703" s="15"/>
      <c r="E703" s="15"/>
      <c r="F703" s="15"/>
      <c r="G703" s="15"/>
      <c r="H703" s="15"/>
      <c r="I703" s="15"/>
      <c r="J703" s="15"/>
      <c r="K703" s="19"/>
      <c r="L703" s="24" t="str">
        <f t="shared" ca="1" si="10"/>
        <v>-</v>
      </c>
      <c r="M703" s="15"/>
      <c r="N703" s="15"/>
      <c r="O703" s="15"/>
      <c r="P703" s="15"/>
    </row>
    <row r="704" spans="1:16" x14ac:dyDescent="0.25">
      <c r="L704" s="21" t="str">
        <f t="shared" ca="1" si="10"/>
        <v>-</v>
      </c>
    </row>
    <row r="705" spans="1:16" x14ac:dyDescent="0.25">
      <c r="A705" s="15"/>
      <c r="B705" s="19"/>
      <c r="C705" s="15"/>
      <c r="D705" s="15"/>
      <c r="E705" s="15"/>
      <c r="F705" s="15"/>
      <c r="G705" s="15"/>
      <c r="H705" s="15"/>
      <c r="I705" s="15"/>
      <c r="J705" s="15"/>
      <c r="K705" s="19"/>
      <c r="L705" s="24" t="str">
        <f t="shared" ca="1" si="10"/>
        <v>-</v>
      </c>
      <c r="M705" s="15"/>
      <c r="N705" s="15"/>
      <c r="O705" s="15"/>
      <c r="P705" s="15"/>
    </row>
    <row r="706" spans="1:16" x14ac:dyDescent="0.25">
      <c r="L706" s="21" t="str">
        <f t="shared" ca="1" si="10"/>
        <v>-</v>
      </c>
    </row>
    <row r="707" spans="1:16" x14ac:dyDescent="0.25">
      <c r="A707" s="15"/>
      <c r="B707" s="19"/>
      <c r="C707" s="15"/>
      <c r="D707" s="15"/>
      <c r="E707" s="15"/>
      <c r="F707" s="15"/>
      <c r="G707" s="15"/>
      <c r="H707" s="15"/>
      <c r="I707" s="15"/>
      <c r="J707" s="15"/>
      <c r="K707" s="19"/>
      <c r="L707" s="24" t="str">
        <f t="shared" ca="1" si="10"/>
        <v>-</v>
      </c>
      <c r="M707" s="15"/>
      <c r="N707" s="15"/>
      <c r="O707" s="15"/>
      <c r="P707" s="15"/>
    </row>
    <row r="708" spans="1:16" x14ac:dyDescent="0.25">
      <c r="L708" s="21" t="str">
        <f t="shared" ca="1" si="10"/>
        <v>-</v>
      </c>
    </row>
    <row r="709" spans="1:16" x14ac:dyDescent="0.25">
      <c r="A709" s="15"/>
      <c r="B709" s="19"/>
      <c r="C709" s="15"/>
      <c r="D709" s="15"/>
      <c r="E709" s="15"/>
      <c r="F709" s="15"/>
      <c r="G709" s="15"/>
      <c r="H709" s="15"/>
      <c r="I709" s="15"/>
      <c r="J709" s="15"/>
      <c r="K709" s="19"/>
      <c r="L709" s="24" t="str">
        <f t="shared" ca="1" si="10"/>
        <v>-</v>
      </c>
      <c r="M709" s="15"/>
      <c r="N709" s="15"/>
      <c r="O709" s="15"/>
      <c r="P709" s="15"/>
    </row>
    <row r="710" spans="1:16" x14ac:dyDescent="0.25">
      <c r="L710" s="21" t="str">
        <f t="shared" ref="L710:L773" ca="1" si="11">IF(B710&gt;1/1/1900, (IF(M710="Closed",(DATEDIF(B710,K710,"d"))-(DATEDIF(H710,J710,"d")),IF(OR(M710="Pending",ISBLANK(K710)),TODAY()-B710))),"-")</f>
        <v>-</v>
      </c>
    </row>
    <row r="711" spans="1:16" x14ac:dyDescent="0.25">
      <c r="A711" s="15"/>
      <c r="B711" s="19"/>
      <c r="C711" s="15"/>
      <c r="D711" s="15"/>
      <c r="E711" s="15"/>
      <c r="F711" s="15"/>
      <c r="G711" s="15"/>
      <c r="H711" s="15"/>
      <c r="I711" s="15"/>
      <c r="J711" s="15"/>
      <c r="K711" s="19"/>
      <c r="L711" s="24" t="str">
        <f t="shared" ca="1" si="11"/>
        <v>-</v>
      </c>
      <c r="M711" s="15"/>
      <c r="N711" s="15"/>
      <c r="O711" s="15"/>
      <c r="P711" s="15"/>
    </row>
    <row r="712" spans="1:16" x14ac:dyDescent="0.25">
      <c r="L712" s="21" t="str">
        <f t="shared" ca="1" si="11"/>
        <v>-</v>
      </c>
    </row>
    <row r="713" spans="1:16" x14ac:dyDescent="0.25">
      <c r="A713" s="15"/>
      <c r="B713" s="19"/>
      <c r="C713" s="15"/>
      <c r="D713" s="15"/>
      <c r="E713" s="15"/>
      <c r="F713" s="15"/>
      <c r="G713" s="15"/>
      <c r="H713" s="15"/>
      <c r="I713" s="15"/>
      <c r="J713" s="15"/>
      <c r="K713" s="19"/>
      <c r="L713" s="24" t="str">
        <f t="shared" ca="1" si="11"/>
        <v>-</v>
      </c>
      <c r="M713" s="15"/>
      <c r="N713" s="15"/>
      <c r="O713" s="15"/>
      <c r="P713" s="15"/>
    </row>
    <row r="714" spans="1:16" x14ac:dyDescent="0.25">
      <c r="L714" s="21" t="str">
        <f t="shared" ca="1" si="11"/>
        <v>-</v>
      </c>
    </row>
    <row r="715" spans="1:16" x14ac:dyDescent="0.25">
      <c r="A715" s="15"/>
      <c r="B715" s="19"/>
      <c r="C715" s="15"/>
      <c r="D715" s="15"/>
      <c r="E715" s="15"/>
      <c r="F715" s="15"/>
      <c r="G715" s="15"/>
      <c r="H715" s="15"/>
      <c r="I715" s="15"/>
      <c r="J715" s="15"/>
      <c r="K715" s="19"/>
      <c r="L715" s="24" t="str">
        <f t="shared" ca="1" si="11"/>
        <v>-</v>
      </c>
      <c r="M715" s="15"/>
      <c r="N715" s="15"/>
      <c r="O715" s="15"/>
      <c r="P715" s="15"/>
    </row>
    <row r="716" spans="1:16" x14ac:dyDescent="0.25">
      <c r="L716" s="21" t="str">
        <f t="shared" ca="1" si="11"/>
        <v>-</v>
      </c>
    </row>
    <row r="717" spans="1:16" x14ac:dyDescent="0.25">
      <c r="A717" s="15"/>
      <c r="B717" s="19"/>
      <c r="C717" s="15"/>
      <c r="D717" s="15"/>
      <c r="E717" s="15"/>
      <c r="F717" s="15"/>
      <c r="G717" s="15"/>
      <c r="H717" s="15"/>
      <c r="I717" s="15"/>
      <c r="J717" s="15"/>
      <c r="K717" s="19"/>
      <c r="L717" s="24" t="str">
        <f t="shared" ca="1" si="11"/>
        <v>-</v>
      </c>
      <c r="M717" s="15"/>
      <c r="N717" s="15"/>
      <c r="O717" s="15"/>
      <c r="P717" s="15"/>
    </row>
    <row r="718" spans="1:16" x14ac:dyDescent="0.25">
      <c r="L718" s="21" t="str">
        <f t="shared" ca="1" si="11"/>
        <v>-</v>
      </c>
    </row>
    <row r="719" spans="1:16" x14ac:dyDescent="0.25">
      <c r="A719" s="15"/>
      <c r="B719" s="19"/>
      <c r="C719" s="15"/>
      <c r="D719" s="15"/>
      <c r="E719" s="15"/>
      <c r="F719" s="15"/>
      <c r="G719" s="15"/>
      <c r="H719" s="15"/>
      <c r="I719" s="15"/>
      <c r="J719" s="15"/>
      <c r="K719" s="19"/>
      <c r="L719" s="24" t="str">
        <f t="shared" ca="1" si="11"/>
        <v>-</v>
      </c>
      <c r="M719" s="15"/>
      <c r="N719" s="15"/>
      <c r="O719" s="15"/>
      <c r="P719" s="15"/>
    </row>
    <row r="720" spans="1:16" x14ac:dyDescent="0.25">
      <c r="L720" s="21" t="str">
        <f t="shared" ca="1" si="11"/>
        <v>-</v>
      </c>
    </row>
    <row r="721" spans="1:16" x14ac:dyDescent="0.25">
      <c r="A721" s="15"/>
      <c r="B721" s="19"/>
      <c r="C721" s="15"/>
      <c r="D721" s="15"/>
      <c r="E721" s="15"/>
      <c r="F721" s="15"/>
      <c r="G721" s="15"/>
      <c r="H721" s="15"/>
      <c r="I721" s="15"/>
      <c r="J721" s="15"/>
      <c r="K721" s="19"/>
      <c r="L721" s="24" t="str">
        <f t="shared" ca="1" si="11"/>
        <v>-</v>
      </c>
      <c r="M721" s="15"/>
      <c r="N721" s="15"/>
      <c r="O721" s="15"/>
      <c r="P721" s="15"/>
    </row>
    <row r="722" spans="1:16" x14ac:dyDescent="0.25">
      <c r="L722" s="21" t="str">
        <f t="shared" ca="1" si="11"/>
        <v>-</v>
      </c>
    </row>
    <row r="723" spans="1:16" x14ac:dyDescent="0.25">
      <c r="A723" s="15"/>
      <c r="B723" s="19"/>
      <c r="C723" s="15"/>
      <c r="D723" s="15"/>
      <c r="E723" s="15"/>
      <c r="F723" s="15"/>
      <c r="G723" s="15"/>
      <c r="H723" s="15"/>
      <c r="I723" s="15"/>
      <c r="J723" s="15"/>
      <c r="K723" s="19"/>
      <c r="L723" s="24" t="str">
        <f t="shared" ca="1" si="11"/>
        <v>-</v>
      </c>
      <c r="M723" s="15"/>
      <c r="N723" s="15"/>
      <c r="O723" s="15"/>
      <c r="P723" s="15"/>
    </row>
    <row r="724" spans="1:16" x14ac:dyDescent="0.25">
      <c r="L724" s="21" t="str">
        <f t="shared" ca="1" si="11"/>
        <v>-</v>
      </c>
    </row>
    <row r="725" spans="1:16" x14ac:dyDescent="0.25">
      <c r="A725" s="15"/>
      <c r="B725" s="19"/>
      <c r="C725" s="15"/>
      <c r="D725" s="15"/>
      <c r="E725" s="15"/>
      <c r="F725" s="15"/>
      <c r="G725" s="15"/>
      <c r="H725" s="15"/>
      <c r="I725" s="15"/>
      <c r="J725" s="15"/>
      <c r="K725" s="19"/>
      <c r="L725" s="24" t="str">
        <f t="shared" ca="1" si="11"/>
        <v>-</v>
      </c>
      <c r="M725" s="15"/>
      <c r="N725" s="15"/>
      <c r="O725" s="15"/>
      <c r="P725" s="15"/>
    </row>
    <row r="726" spans="1:16" x14ac:dyDescent="0.25">
      <c r="L726" s="21" t="str">
        <f t="shared" ca="1" si="11"/>
        <v>-</v>
      </c>
    </row>
    <row r="727" spans="1:16" x14ac:dyDescent="0.25">
      <c r="A727" s="15"/>
      <c r="B727" s="19"/>
      <c r="C727" s="15"/>
      <c r="D727" s="15"/>
      <c r="E727" s="15"/>
      <c r="F727" s="15"/>
      <c r="G727" s="15"/>
      <c r="H727" s="15"/>
      <c r="I727" s="15"/>
      <c r="J727" s="15"/>
      <c r="K727" s="19"/>
      <c r="L727" s="24" t="str">
        <f t="shared" ca="1" si="11"/>
        <v>-</v>
      </c>
      <c r="M727" s="15"/>
      <c r="N727" s="15"/>
      <c r="O727" s="15"/>
      <c r="P727" s="15"/>
    </row>
    <row r="728" spans="1:16" x14ac:dyDescent="0.25">
      <c r="L728" s="21" t="str">
        <f t="shared" ca="1" si="11"/>
        <v>-</v>
      </c>
    </row>
    <row r="729" spans="1:16" x14ac:dyDescent="0.25">
      <c r="A729" s="15"/>
      <c r="B729" s="19"/>
      <c r="C729" s="15"/>
      <c r="D729" s="15"/>
      <c r="E729" s="15"/>
      <c r="F729" s="15"/>
      <c r="G729" s="15"/>
      <c r="H729" s="15"/>
      <c r="I729" s="15"/>
      <c r="J729" s="15"/>
      <c r="K729" s="19"/>
      <c r="L729" s="24" t="str">
        <f t="shared" ca="1" si="11"/>
        <v>-</v>
      </c>
      <c r="M729" s="15"/>
      <c r="N729" s="15"/>
      <c r="O729" s="15"/>
      <c r="P729" s="15"/>
    </row>
    <row r="730" spans="1:16" x14ac:dyDescent="0.25">
      <c r="L730" s="21" t="str">
        <f t="shared" ca="1" si="11"/>
        <v>-</v>
      </c>
    </row>
    <row r="731" spans="1:16" x14ac:dyDescent="0.25">
      <c r="A731" s="15"/>
      <c r="B731" s="19"/>
      <c r="C731" s="15"/>
      <c r="D731" s="15"/>
      <c r="E731" s="15"/>
      <c r="F731" s="15"/>
      <c r="G731" s="15"/>
      <c r="H731" s="15"/>
      <c r="I731" s="15"/>
      <c r="J731" s="15"/>
      <c r="K731" s="19"/>
      <c r="L731" s="24" t="str">
        <f t="shared" ca="1" si="11"/>
        <v>-</v>
      </c>
      <c r="M731" s="15"/>
      <c r="N731" s="15"/>
      <c r="O731" s="15"/>
      <c r="P731" s="15"/>
    </row>
    <row r="732" spans="1:16" x14ac:dyDescent="0.25">
      <c r="L732" s="21" t="str">
        <f t="shared" ca="1" si="11"/>
        <v>-</v>
      </c>
    </row>
    <row r="733" spans="1:16" x14ac:dyDescent="0.25">
      <c r="A733" s="15"/>
      <c r="B733" s="19"/>
      <c r="C733" s="15"/>
      <c r="D733" s="15"/>
      <c r="E733" s="15"/>
      <c r="F733" s="15"/>
      <c r="G733" s="15"/>
      <c r="H733" s="15"/>
      <c r="I733" s="15"/>
      <c r="J733" s="15"/>
      <c r="K733" s="19"/>
      <c r="L733" s="24" t="str">
        <f t="shared" ca="1" si="11"/>
        <v>-</v>
      </c>
      <c r="M733" s="15"/>
      <c r="N733" s="15"/>
      <c r="O733" s="15"/>
      <c r="P733" s="15"/>
    </row>
    <row r="734" spans="1:16" x14ac:dyDescent="0.25">
      <c r="L734" s="21" t="str">
        <f t="shared" ca="1" si="11"/>
        <v>-</v>
      </c>
    </row>
    <row r="735" spans="1:16" x14ac:dyDescent="0.25">
      <c r="A735" s="15"/>
      <c r="B735" s="19"/>
      <c r="C735" s="15"/>
      <c r="D735" s="15"/>
      <c r="E735" s="15"/>
      <c r="F735" s="15"/>
      <c r="G735" s="15"/>
      <c r="H735" s="15"/>
      <c r="I735" s="15"/>
      <c r="J735" s="15"/>
      <c r="K735" s="19"/>
      <c r="L735" s="24" t="str">
        <f t="shared" ca="1" si="11"/>
        <v>-</v>
      </c>
      <c r="M735" s="15"/>
      <c r="N735" s="15"/>
      <c r="O735" s="15"/>
      <c r="P735" s="15"/>
    </row>
    <row r="736" spans="1:16" x14ac:dyDescent="0.25">
      <c r="L736" s="21" t="str">
        <f t="shared" ca="1" si="11"/>
        <v>-</v>
      </c>
    </row>
    <row r="737" spans="1:16" x14ac:dyDescent="0.25">
      <c r="A737" s="15"/>
      <c r="B737" s="19"/>
      <c r="C737" s="15"/>
      <c r="D737" s="15"/>
      <c r="E737" s="15"/>
      <c r="F737" s="15"/>
      <c r="G737" s="15"/>
      <c r="H737" s="15"/>
      <c r="I737" s="15"/>
      <c r="J737" s="15"/>
      <c r="K737" s="19"/>
      <c r="L737" s="24" t="str">
        <f t="shared" ca="1" si="11"/>
        <v>-</v>
      </c>
      <c r="M737" s="15"/>
      <c r="N737" s="15"/>
      <c r="O737" s="15"/>
      <c r="P737" s="15"/>
    </row>
    <row r="738" spans="1:16" x14ac:dyDescent="0.25">
      <c r="L738" s="21" t="str">
        <f t="shared" ca="1" si="11"/>
        <v>-</v>
      </c>
    </row>
    <row r="739" spans="1:16" x14ac:dyDescent="0.25">
      <c r="A739" s="15"/>
      <c r="B739" s="19"/>
      <c r="C739" s="15"/>
      <c r="D739" s="15"/>
      <c r="E739" s="15"/>
      <c r="F739" s="15"/>
      <c r="G739" s="15"/>
      <c r="H739" s="15"/>
      <c r="I739" s="15"/>
      <c r="J739" s="15"/>
      <c r="K739" s="19"/>
      <c r="L739" s="24" t="str">
        <f t="shared" ca="1" si="11"/>
        <v>-</v>
      </c>
      <c r="M739" s="15"/>
      <c r="N739" s="15"/>
      <c r="O739" s="15"/>
      <c r="P739" s="15"/>
    </row>
    <row r="740" spans="1:16" x14ac:dyDescent="0.25">
      <c r="L740" s="21" t="str">
        <f t="shared" ca="1" si="11"/>
        <v>-</v>
      </c>
    </row>
    <row r="741" spans="1:16" x14ac:dyDescent="0.25">
      <c r="A741" s="15"/>
      <c r="B741" s="19"/>
      <c r="C741" s="15"/>
      <c r="D741" s="15"/>
      <c r="E741" s="15"/>
      <c r="F741" s="15"/>
      <c r="G741" s="15"/>
      <c r="H741" s="15"/>
      <c r="I741" s="15"/>
      <c r="J741" s="15"/>
      <c r="K741" s="19"/>
      <c r="L741" s="24" t="str">
        <f t="shared" ca="1" si="11"/>
        <v>-</v>
      </c>
      <c r="M741" s="15"/>
      <c r="N741" s="15"/>
      <c r="O741" s="15"/>
      <c r="P741" s="15"/>
    </row>
    <row r="742" spans="1:16" x14ac:dyDescent="0.25">
      <c r="L742" s="21" t="str">
        <f t="shared" ca="1" si="11"/>
        <v>-</v>
      </c>
    </row>
    <row r="743" spans="1:16" x14ac:dyDescent="0.25">
      <c r="A743" s="15"/>
      <c r="B743" s="19"/>
      <c r="C743" s="15"/>
      <c r="D743" s="15"/>
      <c r="E743" s="15"/>
      <c r="F743" s="15"/>
      <c r="G743" s="15"/>
      <c r="H743" s="15"/>
      <c r="I743" s="15"/>
      <c r="J743" s="15"/>
      <c r="K743" s="19"/>
      <c r="L743" s="24" t="str">
        <f t="shared" ca="1" si="11"/>
        <v>-</v>
      </c>
      <c r="M743" s="15"/>
      <c r="N743" s="15"/>
      <c r="O743" s="15"/>
      <c r="P743" s="15"/>
    </row>
    <row r="744" spans="1:16" x14ac:dyDescent="0.25">
      <c r="L744" s="21" t="str">
        <f t="shared" ca="1" si="11"/>
        <v>-</v>
      </c>
    </row>
    <row r="745" spans="1:16" x14ac:dyDescent="0.25">
      <c r="A745" s="15"/>
      <c r="B745" s="19"/>
      <c r="C745" s="15"/>
      <c r="D745" s="15"/>
      <c r="E745" s="15"/>
      <c r="F745" s="15"/>
      <c r="G745" s="15"/>
      <c r="H745" s="15"/>
      <c r="I745" s="15"/>
      <c r="J745" s="15"/>
      <c r="K745" s="19"/>
      <c r="L745" s="24" t="str">
        <f t="shared" ca="1" si="11"/>
        <v>-</v>
      </c>
      <c r="M745" s="15"/>
      <c r="N745" s="15"/>
      <c r="O745" s="15"/>
      <c r="P745" s="15"/>
    </row>
    <row r="746" spans="1:16" x14ac:dyDescent="0.25">
      <c r="L746" s="21" t="str">
        <f t="shared" ca="1" si="11"/>
        <v>-</v>
      </c>
    </row>
    <row r="747" spans="1:16" x14ac:dyDescent="0.25">
      <c r="A747" s="15"/>
      <c r="B747" s="19"/>
      <c r="C747" s="15"/>
      <c r="D747" s="15"/>
      <c r="E747" s="15"/>
      <c r="F747" s="15"/>
      <c r="G747" s="15"/>
      <c r="H747" s="15"/>
      <c r="I747" s="15"/>
      <c r="J747" s="15"/>
      <c r="K747" s="19"/>
      <c r="L747" s="24" t="str">
        <f t="shared" ca="1" si="11"/>
        <v>-</v>
      </c>
      <c r="M747" s="15"/>
      <c r="N747" s="15"/>
      <c r="O747" s="15"/>
      <c r="P747" s="15"/>
    </row>
    <row r="748" spans="1:16" x14ac:dyDescent="0.25">
      <c r="L748" s="21" t="str">
        <f t="shared" ca="1" si="11"/>
        <v>-</v>
      </c>
    </row>
    <row r="749" spans="1:16" x14ac:dyDescent="0.25">
      <c r="A749" s="15"/>
      <c r="B749" s="19"/>
      <c r="C749" s="15"/>
      <c r="D749" s="15"/>
      <c r="E749" s="15"/>
      <c r="F749" s="15"/>
      <c r="G749" s="15"/>
      <c r="H749" s="15"/>
      <c r="I749" s="15"/>
      <c r="J749" s="15"/>
      <c r="K749" s="19"/>
      <c r="L749" s="24" t="str">
        <f t="shared" ca="1" si="11"/>
        <v>-</v>
      </c>
      <c r="M749" s="15"/>
      <c r="N749" s="15"/>
      <c r="O749" s="15"/>
      <c r="P749" s="15"/>
    </row>
    <row r="750" spans="1:16" x14ac:dyDescent="0.25">
      <c r="L750" s="21" t="str">
        <f t="shared" ca="1" si="11"/>
        <v>-</v>
      </c>
    </row>
    <row r="751" spans="1:16" x14ac:dyDescent="0.25">
      <c r="A751" s="15"/>
      <c r="B751" s="19"/>
      <c r="C751" s="15"/>
      <c r="D751" s="15"/>
      <c r="E751" s="15"/>
      <c r="F751" s="15"/>
      <c r="G751" s="15"/>
      <c r="H751" s="15"/>
      <c r="I751" s="15"/>
      <c r="J751" s="15"/>
      <c r="K751" s="19"/>
      <c r="L751" s="24" t="str">
        <f t="shared" ca="1" si="11"/>
        <v>-</v>
      </c>
      <c r="M751" s="15"/>
      <c r="N751" s="15"/>
      <c r="O751" s="15"/>
      <c r="P751" s="15"/>
    </row>
    <row r="752" spans="1:16" x14ac:dyDescent="0.25">
      <c r="L752" s="21" t="str">
        <f t="shared" ca="1" si="11"/>
        <v>-</v>
      </c>
    </row>
    <row r="753" spans="1:16" x14ac:dyDescent="0.25">
      <c r="A753" s="15"/>
      <c r="B753" s="19"/>
      <c r="C753" s="15"/>
      <c r="D753" s="15"/>
      <c r="E753" s="15"/>
      <c r="F753" s="15"/>
      <c r="G753" s="15"/>
      <c r="H753" s="15"/>
      <c r="I753" s="15"/>
      <c r="J753" s="15"/>
      <c r="K753" s="19"/>
      <c r="L753" s="24" t="str">
        <f t="shared" ca="1" si="11"/>
        <v>-</v>
      </c>
      <c r="M753" s="15"/>
      <c r="N753" s="15"/>
      <c r="O753" s="15"/>
      <c r="P753" s="15"/>
    </row>
    <row r="754" spans="1:16" x14ac:dyDescent="0.25">
      <c r="L754" s="21" t="str">
        <f t="shared" ca="1" si="11"/>
        <v>-</v>
      </c>
    </row>
    <row r="755" spans="1:16" x14ac:dyDescent="0.25">
      <c r="A755" s="15"/>
      <c r="B755" s="19"/>
      <c r="C755" s="15"/>
      <c r="D755" s="15"/>
      <c r="E755" s="15"/>
      <c r="F755" s="15"/>
      <c r="G755" s="15"/>
      <c r="H755" s="15"/>
      <c r="I755" s="15"/>
      <c r="J755" s="15"/>
      <c r="K755" s="19"/>
      <c r="L755" s="24" t="str">
        <f t="shared" ca="1" si="11"/>
        <v>-</v>
      </c>
      <c r="M755" s="15"/>
      <c r="N755" s="15"/>
      <c r="O755" s="15"/>
      <c r="P755" s="15"/>
    </row>
    <row r="756" spans="1:16" x14ac:dyDescent="0.25">
      <c r="L756" s="21" t="str">
        <f t="shared" ca="1" si="11"/>
        <v>-</v>
      </c>
    </row>
    <row r="757" spans="1:16" x14ac:dyDescent="0.25">
      <c r="A757" s="15"/>
      <c r="B757" s="19"/>
      <c r="C757" s="15"/>
      <c r="D757" s="15"/>
      <c r="E757" s="15"/>
      <c r="F757" s="15"/>
      <c r="G757" s="15"/>
      <c r="H757" s="15"/>
      <c r="I757" s="15"/>
      <c r="J757" s="15"/>
      <c r="K757" s="19"/>
      <c r="L757" s="24" t="str">
        <f t="shared" ca="1" si="11"/>
        <v>-</v>
      </c>
      <c r="M757" s="15"/>
      <c r="N757" s="15"/>
      <c r="O757" s="15"/>
      <c r="P757" s="15"/>
    </row>
    <row r="758" spans="1:16" x14ac:dyDescent="0.25">
      <c r="L758" s="21" t="str">
        <f t="shared" ca="1" si="11"/>
        <v>-</v>
      </c>
    </row>
    <row r="759" spans="1:16" x14ac:dyDescent="0.25">
      <c r="A759" s="15"/>
      <c r="B759" s="19"/>
      <c r="C759" s="15"/>
      <c r="D759" s="15"/>
      <c r="E759" s="15"/>
      <c r="F759" s="15"/>
      <c r="G759" s="15"/>
      <c r="H759" s="15"/>
      <c r="I759" s="15"/>
      <c r="J759" s="15"/>
      <c r="K759" s="19"/>
      <c r="L759" s="24" t="str">
        <f t="shared" ca="1" si="11"/>
        <v>-</v>
      </c>
      <c r="M759" s="15"/>
      <c r="N759" s="15"/>
      <c r="O759" s="15"/>
      <c r="P759" s="15"/>
    </row>
    <row r="760" spans="1:16" x14ac:dyDescent="0.25">
      <c r="L760" s="21" t="str">
        <f t="shared" ca="1" si="11"/>
        <v>-</v>
      </c>
    </row>
    <row r="761" spans="1:16" x14ac:dyDescent="0.25">
      <c r="A761" s="15"/>
      <c r="B761" s="19"/>
      <c r="C761" s="15"/>
      <c r="D761" s="15"/>
      <c r="E761" s="15"/>
      <c r="F761" s="15"/>
      <c r="G761" s="15"/>
      <c r="H761" s="15"/>
      <c r="I761" s="15"/>
      <c r="J761" s="15"/>
      <c r="K761" s="19"/>
      <c r="L761" s="24" t="str">
        <f t="shared" ca="1" si="11"/>
        <v>-</v>
      </c>
      <c r="M761" s="15"/>
      <c r="N761" s="15"/>
      <c r="O761" s="15"/>
      <c r="P761" s="15"/>
    </row>
    <row r="762" spans="1:16" x14ac:dyDescent="0.25">
      <c r="L762" s="21" t="str">
        <f t="shared" ca="1" si="11"/>
        <v>-</v>
      </c>
    </row>
    <row r="763" spans="1:16" x14ac:dyDescent="0.25">
      <c r="A763" s="15"/>
      <c r="B763" s="19"/>
      <c r="C763" s="15"/>
      <c r="D763" s="15"/>
      <c r="E763" s="15"/>
      <c r="F763" s="15"/>
      <c r="G763" s="15"/>
      <c r="H763" s="15"/>
      <c r="I763" s="15"/>
      <c r="J763" s="15"/>
      <c r="K763" s="19"/>
      <c r="L763" s="24" t="str">
        <f t="shared" ca="1" si="11"/>
        <v>-</v>
      </c>
      <c r="M763" s="15"/>
      <c r="N763" s="15"/>
      <c r="O763" s="15"/>
      <c r="P763" s="15"/>
    </row>
    <row r="764" spans="1:16" x14ac:dyDescent="0.25">
      <c r="L764" s="21" t="str">
        <f t="shared" ca="1" si="11"/>
        <v>-</v>
      </c>
    </row>
    <row r="765" spans="1:16" x14ac:dyDescent="0.25">
      <c r="A765" s="15"/>
      <c r="B765" s="19"/>
      <c r="C765" s="15"/>
      <c r="D765" s="15"/>
      <c r="E765" s="15"/>
      <c r="F765" s="15"/>
      <c r="G765" s="15"/>
      <c r="H765" s="15"/>
      <c r="I765" s="15"/>
      <c r="J765" s="15"/>
      <c r="K765" s="19"/>
      <c r="L765" s="24" t="str">
        <f t="shared" ca="1" si="11"/>
        <v>-</v>
      </c>
      <c r="M765" s="15"/>
      <c r="N765" s="15"/>
      <c r="O765" s="15"/>
      <c r="P765" s="15"/>
    </row>
    <row r="766" spans="1:16" x14ac:dyDescent="0.25">
      <c r="L766" s="21" t="str">
        <f t="shared" ca="1" si="11"/>
        <v>-</v>
      </c>
    </row>
    <row r="767" spans="1:16" x14ac:dyDescent="0.25">
      <c r="A767" s="15"/>
      <c r="B767" s="19"/>
      <c r="C767" s="15"/>
      <c r="D767" s="15"/>
      <c r="E767" s="15"/>
      <c r="F767" s="15"/>
      <c r="G767" s="15"/>
      <c r="H767" s="15"/>
      <c r="I767" s="15"/>
      <c r="J767" s="15"/>
      <c r="K767" s="19"/>
      <c r="L767" s="24" t="str">
        <f t="shared" ca="1" si="11"/>
        <v>-</v>
      </c>
      <c r="M767" s="15"/>
      <c r="N767" s="15"/>
      <c r="O767" s="15"/>
      <c r="P767" s="15"/>
    </row>
    <row r="768" spans="1:16" x14ac:dyDescent="0.25">
      <c r="L768" s="21" t="str">
        <f t="shared" ca="1" si="11"/>
        <v>-</v>
      </c>
    </row>
    <row r="769" spans="1:16" x14ac:dyDescent="0.25">
      <c r="A769" s="15"/>
      <c r="B769" s="19"/>
      <c r="C769" s="15"/>
      <c r="D769" s="15"/>
      <c r="E769" s="15"/>
      <c r="F769" s="15"/>
      <c r="G769" s="15"/>
      <c r="H769" s="15"/>
      <c r="I769" s="15"/>
      <c r="J769" s="15"/>
      <c r="K769" s="19"/>
      <c r="L769" s="24" t="str">
        <f t="shared" ca="1" si="11"/>
        <v>-</v>
      </c>
      <c r="M769" s="15"/>
      <c r="N769" s="15"/>
      <c r="O769" s="15"/>
      <c r="P769" s="15"/>
    </row>
    <row r="770" spans="1:16" x14ac:dyDescent="0.25">
      <c r="L770" s="21" t="str">
        <f t="shared" ca="1" si="11"/>
        <v>-</v>
      </c>
    </row>
    <row r="771" spans="1:16" x14ac:dyDescent="0.25">
      <c r="A771" s="15"/>
      <c r="B771" s="19"/>
      <c r="C771" s="15"/>
      <c r="D771" s="15"/>
      <c r="E771" s="15"/>
      <c r="F771" s="15"/>
      <c r="G771" s="15"/>
      <c r="H771" s="15"/>
      <c r="I771" s="15"/>
      <c r="J771" s="15"/>
      <c r="K771" s="19"/>
      <c r="L771" s="24" t="str">
        <f t="shared" ca="1" si="11"/>
        <v>-</v>
      </c>
      <c r="M771" s="15"/>
      <c r="N771" s="15"/>
      <c r="O771" s="15"/>
      <c r="P771" s="15"/>
    </row>
    <row r="772" spans="1:16" x14ac:dyDescent="0.25">
      <c r="L772" s="21" t="str">
        <f t="shared" ca="1" si="11"/>
        <v>-</v>
      </c>
    </row>
    <row r="773" spans="1:16" x14ac:dyDescent="0.25">
      <c r="A773" s="15"/>
      <c r="B773" s="19"/>
      <c r="C773" s="15"/>
      <c r="D773" s="15"/>
      <c r="E773" s="15"/>
      <c r="F773" s="15"/>
      <c r="G773" s="15"/>
      <c r="H773" s="15"/>
      <c r="I773" s="15"/>
      <c r="J773" s="15"/>
      <c r="K773" s="19"/>
      <c r="L773" s="24" t="str">
        <f t="shared" ca="1" si="11"/>
        <v>-</v>
      </c>
      <c r="M773" s="15"/>
      <c r="N773" s="15"/>
      <c r="O773" s="15"/>
      <c r="P773" s="15"/>
    </row>
    <row r="774" spans="1:16" x14ac:dyDescent="0.25">
      <c r="L774" s="21" t="str">
        <f t="shared" ref="L774:L837" ca="1" si="12">IF(B774&gt;1/1/1900, (IF(M774="Closed",(DATEDIF(B774,K774,"d"))-(DATEDIF(H774,J774,"d")),IF(OR(M774="Pending",ISBLANK(K774)),TODAY()-B774))),"-")</f>
        <v>-</v>
      </c>
    </row>
    <row r="775" spans="1:16" x14ac:dyDescent="0.25">
      <c r="A775" s="15"/>
      <c r="B775" s="19"/>
      <c r="C775" s="15"/>
      <c r="D775" s="15"/>
      <c r="E775" s="15"/>
      <c r="F775" s="15"/>
      <c r="G775" s="15"/>
      <c r="H775" s="15"/>
      <c r="I775" s="15"/>
      <c r="J775" s="15"/>
      <c r="K775" s="19"/>
      <c r="L775" s="24" t="str">
        <f t="shared" ca="1" si="12"/>
        <v>-</v>
      </c>
      <c r="M775" s="15"/>
      <c r="N775" s="15"/>
      <c r="O775" s="15"/>
      <c r="P775" s="15"/>
    </row>
    <row r="776" spans="1:16" x14ac:dyDescent="0.25">
      <c r="L776" s="21" t="str">
        <f t="shared" ca="1" si="12"/>
        <v>-</v>
      </c>
    </row>
    <row r="777" spans="1:16" x14ac:dyDescent="0.25">
      <c r="A777" s="15"/>
      <c r="B777" s="19"/>
      <c r="C777" s="15"/>
      <c r="D777" s="15"/>
      <c r="E777" s="15"/>
      <c r="F777" s="15"/>
      <c r="G777" s="15"/>
      <c r="H777" s="15"/>
      <c r="I777" s="15"/>
      <c r="J777" s="15"/>
      <c r="K777" s="19"/>
      <c r="L777" s="24" t="str">
        <f t="shared" ca="1" si="12"/>
        <v>-</v>
      </c>
      <c r="M777" s="15"/>
      <c r="N777" s="15"/>
      <c r="O777" s="15"/>
      <c r="P777" s="15"/>
    </row>
    <row r="778" spans="1:16" x14ac:dyDescent="0.25">
      <c r="L778" s="21" t="str">
        <f t="shared" ca="1" si="12"/>
        <v>-</v>
      </c>
    </row>
    <row r="779" spans="1:16" x14ac:dyDescent="0.25">
      <c r="A779" s="15"/>
      <c r="B779" s="19"/>
      <c r="C779" s="15"/>
      <c r="D779" s="15"/>
      <c r="E779" s="15"/>
      <c r="F779" s="15"/>
      <c r="G779" s="15"/>
      <c r="H779" s="15"/>
      <c r="I779" s="15"/>
      <c r="J779" s="15"/>
      <c r="K779" s="19"/>
      <c r="L779" s="24" t="str">
        <f t="shared" ca="1" si="12"/>
        <v>-</v>
      </c>
      <c r="M779" s="15"/>
      <c r="N779" s="15"/>
      <c r="O779" s="15"/>
      <c r="P779" s="15"/>
    </row>
    <row r="780" spans="1:16" x14ac:dyDescent="0.25">
      <c r="L780" s="21" t="str">
        <f t="shared" ca="1" si="12"/>
        <v>-</v>
      </c>
    </row>
    <row r="781" spans="1:16" x14ac:dyDescent="0.25">
      <c r="A781" s="15"/>
      <c r="B781" s="19"/>
      <c r="C781" s="15"/>
      <c r="D781" s="15"/>
      <c r="E781" s="15"/>
      <c r="F781" s="15"/>
      <c r="G781" s="15"/>
      <c r="H781" s="15"/>
      <c r="I781" s="15"/>
      <c r="J781" s="15"/>
      <c r="K781" s="19"/>
      <c r="L781" s="24" t="str">
        <f t="shared" ca="1" si="12"/>
        <v>-</v>
      </c>
      <c r="M781" s="15"/>
      <c r="N781" s="15"/>
      <c r="O781" s="15"/>
      <c r="P781" s="15"/>
    </row>
    <row r="782" spans="1:16" x14ac:dyDescent="0.25">
      <c r="L782" s="21" t="str">
        <f t="shared" ca="1" si="12"/>
        <v>-</v>
      </c>
    </row>
    <row r="783" spans="1:16" x14ac:dyDescent="0.25">
      <c r="A783" s="15"/>
      <c r="B783" s="19"/>
      <c r="C783" s="15"/>
      <c r="D783" s="15"/>
      <c r="E783" s="15"/>
      <c r="F783" s="15"/>
      <c r="G783" s="15"/>
      <c r="H783" s="15"/>
      <c r="I783" s="15"/>
      <c r="J783" s="15"/>
      <c r="K783" s="19"/>
      <c r="L783" s="24" t="str">
        <f t="shared" ca="1" si="12"/>
        <v>-</v>
      </c>
      <c r="M783" s="15"/>
      <c r="N783" s="15"/>
      <c r="O783" s="15"/>
      <c r="P783" s="15"/>
    </row>
    <row r="784" spans="1:16" x14ac:dyDescent="0.25">
      <c r="L784" s="21" t="str">
        <f t="shared" ca="1" si="12"/>
        <v>-</v>
      </c>
    </row>
    <row r="785" spans="1:16" x14ac:dyDescent="0.25">
      <c r="A785" s="15"/>
      <c r="B785" s="19"/>
      <c r="C785" s="15"/>
      <c r="D785" s="15"/>
      <c r="E785" s="15"/>
      <c r="F785" s="15"/>
      <c r="G785" s="15"/>
      <c r="H785" s="15"/>
      <c r="I785" s="15"/>
      <c r="J785" s="15"/>
      <c r="K785" s="19"/>
      <c r="L785" s="24" t="str">
        <f t="shared" ca="1" si="12"/>
        <v>-</v>
      </c>
      <c r="M785" s="15"/>
      <c r="N785" s="15"/>
      <c r="O785" s="15"/>
      <c r="P785" s="15"/>
    </row>
    <row r="786" spans="1:16" x14ac:dyDescent="0.25">
      <c r="L786" s="21" t="str">
        <f t="shared" ca="1" si="12"/>
        <v>-</v>
      </c>
    </row>
    <row r="787" spans="1:16" x14ac:dyDescent="0.25">
      <c r="A787" s="15"/>
      <c r="B787" s="19"/>
      <c r="C787" s="15"/>
      <c r="D787" s="15"/>
      <c r="E787" s="15"/>
      <c r="F787" s="15"/>
      <c r="G787" s="15"/>
      <c r="H787" s="15"/>
      <c r="I787" s="15"/>
      <c r="J787" s="15"/>
      <c r="K787" s="19"/>
      <c r="L787" s="24" t="str">
        <f t="shared" ca="1" si="12"/>
        <v>-</v>
      </c>
      <c r="M787" s="15"/>
      <c r="N787" s="15"/>
      <c r="O787" s="15"/>
      <c r="P787" s="15"/>
    </row>
    <row r="788" spans="1:16" x14ac:dyDescent="0.25">
      <c r="L788" s="21" t="str">
        <f t="shared" ca="1" si="12"/>
        <v>-</v>
      </c>
    </row>
    <row r="789" spans="1:16" x14ac:dyDescent="0.25">
      <c r="A789" s="15"/>
      <c r="B789" s="19"/>
      <c r="C789" s="15"/>
      <c r="D789" s="15"/>
      <c r="E789" s="15"/>
      <c r="F789" s="15"/>
      <c r="G789" s="15"/>
      <c r="H789" s="15"/>
      <c r="I789" s="15"/>
      <c r="J789" s="15"/>
      <c r="K789" s="19"/>
      <c r="L789" s="24" t="str">
        <f t="shared" ca="1" si="12"/>
        <v>-</v>
      </c>
      <c r="M789" s="15"/>
      <c r="N789" s="15"/>
      <c r="O789" s="15"/>
      <c r="P789" s="15"/>
    </row>
    <row r="790" spans="1:16" x14ac:dyDescent="0.25">
      <c r="L790" s="21" t="str">
        <f t="shared" ca="1" si="12"/>
        <v>-</v>
      </c>
    </row>
    <row r="791" spans="1:16" x14ac:dyDescent="0.25">
      <c r="A791" s="15"/>
      <c r="B791" s="19"/>
      <c r="C791" s="15"/>
      <c r="D791" s="15"/>
      <c r="E791" s="15"/>
      <c r="F791" s="15"/>
      <c r="G791" s="15"/>
      <c r="H791" s="15"/>
      <c r="I791" s="15"/>
      <c r="J791" s="15"/>
      <c r="K791" s="19"/>
      <c r="L791" s="24" t="str">
        <f t="shared" ca="1" si="12"/>
        <v>-</v>
      </c>
      <c r="M791" s="15"/>
      <c r="N791" s="15"/>
      <c r="O791" s="15"/>
      <c r="P791" s="15"/>
    </row>
    <row r="792" spans="1:16" x14ac:dyDescent="0.25">
      <c r="L792" s="21" t="str">
        <f t="shared" ca="1" si="12"/>
        <v>-</v>
      </c>
    </row>
    <row r="793" spans="1:16" x14ac:dyDescent="0.25">
      <c r="A793" s="15"/>
      <c r="B793" s="19"/>
      <c r="C793" s="15"/>
      <c r="D793" s="15"/>
      <c r="E793" s="15"/>
      <c r="F793" s="15"/>
      <c r="G793" s="15"/>
      <c r="H793" s="15"/>
      <c r="I793" s="15"/>
      <c r="J793" s="15"/>
      <c r="K793" s="19"/>
      <c r="L793" s="24" t="str">
        <f t="shared" ca="1" si="12"/>
        <v>-</v>
      </c>
      <c r="M793" s="15"/>
      <c r="N793" s="15"/>
      <c r="O793" s="15"/>
      <c r="P793" s="15"/>
    </row>
    <row r="794" spans="1:16" x14ac:dyDescent="0.25">
      <c r="L794" s="21" t="str">
        <f t="shared" ca="1" si="12"/>
        <v>-</v>
      </c>
    </row>
    <row r="795" spans="1:16" x14ac:dyDescent="0.25">
      <c r="A795" s="15"/>
      <c r="B795" s="19"/>
      <c r="C795" s="15"/>
      <c r="D795" s="15"/>
      <c r="E795" s="15"/>
      <c r="F795" s="15"/>
      <c r="G795" s="15"/>
      <c r="H795" s="15"/>
      <c r="I795" s="15"/>
      <c r="J795" s="15"/>
      <c r="K795" s="19"/>
      <c r="L795" s="24" t="str">
        <f t="shared" ca="1" si="12"/>
        <v>-</v>
      </c>
      <c r="M795" s="15"/>
      <c r="N795" s="15"/>
      <c r="O795" s="15"/>
      <c r="P795" s="15"/>
    </row>
    <row r="796" spans="1:16" x14ac:dyDescent="0.25">
      <c r="L796" s="21" t="str">
        <f t="shared" ca="1" si="12"/>
        <v>-</v>
      </c>
    </row>
    <row r="797" spans="1:16" x14ac:dyDescent="0.25">
      <c r="A797" s="15"/>
      <c r="B797" s="19"/>
      <c r="C797" s="15"/>
      <c r="D797" s="15"/>
      <c r="E797" s="15"/>
      <c r="F797" s="15"/>
      <c r="G797" s="15"/>
      <c r="H797" s="15"/>
      <c r="I797" s="15"/>
      <c r="J797" s="15"/>
      <c r="K797" s="19"/>
      <c r="L797" s="24" t="str">
        <f t="shared" ca="1" si="12"/>
        <v>-</v>
      </c>
      <c r="M797" s="15"/>
      <c r="N797" s="15"/>
      <c r="O797" s="15"/>
      <c r="P797" s="15"/>
    </row>
    <row r="798" spans="1:16" x14ac:dyDescent="0.25">
      <c r="L798" s="21" t="str">
        <f t="shared" ca="1" si="12"/>
        <v>-</v>
      </c>
    </row>
    <row r="799" spans="1:16" x14ac:dyDescent="0.25">
      <c r="A799" s="15"/>
      <c r="B799" s="19"/>
      <c r="C799" s="15"/>
      <c r="D799" s="15"/>
      <c r="E799" s="15"/>
      <c r="F799" s="15"/>
      <c r="G799" s="15"/>
      <c r="H799" s="15"/>
      <c r="I799" s="15"/>
      <c r="J799" s="15"/>
      <c r="K799" s="19"/>
      <c r="L799" s="24" t="str">
        <f t="shared" ca="1" si="12"/>
        <v>-</v>
      </c>
      <c r="M799" s="15"/>
      <c r="N799" s="15"/>
      <c r="O799" s="15"/>
      <c r="P799" s="15"/>
    </row>
    <row r="800" spans="1:16" x14ac:dyDescent="0.25">
      <c r="L800" s="21" t="str">
        <f t="shared" ca="1" si="12"/>
        <v>-</v>
      </c>
    </row>
    <row r="801" spans="1:16" x14ac:dyDescent="0.25">
      <c r="A801" s="15"/>
      <c r="B801" s="19"/>
      <c r="C801" s="15"/>
      <c r="D801" s="15"/>
      <c r="E801" s="15"/>
      <c r="F801" s="15"/>
      <c r="G801" s="15"/>
      <c r="H801" s="15"/>
      <c r="I801" s="15"/>
      <c r="J801" s="15"/>
      <c r="K801" s="19"/>
      <c r="L801" s="24" t="str">
        <f t="shared" ca="1" si="12"/>
        <v>-</v>
      </c>
      <c r="M801" s="15"/>
      <c r="N801" s="15"/>
      <c r="O801" s="15"/>
      <c r="P801" s="15"/>
    </row>
    <row r="802" spans="1:16" x14ac:dyDescent="0.25">
      <c r="L802" s="21" t="str">
        <f t="shared" ca="1" si="12"/>
        <v>-</v>
      </c>
    </row>
    <row r="803" spans="1:16" x14ac:dyDescent="0.25">
      <c r="A803" s="15"/>
      <c r="B803" s="19"/>
      <c r="C803" s="15"/>
      <c r="D803" s="15"/>
      <c r="E803" s="15"/>
      <c r="F803" s="15"/>
      <c r="G803" s="15"/>
      <c r="H803" s="15"/>
      <c r="I803" s="15"/>
      <c r="J803" s="15"/>
      <c r="K803" s="19"/>
      <c r="L803" s="24" t="str">
        <f t="shared" ca="1" si="12"/>
        <v>-</v>
      </c>
      <c r="M803" s="15"/>
      <c r="N803" s="15"/>
      <c r="O803" s="15"/>
      <c r="P803" s="15"/>
    </row>
    <row r="804" spans="1:16" x14ac:dyDescent="0.25">
      <c r="L804" s="21" t="str">
        <f t="shared" ca="1" si="12"/>
        <v>-</v>
      </c>
    </row>
    <row r="805" spans="1:16" x14ac:dyDescent="0.25">
      <c r="A805" s="15"/>
      <c r="B805" s="19"/>
      <c r="C805" s="15"/>
      <c r="D805" s="15"/>
      <c r="E805" s="15"/>
      <c r="F805" s="15"/>
      <c r="G805" s="15"/>
      <c r="H805" s="15"/>
      <c r="I805" s="15"/>
      <c r="J805" s="15"/>
      <c r="K805" s="19"/>
      <c r="L805" s="24" t="str">
        <f t="shared" ca="1" si="12"/>
        <v>-</v>
      </c>
      <c r="M805" s="15"/>
      <c r="N805" s="15"/>
      <c r="O805" s="15"/>
      <c r="P805" s="15"/>
    </row>
    <row r="806" spans="1:16" x14ac:dyDescent="0.25">
      <c r="L806" s="21" t="str">
        <f t="shared" ca="1" si="12"/>
        <v>-</v>
      </c>
    </row>
    <row r="807" spans="1:16" x14ac:dyDescent="0.25">
      <c r="A807" s="15"/>
      <c r="B807" s="19"/>
      <c r="C807" s="15"/>
      <c r="D807" s="15"/>
      <c r="E807" s="15"/>
      <c r="F807" s="15"/>
      <c r="G807" s="15"/>
      <c r="H807" s="15"/>
      <c r="I807" s="15"/>
      <c r="J807" s="15"/>
      <c r="K807" s="19"/>
      <c r="L807" s="24" t="str">
        <f t="shared" ca="1" si="12"/>
        <v>-</v>
      </c>
      <c r="M807" s="15"/>
      <c r="N807" s="15"/>
      <c r="O807" s="15"/>
      <c r="P807" s="15"/>
    </row>
    <row r="808" spans="1:16" x14ac:dyDescent="0.25">
      <c r="L808" s="21" t="str">
        <f t="shared" ca="1" si="12"/>
        <v>-</v>
      </c>
    </row>
    <row r="809" spans="1:16" x14ac:dyDescent="0.25">
      <c r="A809" s="15"/>
      <c r="B809" s="19"/>
      <c r="C809" s="15"/>
      <c r="D809" s="15"/>
      <c r="E809" s="15"/>
      <c r="F809" s="15"/>
      <c r="G809" s="15"/>
      <c r="H809" s="15"/>
      <c r="I809" s="15"/>
      <c r="J809" s="15"/>
      <c r="K809" s="19"/>
      <c r="L809" s="24" t="str">
        <f t="shared" ca="1" si="12"/>
        <v>-</v>
      </c>
      <c r="M809" s="15"/>
      <c r="N809" s="15"/>
      <c r="O809" s="15"/>
      <c r="P809" s="15"/>
    </row>
    <row r="810" spans="1:16" x14ac:dyDescent="0.25">
      <c r="L810" s="21" t="str">
        <f t="shared" ca="1" si="12"/>
        <v>-</v>
      </c>
    </row>
    <row r="811" spans="1:16" x14ac:dyDescent="0.25">
      <c r="A811" s="15"/>
      <c r="B811" s="19"/>
      <c r="C811" s="15"/>
      <c r="D811" s="15"/>
      <c r="E811" s="15"/>
      <c r="F811" s="15"/>
      <c r="G811" s="15"/>
      <c r="H811" s="15"/>
      <c r="I811" s="15"/>
      <c r="J811" s="15"/>
      <c r="K811" s="19"/>
      <c r="L811" s="24" t="str">
        <f t="shared" ca="1" si="12"/>
        <v>-</v>
      </c>
      <c r="M811" s="15"/>
      <c r="N811" s="15"/>
      <c r="O811" s="15"/>
      <c r="P811" s="15"/>
    </row>
    <row r="812" spans="1:16" x14ac:dyDescent="0.25">
      <c r="L812" s="21" t="str">
        <f t="shared" ca="1" si="12"/>
        <v>-</v>
      </c>
    </row>
    <row r="813" spans="1:16" x14ac:dyDescent="0.25">
      <c r="A813" s="15"/>
      <c r="B813" s="19"/>
      <c r="C813" s="15"/>
      <c r="D813" s="15"/>
      <c r="E813" s="15"/>
      <c r="F813" s="15"/>
      <c r="G813" s="15"/>
      <c r="H813" s="15"/>
      <c r="I813" s="15"/>
      <c r="J813" s="15"/>
      <c r="K813" s="19"/>
      <c r="L813" s="24" t="str">
        <f t="shared" ca="1" si="12"/>
        <v>-</v>
      </c>
      <c r="M813" s="15"/>
      <c r="N813" s="15"/>
      <c r="O813" s="15"/>
      <c r="P813" s="15"/>
    </row>
    <row r="814" spans="1:16" x14ac:dyDescent="0.25">
      <c r="L814" s="21" t="str">
        <f t="shared" ca="1" si="12"/>
        <v>-</v>
      </c>
    </row>
    <row r="815" spans="1:16" x14ac:dyDescent="0.25">
      <c r="A815" s="15"/>
      <c r="B815" s="19"/>
      <c r="C815" s="15"/>
      <c r="D815" s="15"/>
      <c r="E815" s="15"/>
      <c r="F815" s="15"/>
      <c r="G815" s="15"/>
      <c r="H815" s="15"/>
      <c r="I815" s="15"/>
      <c r="J815" s="15"/>
      <c r="K815" s="19"/>
      <c r="L815" s="24" t="str">
        <f t="shared" ca="1" si="12"/>
        <v>-</v>
      </c>
      <c r="M815" s="15"/>
      <c r="N815" s="15"/>
      <c r="O815" s="15"/>
      <c r="P815" s="15"/>
    </row>
    <row r="816" spans="1:16" x14ac:dyDescent="0.25">
      <c r="L816" s="21" t="str">
        <f t="shared" ca="1" si="12"/>
        <v>-</v>
      </c>
    </row>
    <row r="817" spans="1:16" x14ac:dyDescent="0.25">
      <c r="A817" s="15"/>
      <c r="B817" s="19"/>
      <c r="C817" s="15"/>
      <c r="D817" s="15"/>
      <c r="E817" s="15"/>
      <c r="F817" s="15"/>
      <c r="G817" s="15"/>
      <c r="H817" s="15"/>
      <c r="I817" s="15"/>
      <c r="J817" s="15"/>
      <c r="K817" s="19"/>
      <c r="L817" s="24" t="str">
        <f t="shared" ca="1" si="12"/>
        <v>-</v>
      </c>
      <c r="M817" s="15"/>
      <c r="N817" s="15"/>
      <c r="O817" s="15"/>
      <c r="P817" s="15"/>
    </row>
    <row r="818" spans="1:16" x14ac:dyDescent="0.25">
      <c r="L818" s="21" t="str">
        <f t="shared" ca="1" si="12"/>
        <v>-</v>
      </c>
    </row>
    <row r="819" spans="1:16" x14ac:dyDescent="0.25">
      <c r="A819" s="15"/>
      <c r="B819" s="19"/>
      <c r="C819" s="15"/>
      <c r="D819" s="15"/>
      <c r="E819" s="15"/>
      <c r="F819" s="15"/>
      <c r="G819" s="15"/>
      <c r="H819" s="15"/>
      <c r="I819" s="15"/>
      <c r="J819" s="15"/>
      <c r="K819" s="19"/>
      <c r="L819" s="24" t="str">
        <f t="shared" ca="1" si="12"/>
        <v>-</v>
      </c>
      <c r="M819" s="15"/>
      <c r="N819" s="15"/>
      <c r="O819" s="15"/>
      <c r="P819" s="15"/>
    </row>
    <row r="820" spans="1:16" x14ac:dyDescent="0.25">
      <c r="L820" s="21" t="str">
        <f t="shared" ca="1" si="12"/>
        <v>-</v>
      </c>
    </row>
    <row r="821" spans="1:16" x14ac:dyDescent="0.25">
      <c r="A821" s="15"/>
      <c r="B821" s="19"/>
      <c r="C821" s="15"/>
      <c r="D821" s="15"/>
      <c r="E821" s="15"/>
      <c r="F821" s="15"/>
      <c r="G821" s="15"/>
      <c r="H821" s="15"/>
      <c r="I821" s="15"/>
      <c r="J821" s="15"/>
      <c r="K821" s="19"/>
      <c r="L821" s="24" t="str">
        <f t="shared" ca="1" si="12"/>
        <v>-</v>
      </c>
      <c r="M821" s="15"/>
      <c r="N821" s="15"/>
      <c r="O821" s="15"/>
      <c r="P821" s="15"/>
    </row>
    <row r="822" spans="1:16" x14ac:dyDescent="0.25">
      <c r="L822" s="21" t="str">
        <f t="shared" ca="1" si="12"/>
        <v>-</v>
      </c>
    </row>
    <row r="823" spans="1:16" x14ac:dyDescent="0.25">
      <c r="A823" s="15"/>
      <c r="B823" s="19"/>
      <c r="C823" s="15"/>
      <c r="D823" s="15"/>
      <c r="E823" s="15"/>
      <c r="F823" s="15"/>
      <c r="G823" s="15"/>
      <c r="H823" s="15"/>
      <c r="I823" s="15"/>
      <c r="J823" s="15"/>
      <c r="K823" s="19"/>
      <c r="L823" s="24" t="str">
        <f t="shared" ca="1" si="12"/>
        <v>-</v>
      </c>
      <c r="M823" s="15"/>
      <c r="N823" s="15"/>
      <c r="O823" s="15"/>
      <c r="P823" s="15"/>
    </row>
    <row r="824" spans="1:16" x14ac:dyDescent="0.25">
      <c r="L824" s="21" t="str">
        <f t="shared" ca="1" si="12"/>
        <v>-</v>
      </c>
    </row>
    <row r="825" spans="1:16" x14ac:dyDescent="0.25">
      <c r="A825" s="15"/>
      <c r="B825" s="19"/>
      <c r="C825" s="15"/>
      <c r="D825" s="15"/>
      <c r="E825" s="15"/>
      <c r="F825" s="15"/>
      <c r="G825" s="15"/>
      <c r="H825" s="15"/>
      <c r="I825" s="15"/>
      <c r="J825" s="15"/>
      <c r="K825" s="19"/>
      <c r="L825" s="24" t="str">
        <f t="shared" ca="1" si="12"/>
        <v>-</v>
      </c>
      <c r="M825" s="15"/>
      <c r="N825" s="15"/>
      <c r="O825" s="15"/>
      <c r="P825" s="15"/>
    </row>
    <row r="826" spans="1:16" x14ac:dyDescent="0.25">
      <c r="L826" s="21" t="str">
        <f t="shared" ca="1" si="12"/>
        <v>-</v>
      </c>
    </row>
    <row r="827" spans="1:16" x14ac:dyDescent="0.25">
      <c r="A827" s="15"/>
      <c r="B827" s="19"/>
      <c r="C827" s="15"/>
      <c r="D827" s="15"/>
      <c r="E827" s="15"/>
      <c r="F827" s="15"/>
      <c r="G827" s="15"/>
      <c r="H827" s="15"/>
      <c r="I827" s="15"/>
      <c r="J827" s="15"/>
      <c r="K827" s="19"/>
      <c r="L827" s="24" t="str">
        <f t="shared" ca="1" si="12"/>
        <v>-</v>
      </c>
      <c r="M827" s="15"/>
      <c r="N827" s="15"/>
      <c r="O827" s="15"/>
      <c r="P827" s="15"/>
    </row>
    <row r="828" spans="1:16" x14ac:dyDescent="0.25">
      <c r="L828" s="21" t="str">
        <f t="shared" ca="1" si="12"/>
        <v>-</v>
      </c>
    </row>
    <row r="829" spans="1:16" x14ac:dyDescent="0.25">
      <c r="A829" s="15"/>
      <c r="B829" s="19"/>
      <c r="C829" s="15"/>
      <c r="D829" s="15"/>
      <c r="E829" s="15"/>
      <c r="F829" s="15"/>
      <c r="G829" s="15"/>
      <c r="H829" s="15"/>
      <c r="I829" s="15"/>
      <c r="J829" s="15"/>
      <c r="K829" s="19"/>
      <c r="L829" s="24" t="str">
        <f t="shared" ca="1" si="12"/>
        <v>-</v>
      </c>
      <c r="M829" s="15"/>
      <c r="N829" s="15"/>
      <c r="O829" s="15"/>
      <c r="P829" s="15"/>
    </row>
    <row r="830" spans="1:16" x14ac:dyDescent="0.25">
      <c r="L830" s="21" t="str">
        <f t="shared" ca="1" si="12"/>
        <v>-</v>
      </c>
    </row>
    <row r="831" spans="1:16" x14ac:dyDescent="0.25">
      <c r="A831" s="15"/>
      <c r="B831" s="19"/>
      <c r="C831" s="15"/>
      <c r="D831" s="15"/>
      <c r="E831" s="15"/>
      <c r="F831" s="15"/>
      <c r="G831" s="15"/>
      <c r="H831" s="15"/>
      <c r="I831" s="15"/>
      <c r="J831" s="15"/>
      <c r="K831" s="19"/>
      <c r="L831" s="24" t="str">
        <f t="shared" ca="1" si="12"/>
        <v>-</v>
      </c>
      <c r="M831" s="15"/>
      <c r="N831" s="15"/>
      <c r="O831" s="15"/>
      <c r="P831" s="15"/>
    </row>
    <row r="832" spans="1:16" x14ac:dyDescent="0.25">
      <c r="L832" s="21" t="str">
        <f t="shared" ca="1" si="12"/>
        <v>-</v>
      </c>
    </row>
    <row r="833" spans="1:16" x14ac:dyDescent="0.25">
      <c r="A833" s="15"/>
      <c r="B833" s="19"/>
      <c r="C833" s="15"/>
      <c r="D833" s="15"/>
      <c r="E833" s="15"/>
      <c r="F833" s="15"/>
      <c r="G833" s="15"/>
      <c r="H833" s="15"/>
      <c r="I833" s="15"/>
      <c r="J833" s="15"/>
      <c r="K833" s="19"/>
      <c r="L833" s="24" t="str">
        <f t="shared" ca="1" si="12"/>
        <v>-</v>
      </c>
      <c r="M833" s="15"/>
      <c r="N833" s="15"/>
      <c r="O833" s="15"/>
      <c r="P833" s="15"/>
    </row>
    <row r="834" spans="1:16" x14ac:dyDescent="0.25">
      <c r="L834" s="21" t="str">
        <f t="shared" ca="1" si="12"/>
        <v>-</v>
      </c>
    </row>
    <row r="835" spans="1:16" x14ac:dyDescent="0.25">
      <c r="A835" s="15"/>
      <c r="B835" s="19"/>
      <c r="C835" s="15"/>
      <c r="D835" s="15"/>
      <c r="E835" s="15"/>
      <c r="F835" s="15"/>
      <c r="G835" s="15"/>
      <c r="H835" s="15"/>
      <c r="I835" s="15"/>
      <c r="J835" s="15"/>
      <c r="K835" s="19"/>
      <c r="L835" s="24" t="str">
        <f t="shared" ca="1" si="12"/>
        <v>-</v>
      </c>
      <c r="M835" s="15"/>
      <c r="N835" s="15"/>
      <c r="O835" s="15"/>
      <c r="P835" s="15"/>
    </row>
    <row r="836" spans="1:16" x14ac:dyDescent="0.25">
      <c r="L836" s="21" t="str">
        <f t="shared" ca="1" si="12"/>
        <v>-</v>
      </c>
    </row>
    <row r="837" spans="1:16" x14ac:dyDescent="0.25">
      <c r="A837" s="15"/>
      <c r="B837" s="19"/>
      <c r="C837" s="15"/>
      <c r="D837" s="15"/>
      <c r="E837" s="15"/>
      <c r="F837" s="15"/>
      <c r="G837" s="15"/>
      <c r="H837" s="15"/>
      <c r="I837" s="15"/>
      <c r="J837" s="15"/>
      <c r="K837" s="19"/>
      <c r="L837" s="24" t="str">
        <f t="shared" ca="1" si="12"/>
        <v>-</v>
      </c>
      <c r="M837" s="15"/>
      <c r="N837" s="15"/>
      <c r="O837" s="15"/>
      <c r="P837" s="15"/>
    </row>
    <row r="838" spans="1:16" x14ac:dyDescent="0.25">
      <c r="L838" s="21" t="str">
        <f t="shared" ref="L838:L901" ca="1" si="13">IF(B838&gt;1/1/1900, (IF(M838="Closed",(DATEDIF(B838,K838,"d"))-(DATEDIF(H838,J838,"d")),IF(OR(M838="Pending",ISBLANK(K838)),TODAY()-B838))),"-")</f>
        <v>-</v>
      </c>
    </row>
    <row r="839" spans="1:16" x14ac:dyDescent="0.25">
      <c r="A839" s="15"/>
      <c r="B839" s="19"/>
      <c r="C839" s="15"/>
      <c r="D839" s="15"/>
      <c r="E839" s="15"/>
      <c r="F839" s="15"/>
      <c r="G839" s="15"/>
      <c r="H839" s="15"/>
      <c r="I839" s="15"/>
      <c r="J839" s="15"/>
      <c r="K839" s="19"/>
      <c r="L839" s="24" t="str">
        <f t="shared" ca="1" si="13"/>
        <v>-</v>
      </c>
      <c r="M839" s="15"/>
      <c r="N839" s="15"/>
      <c r="O839" s="15"/>
      <c r="P839" s="15"/>
    </row>
    <row r="840" spans="1:16" x14ac:dyDescent="0.25">
      <c r="L840" s="21" t="str">
        <f t="shared" ca="1" si="13"/>
        <v>-</v>
      </c>
    </row>
    <row r="841" spans="1:16" x14ac:dyDescent="0.25">
      <c r="A841" s="15"/>
      <c r="B841" s="19"/>
      <c r="C841" s="15"/>
      <c r="D841" s="15"/>
      <c r="E841" s="15"/>
      <c r="F841" s="15"/>
      <c r="G841" s="15"/>
      <c r="H841" s="15"/>
      <c r="I841" s="15"/>
      <c r="J841" s="15"/>
      <c r="K841" s="19"/>
      <c r="L841" s="24" t="str">
        <f t="shared" ca="1" si="13"/>
        <v>-</v>
      </c>
      <c r="M841" s="15"/>
      <c r="N841" s="15"/>
      <c r="O841" s="15"/>
      <c r="P841" s="15"/>
    </row>
    <row r="842" spans="1:16" x14ac:dyDescent="0.25">
      <c r="L842" s="21" t="str">
        <f t="shared" ca="1" si="13"/>
        <v>-</v>
      </c>
    </row>
    <row r="843" spans="1:16" x14ac:dyDescent="0.25">
      <c r="A843" s="15"/>
      <c r="B843" s="19"/>
      <c r="C843" s="15"/>
      <c r="D843" s="15"/>
      <c r="E843" s="15"/>
      <c r="F843" s="15"/>
      <c r="G843" s="15"/>
      <c r="H843" s="15"/>
      <c r="I843" s="15"/>
      <c r="J843" s="15"/>
      <c r="K843" s="19"/>
      <c r="L843" s="24" t="str">
        <f t="shared" ca="1" si="13"/>
        <v>-</v>
      </c>
      <c r="M843" s="15"/>
      <c r="N843" s="15"/>
      <c r="O843" s="15"/>
      <c r="P843" s="15"/>
    </row>
    <row r="844" spans="1:16" x14ac:dyDescent="0.25">
      <c r="L844" s="21" t="str">
        <f t="shared" ca="1" si="13"/>
        <v>-</v>
      </c>
    </row>
    <row r="845" spans="1:16" x14ac:dyDescent="0.25">
      <c r="A845" s="15"/>
      <c r="B845" s="19"/>
      <c r="C845" s="15"/>
      <c r="D845" s="15"/>
      <c r="E845" s="15"/>
      <c r="F845" s="15"/>
      <c r="G845" s="15"/>
      <c r="H845" s="15"/>
      <c r="I845" s="15"/>
      <c r="J845" s="15"/>
      <c r="K845" s="19"/>
      <c r="L845" s="24" t="str">
        <f t="shared" ca="1" si="13"/>
        <v>-</v>
      </c>
      <c r="M845" s="15"/>
      <c r="N845" s="15"/>
      <c r="O845" s="15"/>
      <c r="P845" s="15"/>
    </row>
    <row r="846" spans="1:16" x14ac:dyDescent="0.25">
      <c r="L846" s="21" t="str">
        <f t="shared" ca="1" si="13"/>
        <v>-</v>
      </c>
    </row>
    <row r="847" spans="1:16" x14ac:dyDescent="0.25">
      <c r="A847" s="15"/>
      <c r="B847" s="19"/>
      <c r="C847" s="15"/>
      <c r="D847" s="15"/>
      <c r="E847" s="15"/>
      <c r="F847" s="15"/>
      <c r="G847" s="15"/>
      <c r="H847" s="15"/>
      <c r="I847" s="15"/>
      <c r="J847" s="15"/>
      <c r="K847" s="19"/>
      <c r="L847" s="24" t="str">
        <f t="shared" ca="1" si="13"/>
        <v>-</v>
      </c>
      <c r="M847" s="15"/>
      <c r="N847" s="15"/>
      <c r="O847" s="15"/>
      <c r="P847" s="15"/>
    </row>
    <row r="848" spans="1:16" x14ac:dyDescent="0.25">
      <c r="L848" s="21" t="str">
        <f t="shared" ca="1" si="13"/>
        <v>-</v>
      </c>
    </row>
    <row r="849" spans="1:16" x14ac:dyDescent="0.25">
      <c r="A849" s="15"/>
      <c r="B849" s="19"/>
      <c r="C849" s="15"/>
      <c r="D849" s="15"/>
      <c r="E849" s="15"/>
      <c r="F849" s="15"/>
      <c r="G849" s="15"/>
      <c r="H849" s="15"/>
      <c r="I849" s="15"/>
      <c r="J849" s="15"/>
      <c r="K849" s="19"/>
      <c r="L849" s="24" t="str">
        <f t="shared" ca="1" si="13"/>
        <v>-</v>
      </c>
      <c r="M849" s="15"/>
      <c r="N849" s="15"/>
      <c r="O849" s="15"/>
      <c r="P849" s="15"/>
    </row>
    <row r="850" spans="1:16" x14ac:dyDescent="0.25">
      <c r="L850" s="21" t="str">
        <f t="shared" ca="1" si="13"/>
        <v>-</v>
      </c>
    </row>
    <row r="851" spans="1:16" x14ac:dyDescent="0.25">
      <c r="A851" s="15"/>
      <c r="B851" s="19"/>
      <c r="C851" s="15"/>
      <c r="D851" s="15"/>
      <c r="E851" s="15"/>
      <c r="F851" s="15"/>
      <c r="G851" s="15"/>
      <c r="H851" s="15"/>
      <c r="I851" s="15"/>
      <c r="J851" s="15"/>
      <c r="K851" s="19"/>
      <c r="L851" s="24" t="str">
        <f t="shared" ca="1" si="13"/>
        <v>-</v>
      </c>
      <c r="M851" s="15"/>
      <c r="N851" s="15"/>
      <c r="O851" s="15"/>
      <c r="P851" s="15"/>
    </row>
    <row r="852" spans="1:16" x14ac:dyDescent="0.25">
      <c r="L852" s="21" t="str">
        <f t="shared" ca="1" si="13"/>
        <v>-</v>
      </c>
    </row>
    <row r="853" spans="1:16" x14ac:dyDescent="0.25">
      <c r="A853" s="15"/>
      <c r="B853" s="19"/>
      <c r="C853" s="15"/>
      <c r="D853" s="15"/>
      <c r="E853" s="15"/>
      <c r="F853" s="15"/>
      <c r="G853" s="15"/>
      <c r="H853" s="15"/>
      <c r="I853" s="15"/>
      <c r="J853" s="15"/>
      <c r="K853" s="19"/>
      <c r="L853" s="24" t="str">
        <f t="shared" ca="1" si="13"/>
        <v>-</v>
      </c>
      <c r="M853" s="15"/>
      <c r="N853" s="15"/>
      <c r="O853" s="15"/>
      <c r="P853" s="15"/>
    </row>
    <row r="854" spans="1:16" x14ac:dyDescent="0.25">
      <c r="L854" s="21" t="str">
        <f t="shared" ca="1" si="13"/>
        <v>-</v>
      </c>
    </row>
    <row r="855" spans="1:16" x14ac:dyDescent="0.25">
      <c r="A855" s="15"/>
      <c r="B855" s="19"/>
      <c r="C855" s="15"/>
      <c r="D855" s="15"/>
      <c r="E855" s="15"/>
      <c r="F855" s="15"/>
      <c r="G855" s="15"/>
      <c r="H855" s="15"/>
      <c r="I855" s="15"/>
      <c r="J855" s="15"/>
      <c r="K855" s="19"/>
      <c r="L855" s="24" t="str">
        <f t="shared" ca="1" si="13"/>
        <v>-</v>
      </c>
      <c r="M855" s="15"/>
      <c r="N855" s="15"/>
      <c r="O855" s="15"/>
      <c r="P855" s="15"/>
    </row>
    <row r="856" spans="1:16" x14ac:dyDescent="0.25">
      <c r="L856" s="21" t="str">
        <f t="shared" ca="1" si="13"/>
        <v>-</v>
      </c>
    </row>
    <row r="857" spans="1:16" x14ac:dyDescent="0.25">
      <c r="A857" s="15"/>
      <c r="B857" s="19"/>
      <c r="C857" s="15"/>
      <c r="D857" s="15"/>
      <c r="E857" s="15"/>
      <c r="F857" s="15"/>
      <c r="G857" s="15"/>
      <c r="H857" s="15"/>
      <c r="I857" s="15"/>
      <c r="J857" s="15"/>
      <c r="K857" s="19"/>
      <c r="L857" s="24" t="str">
        <f t="shared" ca="1" si="13"/>
        <v>-</v>
      </c>
      <c r="M857" s="15"/>
      <c r="N857" s="15"/>
      <c r="O857" s="15"/>
      <c r="P857" s="15"/>
    </row>
    <row r="858" spans="1:16" x14ac:dyDescent="0.25">
      <c r="L858" s="21" t="str">
        <f t="shared" ca="1" si="13"/>
        <v>-</v>
      </c>
    </row>
    <row r="859" spans="1:16" x14ac:dyDescent="0.25">
      <c r="A859" s="15"/>
      <c r="B859" s="19"/>
      <c r="C859" s="15"/>
      <c r="D859" s="15"/>
      <c r="E859" s="15"/>
      <c r="F859" s="15"/>
      <c r="G859" s="15"/>
      <c r="H859" s="15"/>
      <c r="I859" s="15"/>
      <c r="J859" s="15"/>
      <c r="K859" s="19"/>
      <c r="L859" s="24" t="str">
        <f t="shared" ca="1" si="13"/>
        <v>-</v>
      </c>
      <c r="M859" s="15"/>
      <c r="N859" s="15"/>
      <c r="O859" s="15"/>
      <c r="P859" s="15"/>
    </row>
    <row r="860" spans="1:16" x14ac:dyDescent="0.25">
      <c r="L860" s="21" t="str">
        <f t="shared" ca="1" si="13"/>
        <v>-</v>
      </c>
    </row>
    <row r="861" spans="1:16" x14ac:dyDescent="0.25">
      <c r="A861" s="15"/>
      <c r="B861" s="19"/>
      <c r="C861" s="15"/>
      <c r="D861" s="15"/>
      <c r="E861" s="15"/>
      <c r="F861" s="15"/>
      <c r="G861" s="15"/>
      <c r="H861" s="15"/>
      <c r="I861" s="15"/>
      <c r="J861" s="15"/>
      <c r="K861" s="19"/>
      <c r="L861" s="24" t="str">
        <f t="shared" ca="1" si="13"/>
        <v>-</v>
      </c>
      <c r="M861" s="15"/>
      <c r="N861" s="15"/>
      <c r="O861" s="15"/>
      <c r="P861" s="15"/>
    </row>
    <row r="862" spans="1:16" x14ac:dyDescent="0.25">
      <c r="L862" s="21" t="str">
        <f t="shared" ca="1" si="13"/>
        <v>-</v>
      </c>
    </row>
    <row r="863" spans="1:16" x14ac:dyDescent="0.25">
      <c r="A863" s="15"/>
      <c r="B863" s="19"/>
      <c r="C863" s="15"/>
      <c r="D863" s="15"/>
      <c r="E863" s="15"/>
      <c r="F863" s="15"/>
      <c r="G863" s="15"/>
      <c r="H863" s="15"/>
      <c r="I863" s="15"/>
      <c r="J863" s="15"/>
      <c r="K863" s="19"/>
      <c r="L863" s="24" t="str">
        <f t="shared" ca="1" si="13"/>
        <v>-</v>
      </c>
      <c r="M863" s="15"/>
      <c r="N863" s="15"/>
      <c r="O863" s="15"/>
      <c r="P863" s="15"/>
    </row>
    <row r="864" spans="1:16" x14ac:dyDescent="0.25">
      <c r="L864" s="21" t="str">
        <f t="shared" ca="1" si="13"/>
        <v>-</v>
      </c>
    </row>
    <row r="865" spans="1:16" x14ac:dyDescent="0.25">
      <c r="A865" s="15"/>
      <c r="B865" s="19"/>
      <c r="C865" s="15"/>
      <c r="D865" s="15"/>
      <c r="E865" s="15"/>
      <c r="F865" s="15"/>
      <c r="G865" s="15"/>
      <c r="H865" s="15"/>
      <c r="I865" s="15"/>
      <c r="J865" s="15"/>
      <c r="K865" s="19"/>
      <c r="L865" s="24" t="str">
        <f t="shared" ca="1" si="13"/>
        <v>-</v>
      </c>
      <c r="M865" s="15"/>
      <c r="N865" s="15"/>
      <c r="O865" s="15"/>
      <c r="P865" s="15"/>
    </row>
    <row r="866" spans="1:16" x14ac:dyDescent="0.25">
      <c r="L866" s="21" t="str">
        <f t="shared" ca="1" si="13"/>
        <v>-</v>
      </c>
    </row>
    <row r="867" spans="1:16" x14ac:dyDescent="0.25">
      <c r="A867" s="15"/>
      <c r="B867" s="19"/>
      <c r="C867" s="15"/>
      <c r="D867" s="15"/>
      <c r="E867" s="15"/>
      <c r="F867" s="15"/>
      <c r="G867" s="15"/>
      <c r="H867" s="15"/>
      <c r="I867" s="15"/>
      <c r="J867" s="15"/>
      <c r="K867" s="19"/>
      <c r="L867" s="24" t="str">
        <f t="shared" ca="1" si="13"/>
        <v>-</v>
      </c>
      <c r="M867" s="15"/>
      <c r="N867" s="15"/>
      <c r="O867" s="15"/>
      <c r="P867" s="15"/>
    </row>
    <row r="868" spans="1:16" x14ac:dyDescent="0.25">
      <c r="L868" s="21" t="str">
        <f t="shared" ca="1" si="13"/>
        <v>-</v>
      </c>
    </row>
    <row r="869" spans="1:16" x14ac:dyDescent="0.25">
      <c r="A869" s="15"/>
      <c r="B869" s="19"/>
      <c r="C869" s="15"/>
      <c r="D869" s="15"/>
      <c r="E869" s="15"/>
      <c r="F869" s="15"/>
      <c r="G869" s="15"/>
      <c r="H869" s="15"/>
      <c r="I869" s="15"/>
      <c r="J869" s="15"/>
      <c r="K869" s="19"/>
      <c r="L869" s="24" t="str">
        <f t="shared" ca="1" si="13"/>
        <v>-</v>
      </c>
      <c r="M869" s="15"/>
      <c r="N869" s="15"/>
      <c r="O869" s="15"/>
      <c r="P869" s="15"/>
    </row>
    <row r="870" spans="1:16" x14ac:dyDescent="0.25">
      <c r="L870" s="21" t="str">
        <f t="shared" ca="1" si="13"/>
        <v>-</v>
      </c>
    </row>
    <row r="871" spans="1:16" x14ac:dyDescent="0.25">
      <c r="A871" s="15"/>
      <c r="B871" s="19"/>
      <c r="C871" s="15"/>
      <c r="D871" s="15"/>
      <c r="E871" s="15"/>
      <c r="F871" s="15"/>
      <c r="G871" s="15"/>
      <c r="H871" s="15"/>
      <c r="I871" s="15"/>
      <c r="J871" s="15"/>
      <c r="K871" s="19"/>
      <c r="L871" s="24" t="str">
        <f t="shared" ca="1" si="13"/>
        <v>-</v>
      </c>
      <c r="M871" s="15"/>
      <c r="N871" s="15"/>
      <c r="O871" s="15"/>
      <c r="P871" s="15"/>
    </row>
    <row r="872" spans="1:16" x14ac:dyDescent="0.25">
      <c r="L872" s="21" t="str">
        <f t="shared" ca="1" si="13"/>
        <v>-</v>
      </c>
    </row>
    <row r="873" spans="1:16" x14ac:dyDescent="0.25">
      <c r="A873" s="15"/>
      <c r="B873" s="19"/>
      <c r="C873" s="15"/>
      <c r="D873" s="15"/>
      <c r="E873" s="15"/>
      <c r="F873" s="15"/>
      <c r="G873" s="15"/>
      <c r="H873" s="15"/>
      <c r="I873" s="15"/>
      <c r="J873" s="15"/>
      <c r="K873" s="19"/>
      <c r="L873" s="24" t="str">
        <f t="shared" ca="1" si="13"/>
        <v>-</v>
      </c>
      <c r="M873" s="15"/>
      <c r="N873" s="15"/>
      <c r="O873" s="15"/>
      <c r="P873" s="15"/>
    </row>
    <row r="874" spans="1:16" x14ac:dyDescent="0.25">
      <c r="L874" s="21" t="str">
        <f t="shared" ca="1" si="13"/>
        <v>-</v>
      </c>
    </row>
    <row r="875" spans="1:16" x14ac:dyDescent="0.25">
      <c r="A875" s="15"/>
      <c r="B875" s="19"/>
      <c r="C875" s="15"/>
      <c r="D875" s="15"/>
      <c r="E875" s="15"/>
      <c r="F875" s="15"/>
      <c r="G875" s="15"/>
      <c r="H875" s="15"/>
      <c r="I875" s="15"/>
      <c r="J875" s="15"/>
      <c r="K875" s="19"/>
      <c r="L875" s="24" t="str">
        <f t="shared" ca="1" si="13"/>
        <v>-</v>
      </c>
      <c r="M875" s="15"/>
      <c r="N875" s="15"/>
      <c r="O875" s="15"/>
      <c r="P875" s="15"/>
    </row>
    <row r="876" spans="1:16" x14ac:dyDescent="0.25">
      <c r="L876" s="21" t="str">
        <f t="shared" ca="1" si="13"/>
        <v>-</v>
      </c>
    </row>
    <row r="877" spans="1:16" x14ac:dyDescent="0.25">
      <c r="A877" s="15"/>
      <c r="B877" s="19"/>
      <c r="C877" s="15"/>
      <c r="D877" s="15"/>
      <c r="E877" s="15"/>
      <c r="F877" s="15"/>
      <c r="G877" s="15"/>
      <c r="H877" s="15"/>
      <c r="I877" s="15"/>
      <c r="J877" s="15"/>
      <c r="K877" s="19"/>
      <c r="L877" s="24" t="str">
        <f t="shared" ca="1" si="13"/>
        <v>-</v>
      </c>
      <c r="M877" s="15"/>
      <c r="N877" s="15"/>
      <c r="O877" s="15"/>
      <c r="P877" s="15"/>
    </row>
    <row r="878" spans="1:16" x14ac:dyDescent="0.25">
      <c r="L878" s="21" t="str">
        <f t="shared" ca="1" si="13"/>
        <v>-</v>
      </c>
    </row>
    <row r="879" spans="1:16" x14ac:dyDescent="0.25">
      <c r="A879" s="15"/>
      <c r="B879" s="19"/>
      <c r="C879" s="15"/>
      <c r="D879" s="15"/>
      <c r="E879" s="15"/>
      <c r="F879" s="15"/>
      <c r="G879" s="15"/>
      <c r="H879" s="15"/>
      <c r="I879" s="15"/>
      <c r="J879" s="15"/>
      <c r="K879" s="19"/>
      <c r="L879" s="24" t="str">
        <f t="shared" ca="1" si="13"/>
        <v>-</v>
      </c>
      <c r="M879" s="15"/>
      <c r="N879" s="15"/>
      <c r="O879" s="15"/>
      <c r="P879" s="15"/>
    </row>
    <row r="880" spans="1:16" x14ac:dyDescent="0.25">
      <c r="L880" s="21" t="str">
        <f t="shared" ca="1" si="13"/>
        <v>-</v>
      </c>
    </row>
    <row r="881" spans="1:16" x14ac:dyDescent="0.25">
      <c r="A881" s="15"/>
      <c r="B881" s="19"/>
      <c r="C881" s="15"/>
      <c r="D881" s="15"/>
      <c r="E881" s="15"/>
      <c r="F881" s="15"/>
      <c r="G881" s="15"/>
      <c r="H881" s="15"/>
      <c r="I881" s="15"/>
      <c r="J881" s="15"/>
      <c r="K881" s="19"/>
      <c r="L881" s="24" t="str">
        <f t="shared" ca="1" si="13"/>
        <v>-</v>
      </c>
      <c r="M881" s="15"/>
      <c r="N881" s="15"/>
      <c r="O881" s="15"/>
      <c r="P881" s="15"/>
    </row>
    <row r="882" spans="1:16" x14ac:dyDescent="0.25">
      <c r="L882" s="21" t="str">
        <f t="shared" ca="1" si="13"/>
        <v>-</v>
      </c>
    </row>
    <row r="883" spans="1:16" x14ac:dyDescent="0.25">
      <c r="A883" s="15"/>
      <c r="B883" s="19"/>
      <c r="C883" s="15"/>
      <c r="D883" s="15"/>
      <c r="E883" s="15"/>
      <c r="F883" s="15"/>
      <c r="G883" s="15"/>
      <c r="H883" s="15"/>
      <c r="I883" s="15"/>
      <c r="J883" s="15"/>
      <c r="K883" s="19"/>
      <c r="L883" s="24" t="str">
        <f t="shared" ca="1" si="13"/>
        <v>-</v>
      </c>
      <c r="M883" s="15"/>
      <c r="N883" s="15"/>
      <c r="O883" s="15"/>
      <c r="P883" s="15"/>
    </row>
    <row r="884" spans="1:16" x14ac:dyDescent="0.25">
      <c r="L884" s="21" t="str">
        <f t="shared" ca="1" si="13"/>
        <v>-</v>
      </c>
    </row>
    <row r="885" spans="1:16" x14ac:dyDescent="0.25">
      <c r="A885" s="15"/>
      <c r="B885" s="19"/>
      <c r="C885" s="15"/>
      <c r="D885" s="15"/>
      <c r="E885" s="15"/>
      <c r="F885" s="15"/>
      <c r="G885" s="15"/>
      <c r="H885" s="15"/>
      <c r="I885" s="15"/>
      <c r="J885" s="15"/>
      <c r="K885" s="19"/>
      <c r="L885" s="24" t="str">
        <f t="shared" ca="1" si="13"/>
        <v>-</v>
      </c>
      <c r="M885" s="15"/>
      <c r="N885" s="15"/>
      <c r="O885" s="15"/>
      <c r="P885" s="15"/>
    </row>
    <row r="886" spans="1:16" x14ac:dyDescent="0.25">
      <c r="L886" s="21" t="str">
        <f t="shared" ca="1" si="13"/>
        <v>-</v>
      </c>
    </row>
    <row r="887" spans="1:16" x14ac:dyDescent="0.25">
      <c r="A887" s="15"/>
      <c r="B887" s="19"/>
      <c r="C887" s="15"/>
      <c r="D887" s="15"/>
      <c r="E887" s="15"/>
      <c r="F887" s="15"/>
      <c r="G887" s="15"/>
      <c r="H887" s="15"/>
      <c r="I887" s="15"/>
      <c r="J887" s="15"/>
      <c r="K887" s="19"/>
      <c r="L887" s="24" t="str">
        <f t="shared" ca="1" si="13"/>
        <v>-</v>
      </c>
      <c r="M887" s="15"/>
      <c r="N887" s="15"/>
      <c r="O887" s="15"/>
      <c r="P887" s="15"/>
    </row>
    <row r="888" spans="1:16" x14ac:dyDescent="0.25">
      <c r="L888" s="21" t="str">
        <f t="shared" ca="1" si="13"/>
        <v>-</v>
      </c>
    </row>
    <row r="889" spans="1:16" x14ac:dyDescent="0.25">
      <c r="A889" s="15"/>
      <c r="B889" s="19"/>
      <c r="C889" s="15"/>
      <c r="D889" s="15"/>
      <c r="E889" s="15"/>
      <c r="F889" s="15"/>
      <c r="G889" s="15"/>
      <c r="H889" s="15"/>
      <c r="I889" s="15"/>
      <c r="J889" s="15"/>
      <c r="K889" s="19"/>
      <c r="L889" s="24" t="str">
        <f t="shared" ca="1" si="13"/>
        <v>-</v>
      </c>
      <c r="M889" s="15"/>
      <c r="N889" s="15"/>
      <c r="O889" s="15"/>
      <c r="P889" s="15"/>
    </row>
    <row r="890" spans="1:16" x14ac:dyDescent="0.25">
      <c r="L890" s="21" t="str">
        <f t="shared" ca="1" si="13"/>
        <v>-</v>
      </c>
    </row>
    <row r="891" spans="1:16" x14ac:dyDescent="0.25">
      <c r="A891" s="15"/>
      <c r="B891" s="19"/>
      <c r="C891" s="15"/>
      <c r="D891" s="15"/>
      <c r="E891" s="15"/>
      <c r="F891" s="15"/>
      <c r="G891" s="15"/>
      <c r="H891" s="15"/>
      <c r="I891" s="15"/>
      <c r="J891" s="15"/>
      <c r="K891" s="19"/>
      <c r="L891" s="24" t="str">
        <f t="shared" ca="1" si="13"/>
        <v>-</v>
      </c>
      <c r="M891" s="15"/>
      <c r="N891" s="15"/>
      <c r="O891" s="15"/>
      <c r="P891" s="15"/>
    </row>
    <row r="892" spans="1:16" x14ac:dyDescent="0.25">
      <c r="L892" s="21" t="str">
        <f t="shared" ca="1" si="13"/>
        <v>-</v>
      </c>
    </row>
    <row r="893" spans="1:16" x14ac:dyDescent="0.25">
      <c r="A893" s="15"/>
      <c r="B893" s="19"/>
      <c r="C893" s="15"/>
      <c r="D893" s="15"/>
      <c r="E893" s="15"/>
      <c r="F893" s="15"/>
      <c r="G893" s="15"/>
      <c r="H893" s="15"/>
      <c r="I893" s="15"/>
      <c r="J893" s="15"/>
      <c r="K893" s="19"/>
      <c r="L893" s="24" t="str">
        <f t="shared" ca="1" si="13"/>
        <v>-</v>
      </c>
      <c r="M893" s="15"/>
      <c r="N893" s="15"/>
      <c r="O893" s="15"/>
      <c r="P893" s="15"/>
    </row>
    <row r="894" spans="1:16" x14ac:dyDescent="0.25">
      <c r="L894" s="21" t="str">
        <f t="shared" ca="1" si="13"/>
        <v>-</v>
      </c>
    </row>
    <row r="895" spans="1:16" x14ac:dyDescent="0.25">
      <c r="A895" s="15"/>
      <c r="B895" s="19"/>
      <c r="C895" s="15"/>
      <c r="D895" s="15"/>
      <c r="E895" s="15"/>
      <c r="F895" s="15"/>
      <c r="G895" s="15"/>
      <c r="H895" s="15"/>
      <c r="I895" s="15"/>
      <c r="J895" s="15"/>
      <c r="K895" s="19"/>
      <c r="L895" s="24" t="str">
        <f t="shared" ca="1" si="13"/>
        <v>-</v>
      </c>
      <c r="M895" s="15"/>
      <c r="N895" s="15"/>
      <c r="O895" s="15"/>
      <c r="P895" s="15"/>
    </row>
    <row r="896" spans="1:16" x14ac:dyDescent="0.25">
      <c r="L896" s="21" t="str">
        <f t="shared" ca="1" si="13"/>
        <v>-</v>
      </c>
    </row>
    <row r="897" spans="1:16" x14ac:dyDescent="0.25">
      <c r="A897" s="15"/>
      <c r="B897" s="19"/>
      <c r="C897" s="15"/>
      <c r="D897" s="15"/>
      <c r="E897" s="15"/>
      <c r="F897" s="15"/>
      <c r="G897" s="15"/>
      <c r="H897" s="15"/>
      <c r="I897" s="15"/>
      <c r="J897" s="15"/>
      <c r="K897" s="19"/>
      <c r="L897" s="24" t="str">
        <f t="shared" ca="1" si="13"/>
        <v>-</v>
      </c>
      <c r="M897" s="15"/>
      <c r="N897" s="15"/>
      <c r="O897" s="15"/>
      <c r="P897" s="15"/>
    </row>
    <row r="898" spans="1:16" x14ac:dyDescent="0.25">
      <c r="L898" s="21" t="str">
        <f t="shared" ca="1" si="13"/>
        <v>-</v>
      </c>
    </row>
    <row r="899" spans="1:16" x14ac:dyDescent="0.25">
      <c r="A899" s="15"/>
      <c r="B899" s="19"/>
      <c r="C899" s="15"/>
      <c r="D899" s="15"/>
      <c r="E899" s="15"/>
      <c r="F899" s="15"/>
      <c r="G899" s="15"/>
      <c r="H899" s="15"/>
      <c r="I899" s="15"/>
      <c r="J899" s="15"/>
      <c r="K899" s="19"/>
      <c r="L899" s="24" t="str">
        <f t="shared" ca="1" si="13"/>
        <v>-</v>
      </c>
      <c r="M899" s="15"/>
      <c r="N899" s="15"/>
      <c r="O899" s="15"/>
      <c r="P899" s="15"/>
    </row>
    <row r="900" spans="1:16" x14ac:dyDescent="0.25">
      <c r="L900" s="21" t="str">
        <f t="shared" ca="1" si="13"/>
        <v>-</v>
      </c>
    </row>
    <row r="901" spans="1:16" x14ac:dyDescent="0.25">
      <c r="A901" s="15"/>
      <c r="B901" s="19"/>
      <c r="C901" s="15"/>
      <c r="D901" s="15"/>
      <c r="E901" s="15"/>
      <c r="F901" s="15"/>
      <c r="G901" s="15"/>
      <c r="H901" s="15"/>
      <c r="I901" s="15"/>
      <c r="J901" s="15"/>
      <c r="K901" s="19"/>
      <c r="L901" s="24" t="str">
        <f t="shared" ca="1" si="13"/>
        <v>-</v>
      </c>
      <c r="M901" s="15"/>
      <c r="N901" s="15"/>
      <c r="O901" s="15"/>
      <c r="P901" s="15"/>
    </row>
    <row r="902" spans="1:16" x14ac:dyDescent="0.25">
      <c r="L902" s="21" t="str">
        <f t="shared" ref="L902:L965" ca="1" si="14">IF(B902&gt;1/1/1900, (IF(M902="Closed",(DATEDIF(B902,K902,"d"))-(DATEDIF(H902,J902,"d")),IF(OR(M902="Pending",ISBLANK(K902)),TODAY()-B902))),"-")</f>
        <v>-</v>
      </c>
    </row>
    <row r="903" spans="1:16" x14ac:dyDescent="0.25">
      <c r="A903" s="15"/>
      <c r="B903" s="19"/>
      <c r="C903" s="15"/>
      <c r="D903" s="15"/>
      <c r="E903" s="15"/>
      <c r="F903" s="15"/>
      <c r="G903" s="15"/>
      <c r="H903" s="15"/>
      <c r="I903" s="15"/>
      <c r="J903" s="15"/>
      <c r="K903" s="19"/>
      <c r="L903" s="24" t="str">
        <f t="shared" ca="1" si="14"/>
        <v>-</v>
      </c>
      <c r="M903" s="15"/>
      <c r="N903" s="15"/>
      <c r="O903" s="15"/>
      <c r="P903" s="15"/>
    </row>
    <row r="904" spans="1:16" x14ac:dyDescent="0.25">
      <c r="L904" s="21" t="str">
        <f t="shared" ca="1" si="14"/>
        <v>-</v>
      </c>
    </row>
    <row r="905" spans="1:16" x14ac:dyDescent="0.25">
      <c r="A905" s="15"/>
      <c r="B905" s="19"/>
      <c r="C905" s="15"/>
      <c r="D905" s="15"/>
      <c r="E905" s="15"/>
      <c r="F905" s="15"/>
      <c r="G905" s="15"/>
      <c r="H905" s="15"/>
      <c r="I905" s="15"/>
      <c r="J905" s="15"/>
      <c r="K905" s="19"/>
      <c r="L905" s="24" t="str">
        <f t="shared" ca="1" si="14"/>
        <v>-</v>
      </c>
      <c r="M905" s="15"/>
      <c r="N905" s="15"/>
      <c r="O905" s="15"/>
      <c r="P905" s="15"/>
    </row>
    <row r="906" spans="1:16" x14ac:dyDescent="0.25">
      <c r="L906" s="21" t="str">
        <f t="shared" ca="1" si="14"/>
        <v>-</v>
      </c>
    </row>
    <row r="907" spans="1:16" x14ac:dyDescent="0.25">
      <c r="A907" s="15"/>
      <c r="B907" s="19"/>
      <c r="C907" s="15"/>
      <c r="D907" s="15"/>
      <c r="E907" s="15"/>
      <c r="F907" s="15"/>
      <c r="G907" s="15"/>
      <c r="H907" s="15"/>
      <c r="I907" s="15"/>
      <c r="J907" s="15"/>
      <c r="K907" s="19"/>
      <c r="L907" s="24" t="str">
        <f t="shared" ca="1" si="14"/>
        <v>-</v>
      </c>
      <c r="M907" s="15"/>
      <c r="N907" s="15"/>
      <c r="O907" s="15"/>
      <c r="P907" s="15"/>
    </row>
    <row r="908" spans="1:16" x14ac:dyDescent="0.25">
      <c r="L908" s="21" t="str">
        <f t="shared" ca="1" si="14"/>
        <v>-</v>
      </c>
    </row>
    <row r="909" spans="1:16" x14ac:dyDescent="0.25">
      <c r="A909" s="15"/>
      <c r="B909" s="19"/>
      <c r="C909" s="15"/>
      <c r="D909" s="15"/>
      <c r="E909" s="15"/>
      <c r="F909" s="15"/>
      <c r="G909" s="15"/>
      <c r="H909" s="15"/>
      <c r="I909" s="15"/>
      <c r="J909" s="15"/>
      <c r="K909" s="19"/>
      <c r="L909" s="24" t="str">
        <f t="shared" ca="1" si="14"/>
        <v>-</v>
      </c>
      <c r="M909" s="15"/>
      <c r="N909" s="15"/>
      <c r="O909" s="15"/>
      <c r="P909" s="15"/>
    </row>
    <row r="910" spans="1:16" x14ac:dyDescent="0.25">
      <c r="L910" s="21" t="str">
        <f t="shared" ca="1" si="14"/>
        <v>-</v>
      </c>
    </row>
    <row r="911" spans="1:16" x14ac:dyDescent="0.25">
      <c r="A911" s="15"/>
      <c r="B911" s="19"/>
      <c r="C911" s="15"/>
      <c r="D911" s="15"/>
      <c r="E911" s="15"/>
      <c r="F911" s="15"/>
      <c r="G911" s="15"/>
      <c r="H911" s="15"/>
      <c r="I911" s="15"/>
      <c r="J911" s="15"/>
      <c r="K911" s="19"/>
      <c r="L911" s="24" t="str">
        <f t="shared" ca="1" si="14"/>
        <v>-</v>
      </c>
      <c r="M911" s="15"/>
      <c r="N911" s="15"/>
      <c r="O911" s="15"/>
      <c r="P911" s="15"/>
    </row>
    <row r="912" spans="1:16" x14ac:dyDescent="0.25">
      <c r="L912" s="21" t="str">
        <f t="shared" ca="1" si="14"/>
        <v>-</v>
      </c>
    </row>
    <row r="913" spans="1:16" x14ac:dyDescent="0.25">
      <c r="A913" s="15"/>
      <c r="B913" s="19"/>
      <c r="C913" s="15"/>
      <c r="D913" s="15"/>
      <c r="E913" s="15"/>
      <c r="F913" s="15"/>
      <c r="G913" s="15"/>
      <c r="H913" s="15"/>
      <c r="I913" s="15"/>
      <c r="J913" s="15"/>
      <c r="K913" s="19"/>
      <c r="L913" s="24" t="str">
        <f t="shared" ca="1" si="14"/>
        <v>-</v>
      </c>
      <c r="M913" s="15"/>
      <c r="N913" s="15"/>
      <c r="O913" s="15"/>
      <c r="P913" s="15"/>
    </row>
    <row r="914" spans="1:16" x14ac:dyDescent="0.25">
      <c r="L914" s="21" t="str">
        <f t="shared" ca="1" si="14"/>
        <v>-</v>
      </c>
    </row>
    <row r="915" spans="1:16" x14ac:dyDescent="0.25">
      <c r="A915" s="15"/>
      <c r="B915" s="19"/>
      <c r="C915" s="15"/>
      <c r="D915" s="15"/>
      <c r="E915" s="15"/>
      <c r="F915" s="15"/>
      <c r="G915" s="15"/>
      <c r="H915" s="15"/>
      <c r="I915" s="15"/>
      <c r="J915" s="15"/>
      <c r="K915" s="19"/>
      <c r="L915" s="24" t="str">
        <f t="shared" ca="1" si="14"/>
        <v>-</v>
      </c>
      <c r="M915" s="15"/>
      <c r="N915" s="15"/>
      <c r="O915" s="15"/>
      <c r="P915" s="15"/>
    </row>
    <row r="916" spans="1:16" x14ac:dyDescent="0.25">
      <c r="L916" s="21" t="str">
        <f t="shared" ca="1" si="14"/>
        <v>-</v>
      </c>
    </row>
    <row r="917" spans="1:16" x14ac:dyDescent="0.25">
      <c r="A917" s="15"/>
      <c r="B917" s="19"/>
      <c r="C917" s="15"/>
      <c r="D917" s="15"/>
      <c r="E917" s="15"/>
      <c r="F917" s="15"/>
      <c r="G917" s="15"/>
      <c r="H917" s="15"/>
      <c r="I917" s="15"/>
      <c r="J917" s="15"/>
      <c r="K917" s="19"/>
      <c r="L917" s="24" t="str">
        <f t="shared" ca="1" si="14"/>
        <v>-</v>
      </c>
      <c r="M917" s="15"/>
      <c r="N917" s="15"/>
      <c r="O917" s="15"/>
      <c r="P917" s="15"/>
    </row>
    <row r="918" spans="1:16" x14ac:dyDescent="0.25">
      <c r="L918" s="21" t="str">
        <f t="shared" ca="1" si="14"/>
        <v>-</v>
      </c>
    </row>
    <row r="919" spans="1:16" x14ac:dyDescent="0.25">
      <c r="A919" s="15"/>
      <c r="B919" s="19"/>
      <c r="C919" s="15"/>
      <c r="D919" s="15"/>
      <c r="E919" s="15"/>
      <c r="F919" s="15"/>
      <c r="G919" s="15"/>
      <c r="H919" s="15"/>
      <c r="I919" s="15"/>
      <c r="J919" s="15"/>
      <c r="K919" s="19"/>
      <c r="L919" s="24" t="str">
        <f t="shared" ca="1" si="14"/>
        <v>-</v>
      </c>
      <c r="M919" s="15"/>
      <c r="N919" s="15"/>
      <c r="O919" s="15"/>
      <c r="P919" s="15"/>
    </row>
    <row r="920" spans="1:16" x14ac:dyDescent="0.25">
      <c r="L920" s="21" t="str">
        <f t="shared" ca="1" si="14"/>
        <v>-</v>
      </c>
    </row>
    <row r="921" spans="1:16" x14ac:dyDescent="0.25">
      <c r="A921" s="15"/>
      <c r="B921" s="19"/>
      <c r="C921" s="15"/>
      <c r="D921" s="15"/>
      <c r="E921" s="15"/>
      <c r="F921" s="15"/>
      <c r="G921" s="15"/>
      <c r="H921" s="15"/>
      <c r="I921" s="15"/>
      <c r="J921" s="15"/>
      <c r="K921" s="19"/>
      <c r="L921" s="24" t="str">
        <f t="shared" ca="1" si="14"/>
        <v>-</v>
      </c>
      <c r="M921" s="15"/>
      <c r="N921" s="15"/>
      <c r="O921" s="15"/>
      <c r="P921" s="15"/>
    </row>
    <row r="922" spans="1:16" x14ac:dyDescent="0.25">
      <c r="L922" s="21" t="str">
        <f t="shared" ca="1" si="14"/>
        <v>-</v>
      </c>
    </row>
    <row r="923" spans="1:16" x14ac:dyDescent="0.25">
      <c r="A923" s="15"/>
      <c r="B923" s="19"/>
      <c r="C923" s="15"/>
      <c r="D923" s="15"/>
      <c r="E923" s="15"/>
      <c r="F923" s="15"/>
      <c r="G923" s="15"/>
      <c r="H923" s="15"/>
      <c r="I923" s="15"/>
      <c r="J923" s="15"/>
      <c r="K923" s="19"/>
      <c r="L923" s="24" t="str">
        <f t="shared" ca="1" si="14"/>
        <v>-</v>
      </c>
      <c r="M923" s="15"/>
      <c r="N923" s="15"/>
      <c r="O923" s="15"/>
      <c r="P923" s="15"/>
    </row>
    <row r="924" spans="1:16" x14ac:dyDescent="0.25">
      <c r="L924" s="21" t="str">
        <f t="shared" ca="1" si="14"/>
        <v>-</v>
      </c>
    </row>
    <row r="925" spans="1:16" x14ac:dyDescent="0.25">
      <c r="A925" s="15"/>
      <c r="B925" s="19"/>
      <c r="C925" s="15"/>
      <c r="D925" s="15"/>
      <c r="E925" s="15"/>
      <c r="F925" s="15"/>
      <c r="G925" s="15"/>
      <c r="H925" s="15"/>
      <c r="I925" s="15"/>
      <c r="J925" s="15"/>
      <c r="K925" s="19"/>
      <c r="L925" s="24" t="str">
        <f t="shared" ca="1" si="14"/>
        <v>-</v>
      </c>
      <c r="M925" s="15"/>
      <c r="N925" s="15"/>
      <c r="O925" s="15"/>
      <c r="P925" s="15"/>
    </row>
    <row r="926" spans="1:16" x14ac:dyDescent="0.25">
      <c r="L926" s="21" t="str">
        <f t="shared" ca="1" si="14"/>
        <v>-</v>
      </c>
    </row>
    <row r="927" spans="1:16" x14ac:dyDescent="0.25">
      <c r="A927" s="15"/>
      <c r="B927" s="19"/>
      <c r="C927" s="15"/>
      <c r="D927" s="15"/>
      <c r="E927" s="15"/>
      <c r="F927" s="15"/>
      <c r="G927" s="15"/>
      <c r="H927" s="15"/>
      <c r="I927" s="15"/>
      <c r="J927" s="15"/>
      <c r="K927" s="19"/>
      <c r="L927" s="24" t="str">
        <f t="shared" ca="1" si="14"/>
        <v>-</v>
      </c>
      <c r="M927" s="15"/>
      <c r="N927" s="15"/>
      <c r="O927" s="15"/>
      <c r="P927" s="15"/>
    </row>
    <row r="928" spans="1:16" x14ac:dyDescent="0.25">
      <c r="L928" s="21" t="str">
        <f t="shared" ca="1" si="14"/>
        <v>-</v>
      </c>
    </row>
    <row r="929" spans="1:16" x14ac:dyDescent="0.25">
      <c r="A929" s="15"/>
      <c r="B929" s="19"/>
      <c r="C929" s="15"/>
      <c r="D929" s="15"/>
      <c r="E929" s="15"/>
      <c r="F929" s="15"/>
      <c r="G929" s="15"/>
      <c r="H929" s="15"/>
      <c r="I929" s="15"/>
      <c r="J929" s="15"/>
      <c r="K929" s="19"/>
      <c r="L929" s="24" t="str">
        <f t="shared" ca="1" si="14"/>
        <v>-</v>
      </c>
      <c r="M929" s="15"/>
      <c r="N929" s="15"/>
      <c r="O929" s="15"/>
      <c r="P929" s="15"/>
    </row>
    <row r="930" spans="1:16" x14ac:dyDescent="0.25">
      <c r="L930" s="21" t="str">
        <f t="shared" ca="1" si="14"/>
        <v>-</v>
      </c>
    </row>
    <row r="931" spans="1:16" x14ac:dyDescent="0.25">
      <c r="A931" s="15"/>
      <c r="B931" s="19"/>
      <c r="C931" s="15"/>
      <c r="D931" s="15"/>
      <c r="E931" s="15"/>
      <c r="F931" s="15"/>
      <c r="G931" s="15"/>
      <c r="H931" s="15"/>
      <c r="I931" s="15"/>
      <c r="J931" s="15"/>
      <c r="K931" s="19"/>
      <c r="L931" s="24" t="str">
        <f t="shared" ca="1" si="14"/>
        <v>-</v>
      </c>
      <c r="M931" s="15"/>
      <c r="N931" s="15"/>
      <c r="O931" s="15"/>
      <c r="P931" s="15"/>
    </row>
    <row r="932" spans="1:16" x14ac:dyDescent="0.25">
      <c r="L932" s="21" t="str">
        <f t="shared" ca="1" si="14"/>
        <v>-</v>
      </c>
    </row>
    <row r="933" spans="1:16" x14ac:dyDescent="0.25">
      <c r="A933" s="15"/>
      <c r="B933" s="19"/>
      <c r="C933" s="15"/>
      <c r="D933" s="15"/>
      <c r="E933" s="15"/>
      <c r="F933" s="15"/>
      <c r="G933" s="15"/>
      <c r="H933" s="15"/>
      <c r="I933" s="15"/>
      <c r="J933" s="15"/>
      <c r="K933" s="19"/>
      <c r="L933" s="24" t="str">
        <f t="shared" ca="1" si="14"/>
        <v>-</v>
      </c>
      <c r="M933" s="15"/>
      <c r="N933" s="15"/>
      <c r="O933" s="15"/>
      <c r="P933" s="15"/>
    </row>
    <row r="934" spans="1:16" x14ac:dyDescent="0.25">
      <c r="L934" s="21" t="str">
        <f t="shared" ca="1" si="14"/>
        <v>-</v>
      </c>
    </row>
    <row r="935" spans="1:16" x14ac:dyDescent="0.25">
      <c r="A935" s="15"/>
      <c r="B935" s="19"/>
      <c r="C935" s="15"/>
      <c r="D935" s="15"/>
      <c r="E935" s="15"/>
      <c r="F935" s="15"/>
      <c r="G935" s="15"/>
      <c r="H935" s="15"/>
      <c r="I935" s="15"/>
      <c r="J935" s="15"/>
      <c r="K935" s="19"/>
      <c r="L935" s="24" t="str">
        <f t="shared" ca="1" si="14"/>
        <v>-</v>
      </c>
      <c r="M935" s="15"/>
      <c r="N935" s="15"/>
      <c r="O935" s="15"/>
      <c r="P935" s="15"/>
    </row>
    <row r="936" spans="1:16" x14ac:dyDescent="0.25">
      <c r="L936" s="21" t="str">
        <f t="shared" ca="1" si="14"/>
        <v>-</v>
      </c>
    </row>
    <row r="937" spans="1:16" x14ac:dyDescent="0.25">
      <c r="A937" s="15"/>
      <c r="B937" s="19"/>
      <c r="C937" s="15"/>
      <c r="D937" s="15"/>
      <c r="E937" s="15"/>
      <c r="F937" s="15"/>
      <c r="G937" s="15"/>
      <c r="H937" s="15"/>
      <c r="I937" s="15"/>
      <c r="J937" s="15"/>
      <c r="K937" s="19"/>
      <c r="L937" s="24" t="str">
        <f t="shared" ca="1" si="14"/>
        <v>-</v>
      </c>
      <c r="M937" s="15"/>
      <c r="N937" s="15"/>
      <c r="O937" s="15"/>
      <c r="P937" s="15"/>
    </row>
    <row r="938" spans="1:16" x14ac:dyDescent="0.25">
      <c r="L938" s="21" t="str">
        <f t="shared" ca="1" si="14"/>
        <v>-</v>
      </c>
    </row>
    <row r="939" spans="1:16" x14ac:dyDescent="0.25">
      <c r="A939" s="15"/>
      <c r="B939" s="19"/>
      <c r="C939" s="15"/>
      <c r="D939" s="15"/>
      <c r="E939" s="15"/>
      <c r="F939" s="15"/>
      <c r="G939" s="15"/>
      <c r="H939" s="15"/>
      <c r="I939" s="15"/>
      <c r="J939" s="15"/>
      <c r="K939" s="19"/>
      <c r="L939" s="24" t="str">
        <f t="shared" ca="1" si="14"/>
        <v>-</v>
      </c>
      <c r="M939" s="15"/>
      <c r="N939" s="15"/>
      <c r="O939" s="15"/>
      <c r="P939" s="15"/>
    </row>
    <row r="940" spans="1:16" x14ac:dyDescent="0.25">
      <c r="L940" s="21" t="str">
        <f t="shared" ca="1" si="14"/>
        <v>-</v>
      </c>
    </row>
    <row r="941" spans="1:16" x14ac:dyDescent="0.25">
      <c r="A941" s="15"/>
      <c r="B941" s="19"/>
      <c r="C941" s="15"/>
      <c r="D941" s="15"/>
      <c r="E941" s="15"/>
      <c r="F941" s="15"/>
      <c r="G941" s="15"/>
      <c r="H941" s="15"/>
      <c r="I941" s="15"/>
      <c r="J941" s="15"/>
      <c r="K941" s="19"/>
      <c r="L941" s="24" t="str">
        <f t="shared" ca="1" si="14"/>
        <v>-</v>
      </c>
      <c r="M941" s="15"/>
      <c r="N941" s="15"/>
      <c r="O941" s="15"/>
      <c r="P941" s="15"/>
    </row>
    <row r="942" spans="1:16" x14ac:dyDescent="0.25">
      <c r="L942" s="21" t="str">
        <f t="shared" ca="1" si="14"/>
        <v>-</v>
      </c>
    </row>
    <row r="943" spans="1:16" x14ac:dyDescent="0.25">
      <c r="A943" s="15"/>
      <c r="B943" s="19"/>
      <c r="C943" s="15"/>
      <c r="D943" s="15"/>
      <c r="E943" s="15"/>
      <c r="F943" s="15"/>
      <c r="G943" s="15"/>
      <c r="H943" s="15"/>
      <c r="I943" s="15"/>
      <c r="J943" s="15"/>
      <c r="K943" s="19"/>
      <c r="L943" s="24" t="str">
        <f t="shared" ca="1" si="14"/>
        <v>-</v>
      </c>
      <c r="M943" s="15"/>
      <c r="N943" s="15"/>
      <c r="O943" s="15"/>
      <c r="P943" s="15"/>
    </row>
    <row r="944" spans="1:16" x14ac:dyDescent="0.25">
      <c r="L944" s="21" t="str">
        <f t="shared" ca="1" si="14"/>
        <v>-</v>
      </c>
    </row>
    <row r="945" spans="1:16" x14ac:dyDescent="0.25">
      <c r="A945" s="15"/>
      <c r="B945" s="19"/>
      <c r="C945" s="15"/>
      <c r="D945" s="15"/>
      <c r="E945" s="15"/>
      <c r="F945" s="15"/>
      <c r="G945" s="15"/>
      <c r="H945" s="15"/>
      <c r="I945" s="15"/>
      <c r="J945" s="15"/>
      <c r="K945" s="19"/>
      <c r="L945" s="24" t="str">
        <f t="shared" ca="1" si="14"/>
        <v>-</v>
      </c>
      <c r="M945" s="15"/>
      <c r="N945" s="15"/>
      <c r="O945" s="15"/>
      <c r="P945" s="15"/>
    </row>
    <row r="946" spans="1:16" x14ac:dyDescent="0.25">
      <c r="L946" s="21" t="str">
        <f t="shared" ca="1" si="14"/>
        <v>-</v>
      </c>
    </row>
    <row r="947" spans="1:16" x14ac:dyDescent="0.25">
      <c r="A947" s="15"/>
      <c r="B947" s="19"/>
      <c r="C947" s="15"/>
      <c r="D947" s="15"/>
      <c r="E947" s="15"/>
      <c r="F947" s="15"/>
      <c r="G947" s="15"/>
      <c r="H947" s="15"/>
      <c r="I947" s="15"/>
      <c r="J947" s="15"/>
      <c r="K947" s="19"/>
      <c r="L947" s="24" t="str">
        <f t="shared" ca="1" si="14"/>
        <v>-</v>
      </c>
      <c r="M947" s="15"/>
      <c r="N947" s="15"/>
      <c r="O947" s="15"/>
      <c r="P947" s="15"/>
    </row>
    <row r="948" spans="1:16" x14ac:dyDescent="0.25">
      <c r="L948" s="21" t="str">
        <f t="shared" ca="1" si="14"/>
        <v>-</v>
      </c>
    </row>
    <row r="949" spans="1:16" x14ac:dyDescent="0.25">
      <c r="A949" s="15"/>
      <c r="B949" s="19"/>
      <c r="C949" s="15"/>
      <c r="D949" s="15"/>
      <c r="E949" s="15"/>
      <c r="F949" s="15"/>
      <c r="G949" s="15"/>
      <c r="H949" s="15"/>
      <c r="I949" s="15"/>
      <c r="J949" s="15"/>
      <c r="K949" s="19"/>
      <c r="L949" s="24" t="str">
        <f t="shared" ca="1" si="14"/>
        <v>-</v>
      </c>
      <c r="M949" s="15"/>
      <c r="N949" s="15"/>
      <c r="O949" s="15"/>
      <c r="P949" s="15"/>
    </row>
    <row r="950" spans="1:16" x14ac:dyDescent="0.25">
      <c r="L950" s="21" t="str">
        <f t="shared" ca="1" si="14"/>
        <v>-</v>
      </c>
    </row>
    <row r="951" spans="1:16" x14ac:dyDescent="0.25">
      <c r="A951" s="15"/>
      <c r="B951" s="19"/>
      <c r="C951" s="15"/>
      <c r="D951" s="15"/>
      <c r="E951" s="15"/>
      <c r="F951" s="15"/>
      <c r="G951" s="15"/>
      <c r="H951" s="15"/>
      <c r="I951" s="15"/>
      <c r="J951" s="15"/>
      <c r="K951" s="19"/>
      <c r="L951" s="24" t="str">
        <f t="shared" ca="1" si="14"/>
        <v>-</v>
      </c>
      <c r="M951" s="15"/>
      <c r="N951" s="15"/>
      <c r="O951" s="15"/>
      <c r="P951" s="15"/>
    </row>
    <row r="952" spans="1:16" x14ac:dyDescent="0.25">
      <c r="L952" s="21" t="str">
        <f t="shared" ca="1" si="14"/>
        <v>-</v>
      </c>
    </row>
    <row r="953" spans="1:16" x14ac:dyDescent="0.25">
      <c r="A953" s="15"/>
      <c r="B953" s="19"/>
      <c r="C953" s="15"/>
      <c r="D953" s="15"/>
      <c r="E953" s="15"/>
      <c r="F953" s="15"/>
      <c r="G953" s="15"/>
      <c r="H953" s="15"/>
      <c r="I953" s="15"/>
      <c r="J953" s="15"/>
      <c r="K953" s="19"/>
      <c r="L953" s="24" t="str">
        <f t="shared" ca="1" si="14"/>
        <v>-</v>
      </c>
      <c r="M953" s="15"/>
      <c r="N953" s="15"/>
      <c r="O953" s="15"/>
      <c r="P953" s="15"/>
    </row>
    <row r="954" spans="1:16" x14ac:dyDescent="0.25">
      <c r="L954" s="21" t="str">
        <f t="shared" ca="1" si="14"/>
        <v>-</v>
      </c>
    </row>
    <row r="955" spans="1:16" x14ac:dyDescent="0.25">
      <c r="A955" s="15"/>
      <c r="B955" s="19"/>
      <c r="C955" s="15"/>
      <c r="D955" s="15"/>
      <c r="E955" s="15"/>
      <c r="F955" s="15"/>
      <c r="G955" s="15"/>
      <c r="H955" s="15"/>
      <c r="I955" s="15"/>
      <c r="J955" s="15"/>
      <c r="K955" s="19"/>
      <c r="L955" s="24" t="str">
        <f t="shared" ca="1" si="14"/>
        <v>-</v>
      </c>
      <c r="M955" s="15"/>
      <c r="N955" s="15"/>
      <c r="O955" s="15"/>
      <c r="P955" s="15"/>
    </row>
    <row r="956" spans="1:16" x14ac:dyDescent="0.25">
      <c r="L956" s="21" t="str">
        <f t="shared" ca="1" si="14"/>
        <v>-</v>
      </c>
    </row>
    <row r="957" spans="1:16" x14ac:dyDescent="0.25">
      <c r="A957" s="15"/>
      <c r="B957" s="19"/>
      <c r="C957" s="15"/>
      <c r="D957" s="15"/>
      <c r="E957" s="15"/>
      <c r="F957" s="15"/>
      <c r="G957" s="15"/>
      <c r="H957" s="15"/>
      <c r="I957" s="15"/>
      <c r="J957" s="15"/>
      <c r="K957" s="19"/>
      <c r="L957" s="24" t="str">
        <f t="shared" ca="1" si="14"/>
        <v>-</v>
      </c>
      <c r="M957" s="15"/>
      <c r="N957" s="15"/>
      <c r="O957" s="15"/>
      <c r="P957" s="15"/>
    </row>
    <row r="958" spans="1:16" x14ac:dyDescent="0.25">
      <c r="L958" s="21" t="str">
        <f t="shared" ca="1" si="14"/>
        <v>-</v>
      </c>
    </row>
    <row r="959" spans="1:16" x14ac:dyDescent="0.25">
      <c r="A959" s="15"/>
      <c r="B959" s="19"/>
      <c r="C959" s="15"/>
      <c r="D959" s="15"/>
      <c r="E959" s="15"/>
      <c r="F959" s="15"/>
      <c r="G959" s="15"/>
      <c r="H959" s="15"/>
      <c r="I959" s="15"/>
      <c r="J959" s="15"/>
      <c r="K959" s="19"/>
      <c r="L959" s="24" t="str">
        <f t="shared" ca="1" si="14"/>
        <v>-</v>
      </c>
      <c r="M959" s="15"/>
      <c r="N959" s="15"/>
      <c r="O959" s="15"/>
      <c r="P959" s="15"/>
    </row>
    <row r="960" spans="1:16" x14ac:dyDescent="0.25">
      <c r="L960" s="21" t="str">
        <f t="shared" ca="1" si="14"/>
        <v>-</v>
      </c>
    </row>
    <row r="961" spans="1:16" x14ac:dyDescent="0.25">
      <c r="A961" s="15"/>
      <c r="B961" s="19"/>
      <c r="C961" s="15"/>
      <c r="D961" s="15"/>
      <c r="E961" s="15"/>
      <c r="F961" s="15"/>
      <c r="G961" s="15"/>
      <c r="H961" s="15"/>
      <c r="I961" s="15"/>
      <c r="J961" s="15"/>
      <c r="K961" s="19"/>
      <c r="L961" s="24" t="str">
        <f t="shared" ca="1" si="14"/>
        <v>-</v>
      </c>
      <c r="M961" s="15"/>
      <c r="N961" s="15"/>
      <c r="O961" s="15"/>
      <c r="P961" s="15"/>
    </row>
    <row r="962" spans="1:16" x14ac:dyDescent="0.25">
      <c r="L962" s="21" t="str">
        <f t="shared" ca="1" si="14"/>
        <v>-</v>
      </c>
    </row>
    <row r="963" spans="1:16" x14ac:dyDescent="0.25">
      <c r="A963" s="15"/>
      <c r="B963" s="19"/>
      <c r="C963" s="15"/>
      <c r="D963" s="15"/>
      <c r="E963" s="15"/>
      <c r="F963" s="15"/>
      <c r="G963" s="15"/>
      <c r="H963" s="15"/>
      <c r="I963" s="15"/>
      <c r="J963" s="15"/>
      <c r="K963" s="19"/>
      <c r="L963" s="24" t="str">
        <f t="shared" ca="1" si="14"/>
        <v>-</v>
      </c>
      <c r="M963" s="15"/>
      <c r="N963" s="15"/>
      <c r="O963" s="15"/>
      <c r="P963" s="15"/>
    </row>
    <row r="964" spans="1:16" x14ac:dyDescent="0.25">
      <c r="L964" s="21" t="str">
        <f t="shared" ca="1" si="14"/>
        <v>-</v>
      </c>
    </row>
    <row r="965" spans="1:16" x14ac:dyDescent="0.25">
      <c r="A965" s="15"/>
      <c r="B965" s="19"/>
      <c r="C965" s="15"/>
      <c r="D965" s="15"/>
      <c r="E965" s="15"/>
      <c r="F965" s="15"/>
      <c r="G965" s="15"/>
      <c r="H965" s="15"/>
      <c r="I965" s="15"/>
      <c r="J965" s="15"/>
      <c r="K965" s="19"/>
      <c r="L965" s="24" t="str">
        <f t="shared" ca="1" si="14"/>
        <v>-</v>
      </c>
      <c r="M965" s="15"/>
      <c r="N965" s="15"/>
      <c r="O965" s="15"/>
      <c r="P965" s="15"/>
    </row>
    <row r="966" spans="1:16" x14ac:dyDescent="0.25">
      <c r="L966" s="21" t="str">
        <f t="shared" ref="L966:L1029" ca="1" si="15">IF(B966&gt;1/1/1900, (IF(M966="Closed",(DATEDIF(B966,K966,"d"))-(DATEDIF(H966,J966,"d")),IF(OR(M966="Pending",ISBLANK(K966)),TODAY()-B966))),"-")</f>
        <v>-</v>
      </c>
    </row>
    <row r="967" spans="1:16" x14ac:dyDescent="0.25">
      <c r="A967" s="15"/>
      <c r="B967" s="19"/>
      <c r="C967" s="15"/>
      <c r="D967" s="15"/>
      <c r="E967" s="15"/>
      <c r="F967" s="15"/>
      <c r="G967" s="15"/>
      <c r="H967" s="15"/>
      <c r="I967" s="15"/>
      <c r="J967" s="15"/>
      <c r="K967" s="19"/>
      <c r="L967" s="24" t="str">
        <f t="shared" ca="1" si="15"/>
        <v>-</v>
      </c>
      <c r="M967" s="15"/>
      <c r="N967" s="15"/>
      <c r="O967" s="15"/>
      <c r="P967" s="15"/>
    </row>
    <row r="968" spans="1:16" x14ac:dyDescent="0.25">
      <c r="L968" s="21" t="str">
        <f t="shared" ca="1" si="15"/>
        <v>-</v>
      </c>
    </row>
    <row r="969" spans="1:16" x14ac:dyDescent="0.25">
      <c r="A969" s="15"/>
      <c r="B969" s="19"/>
      <c r="C969" s="15"/>
      <c r="D969" s="15"/>
      <c r="E969" s="15"/>
      <c r="F969" s="15"/>
      <c r="G969" s="15"/>
      <c r="H969" s="15"/>
      <c r="I969" s="15"/>
      <c r="J969" s="15"/>
      <c r="K969" s="19"/>
      <c r="L969" s="24" t="str">
        <f t="shared" ca="1" si="15"/>
        <v>-</v>
      </c>
      <c r="M969" s="15"/>
      <c r="N969" s="15"/>
      <c r="O969" s="15"/>
      <c r="P969" s="15"/>
    </row>
    <row r="970" spans="1:16" x14ac:dyDescent="0.25">
      <c r="L970" s="21" t="str">
        <f t="shared" ca="1" si="15"/>
        <v>-</v>
      </c>
    </row>
    <row r="971" spans="1:16" x14ac:dyDescent="0.25">
      <c r="A971" s="15"/>
      <c r="B971" s="19"/>
      <c r="C971" s="15"/>
      <c r="D971" s="15"/>
      <c r="E971" s="15"/>
      <c r="F971" s="15"/>
      <c r="G971" s="15"/>
      <c r="H971" s="15"/>
      <c r="I971" s="15"/>
      <c r="J971" s="15"/>
      <c r="K971" s="19"/>
      <c r="L971" s="24" t="str">
        <f t="shared" ca="1" si="15"/>
        <v>-</v>
      </c>
      <c r="M971" s="15"/>
      <c r="N971" s="15"/>
      <c r="O971" s="15"/>
      <c r="P971" s="15"/>
    </row>
    <row r="972" spans="1:16" x14ac:dyDescent="0.25">
      <c r="L972" s="21" t="str">
        <f t="shared" ca="1" si="15"/>
        <v>-</v>
      </c>
    </row>
    <row r="973" spans="1:16" x14ac:dyDescent="0.25">
      <c r="A973" s="15"/>
      <c r="B973" s="19"/>
      <c r="C973" s="15"/>
      <c r="D973" s="15"/>
      <c r="E973" s="15"/>
      <c r="F973" s="15"/>
      <c r="G973" s="15"/>
      <c r="H973" s="15"/>
      <c r="I973" s="15"/>
      <c r="J973" s="15"/>
      <c r="K973" s="19"/>
      <c r="L973" s="24" t="str">
        <f t="shared" ca="1" si="15"/>
        <v>-</v>
      </c>
      <c r="M973" s="15"/>
      <c r="N973" s="15"/>
      <c r="O973" s="15"/>
      <c r="P973" s="15"/>
    </row>
    <row r="974" spans="1:16" x14ac:dyDescent="0.25">
      <c r="L974" s="21" t="str">
        <f t="shared" ca="1" si="15"/>
        <v>-</v>
      </c>
    </row>
    <row r="975" spans="1:16" x14ac:dyDescent="0.25">
      <c r="A975" s="15"/>
      <c r="B975" s="19"/>
      <c r="C975" s="15"/>
      <c r="D975" s="15"/>
      <c r="E975" s="15"/>
      <c r="F975" s="15"/>
      <c r="G975" s="15"/>
      <c r="H975" s="15"/>
      <c r="I975" s="15"/>
      <c r="J975" s="15"/>
      <c r="K975" s="19"/>
      <c r="L975" s="24" t="str">
        <f t="shared" ca="1" si="15"/>
        <v>-</v>
      </c>
      <c r="M975" s="15"/>
      <c r="N975" s="15"/>
      <c r="O975" s="15"/>
      <c r="P975" s="15"/>
    </row>
    <row r="976" spans="1:16" x14ac:dyDescent="0.25">
      <c r="L976" s="21" t="str">
        <f t="shared" ca="1" si="15"/>
        <v>-</v>
      </c>
    </row>
    <row r="977" spans="1:16" x14ac:dyDescent="0.25">
      <c r="A977" s="15"/>
      <c r="B977" s="19"/>
      <c r="C977" s="15"/>
      <c r="D977" s="15"/>
      <c r="E977" s="15"/>
      <c r="F977" s="15"/>
      <c r="G977" s="15"/>
      <c r="H977" s="15"/>
      <c r="I977" s="15"/>
      <c r="J977" s="15"/>
      <c r="K977" s="19"/>
      <c r="L977" s="24" t="str">
        <f t="shared" ca="1" si="15"/>
        <v>-</v>
      </c>
      <c r="M977" s="15"/>
      <c r="N977" s="15"/>
      <c r="O977" s="15"/>
      <c r="P977" s="15"/>
    </row>
    <row r="978" spans="1:16" x14ac:dyDescent="0.25">
      <c r="L978" s="21" t="str">
        <f t="shared" ca="1" si="15"/>
        <v>-</v>
      </c>
    </row>
    <row r="979" spans="1:16" x14ac:dyDescent="0.25">
      <c r="A979" s="15"/>
      <c r="B979" s="19"/>
      <c r="C979" s="15"/>
      <c r="D979" s="15"/>
      <c r="E979" s="15"/>
      <c r="F979" s="15"/>
      <c r="G979" s="15"/>
      <c r="H979" s="15"/>
      <c r="I979" s="15"/>
      <c r="J979" s="15"/>
      <c r="K979" s="19"/>
      <c r="L979" s="24" t="str">
        <f t="shared" ca="1" si="15"/>
        <v>-</v>
      </c>
      <c r="M979" s="15"/>
      <c r="N979" s="15"/>
      <c r="O979" s="15"/>
      <c r="P979" s="15"/>
    </row>
    <row r="980" spans="1:16" x14ac:dyDescent="0.25">
      <c r="L980" s="21" t="str">
        <f t="shared" ca="1" si="15"/>
        <v>-</v>
      </c>
    </row>
    <row r="981" spans="1:16" x14ac:dyDescent="0.25">
      <c r="A981" s="15"/>
      <c r="B981" s="19"/>
      <c r="C981" s="15"/>
      <c r="D981" s="15"/>
      <c r="E981" s="15"/>
      <c r="F981" s="15"/>
      <c r="G981" s="15"/>
      <c r="H981" s="15"/>
      <c r="I981" s="15"/>
      <c r="J981" s="15"/>
      <c r="K981" s="19"/>
      <c r="L981" s="24" t="str">
        <f t="shared" ca="1" si="15"/>
        <v>-</v>
      </c>
      <c r="M981" s="15"/>
      <c r="N981" s="15"/>
      <c r="O981" s="15"/>
      <c r="P981" s="15"/>
    </row>
    <row r="982" spans="1:16" x14ac:dyDescent="0.25">
      <c r="L982" s="21" t="str">
        <f t="shared" ca="1" si="15"/>
        <v>-</v>
      </c>
    </row>
    <row r="983" spans="1:16" x14ac:dyDescent="0.25">
      <c r="A983" s="15"/>
      <c r="B983" s="19"/>
      <c r="C983" s="15"/>
      <c r="D983" s="15"/>
      <c r="E983" s="15"/>
      <c r="F983" s="15"/>
      <c r="G983" s="15"/>
      <c r="H983" s="15"/>
      <c r="I983" s="15"/>
      <c r="J983" s="15"/>
      <c r="K983" s="19"/>
      <c r="L983" s="24" t="str">
        <f t="shared" ca="1" si="15"/>
        <v>-</v>
      </c>
      <c r="M983" s="15"/>
      <c r="N983" s="15"/>
      <c r="O983" s="15"/>
      <c r="P983" s="15"/>
    </row>
    <row r="984" spans="1:16" x14ac:dyDescent="0.25">
      <c r="L984" s="21" t="str">
        <f t="shared" ca="1" si="15"/>
        <v>-</v>
      </c>
    </row>
    <row r="985" spans="1:16" x14ac:dyDescent="0.25">
      <c r="A985" s="15"/>
      <c r="B985" s="19"/>
      <c r="C985" s="15"/>
      <c r="D985" s="15"/>
      <c r="E985" s="15"/>
      <c r="F985" s="15"/>
      <c r="G985" s="15"/>
      <c r="H985" s="15"/>
      <c r="I985" s="15"/>
      <c r="J985" s="15"/>
      <c r="K985" s="19"/>
      <c r="L985" s="24" t="str">
        <f t="shared" ca="1" si="15"/>
        <v>-</v>
      </c>
      <c r="M985" s="15"/>
      <c r="N985" s="15"/>
      <c r="O985" s="15"/>
      <c r="P985" s="15"/>
    </row>
    <row r="986" spans="1:16" x14ac:dyDescent="0.25">
      <c r="L986" s="21" t="str">
        <f t="shared" ca="1" si="15"/>
        <v>-</v>
      </c>
    </row>
    <row r="987" spans="1:16" x14ac:dyDescent="0.25">
      <c r="A987" s="15"/>
      <c r="B987" s="19"/>
      <c r="C987" s="15"/>
      <c r="D987" s="15"/>
      <c r="E987" s="15"/>
      <c r="F987" s="15"/>
      <c r="G987" s="15"/>
      <c r="H987" s="15"/>
      <c r="I987" s="15"/>
      <c r="J987" s="15"/>
      <c r="K987" s="19"/>
      <c r="L987" s="24" t="str">
        <f t="shared" ca="1" si="15"/>
        <v>-</v>
      </c>
      <c r="M987" s="15"/>
      <c r="N987" s="15"/>
      <c r="O987" s="15"/>
      <c r="P987" s="15"/>
    </row>
    <row r="988" spans="1:16" x14ac:dyDescent="0.25">
      <c r="L988" s="21" t="str">
        <f t="shared" ca="1" si="15"/>
        <v>-</v>
      </c>
    </row>
    <row r="989" spans="1:16" x14ac:dyDescent="0.25">
      <c r="A989" s="15"/>
      <c r="B989" s="19"/>
      <c r="C989" s="15"/>
      <c r="D989" s="15"/>
      <c r="E989" s="15"/>
      <c r="F989" s="15"/>
      <c r="G989" s="15"/>
      <c r="H989" s="15"/>
      <c r="I989" s="15"/>
      <c r="J989" s="15"/>
      <c r="K989" s="19"/>
      <c r="L989" s="24" t="str">
        <f t="shared" ca="1" si="15"/>
        <v>-</v>
      </c>
      <c r="M989" s="15"/>
      <c r="N989" s="15"/>
      <c r="O989" s="15"/>
      <c r="P989" s="15"/>
    </row>
    <row r="990" spans="1:16" x14ac:dyDescent="0.25">
      <c r="L990" s="21" t="str">
        <f t="shared" ca="1" si="15"/>
        <v>-</v>
      </c>
    </row>
    <row r="991" spans="1:16" x14ac:dyDescent="0.25">
      <c r="A991" s="15"/>
      <c r="B991" s="19"/>
      <c r="C991" s="15"/>
      <c r="D991" s="15"/>
      <c r="E991" s="15"/>
      <c r="F991" s="15"/>
      <c r="G991" s="15"/>
      <c r="H991" s="15"/>
      <c r="I991" s="15"/>
      <c r="J991" s="15"/>
      <c r="K991" s="19"/>
      <c r="L991" s="24" t="str">
        <f t="shared" ca="1" si="15"/>
        <v>-</v>
      </c>
      <c r="M991" s="15"/>
      <c r="N991" s="15"/>
      <c r="O991" s="15"/>
      <c r="P991" s="15"/>
    </row>
    <row r="992" spans="1:16" x14ac:dyDescent="0.25">
      <c r="L992" s="21" t="str">
        <f t="shared" ca="1" si="15"/>
        <v>-</v>
      </c>
    </row>
    <row r="993" spans="1:16" x14ac:dyDescent="0.25">
      <c r="A993" s="15"/>
      <c r="B993" s="19"/>
      <c r="C993" s="15"/>
      <c r="D993" s="15"/>
      <c r="E993" s="15"/>
      <c r="F993" s="15"/>
      <c r="G993" s="15"/>
      <c r="H993" s="15"/>
      <c r="I993" s="15"/>
      <c r="J993" s="15"/>
      <c r="K993" s="19"/>
      <c r="L993" s="24" t="str">
        <f t="shared" ca="1" si="15"/>
        <v>-</v>
      </c>
      <c r="M993" s="15"/>
      <c r="N993" s="15"/>
      <c r="O993" s="15"/>
      <c r="P993" s="15"/>
    </row>
    <row r="994" spans="1:16" x14ac:dyDescent="0.25">
      <c r="L994" s="21" t="str">
        <f t="shared" ca="1" si="15"/>
        <v>-</v>
      </c>
    </row>
    <row r="995" spans="1:16" x14ac:dyDescent="0.25">
      <c r="A995" s="15"/>
      <c r="B995" s="19"/>
      <c r="C995" s="15"/>
      <c r="D995" s="15"/>
      <c r="E995" s="15"/>
      <c r="F995" s="15"/>
      <c r="G995" s="15"/>
      <c r="H995" s="15"/>
      <c r="I995" s="15"/>
      <c r="J995" s="15"/>
      <c r="K995" s="19"/>
      <c r="L995" s="24" t="str">
        <f t="shared" ca="1" si="15"/>
        <v>-</v>
      </c>
      <c r="M995" s="15"/>
      <c r="N995" s="15"/>
      <c r="O995" s="15"/>
      <c r="P995" s="15"/>
    </row>
    <row r="996" spans="1:16" x14ac:dyDescent="0.25">
      <c r="L996" s="21" t="str">
        <f t="shared" ca="1" si="15"/>
        <v>-</v>
      </c>
    </row>
    <row r="997" spans="1:16" x14ac:dyDescent="0.25">
      <c r="A997" s="15"/>
      <c r="B997" s="19"/>
      <c r="C997" s="15"/>
      <c r="D997" s="15"/>
      <c r="E997" s="15"/>
      <c r="F997" s="15"/>
      <c r="G997" s="15"/>
      <c r="H997" s="15"/>
      <c r="I997" s="15"/>
      <c r="J997" s="15"/>
      <c r="K997" s="19"/>
      <c r="L997" s="24" t="str">
        <f t="shared" ca="1" si="15"/>
        <v>-</v>
      </c>
      <c r="M997" s="15"/>
      <c r="N997" s="15"/>
      <c r="O997" s="15"/>
      <c r="P997" s="15"/>
    </row>
    <row r="998" spans="1:16" x14ac:dyDescent="0.25">
      <c r="L998" s="21" t="str">
        <f t="shared" ca="1" si="15"/>
        <v>-</v>
      </c>
    </row>
    <row r="999" spans="1:16" x14ac:dyDescent="0.25">
      <c r="A999" s="15"/>
      <c r="B999" s="19"/>
      <c r="C999" s="15"/>
      <c r="D999" s="15"/>
      <c r="E999" s="15"/>
      <c r="F999" s="15"/>
      <c r="G999" s="15"/>
      <c r="H999" s="15"/>
      <c r="I999" s="15"/>
      <c r="J999" s="15"/>
      <c r="K999" s="19"/>
      <c r="L999" s="24" t="str">
        <f t="shared" ca="1" si="15"/>
        <v>-</v>
      </c>
      <c r="M999" s="15"/>
      <c r="N999" s="15"/>
      <c r="O999" s="15"/>
      <c r="P999" s="15"/>
    </row>
    <row r="1000" spans="1:16" x14ac:dyDescent="0.25">
      <c r="L1000" s="21" t="str">
        <f t="shared" ca="1" si="15"/>
        <v>-</v>
      </c>
    </row>
    <row r="1001" spans="1:16" x14ac:dyDescent="0.25">
      <c r="A1001" s="15"/>
      <c r="B1001" s="19"/>
      <c r="C1001" s="15"/>
      <c r="D1001" s="15"/>
      <c r="E1001" s="15"/>
      <c r="F1001" s="15"/>
      <c r="G1001" s="15"/>
      <c r="H1001" s="15"/>
      <c r="I1001" s="15"/>
      <c r="J1001" s="15"/>
      <c r="K1001" s="19"/>
      <c r="L1001" s="24" t="str">
        <f t="shared" ca="1" si="15"/>
        <v>-</v>
      </c>
      <c r="M1001" s="15"/>
      <c r="N1001" s="15"/>
      <c r="O1001" s="15"/>
      <c r="P1001" s="15"/>
    </row>
    <row r="1002" spans="1:16" x14ac:dyDescent="0.25">
      <c r="L1002" s="21" t="str">
        <f t="shared" ca="1" si="15"/>
        <v>-</v>
      </c>
    </row>
    <row r="1003" spans="1:16" x14ac:dyDescent="0.25">
      <c r="A1003" s="15"/>
      <c r="B1003" s="19"/>
      <c r="C1003" s="15"/>
      <c r="D1003" s="15"/>
      <c r="E1003" s="15"/>
      <c r="F1003" s="15"/>
      <c r="G1003" s="15"/>
      <c r="H1003" s="15"/>
      <c r="I1003" s="15"/>
      <c r="J1003" s="15"/>
      <c r="K1003" s="19"/>
      <c r="L1003" s="24" t="str">
        <f t="shared" ca="1" si="15"/>
        <v>-</v>
      </c>
      <c r="M1003" s="15"/>
      <c r="N1003" s="15"/>
      <c r="O1003" s="15"/>
      <c r="P1003" s="15"/>
    </row>
    <row r="1004" spans="1:16" x14ac:dyDescent="0.25">
      <c r="L1004" s="21" t="str">
        <f t="shared" ca="1" si="15"/>
        <v>-</v>
      </c>
    </row>
    <row r="1005" spans="1:16" x14ac:dyDescent="0.25">
      <c r="A1005" s="15"/>
      <c r="B1005" s="19"/>
      <c r="C1005" s="15"/>
      <c r="D1005" s="15"/>
      <c r="E1005" s="15"/>
      <c r="F1005" s="15"/>
      <c r="G1005" s="15"/>
      <c r="H1005" s="15"/>
      <c r="I1005" s="15"/>
      <c r="J1005" s="15"/>
      <c r="K1005" s="19"/>
      <c r="L1005" s="24" t="str">
        <f t="shared" ca="1" si="15"/>
        <v>-</v>
      </c>
      <c r="M1005" s="15"/>
      <c r="N1005" s="15"/>
      <c r="O1005" s="15"/>
      <c r="P1005" s="15"/>
    </row>
    <row r="1006" spans="1:16" x14ac:dyDescent="0.25">
      <c r="L1006" s="21" t="str">
        <f t="shared" ca="1" si="15"/>
        <v>-</v>
      </c>
    </row>
    <row r="1007" spans="1:16" x14ac:dyDescent="0.25">
      <c r="A1007" s="15"/>
      <c r="B1007" s="19"/>
      <c r="C1007" s="15"/>
      <c r="D1007" s="15"/>
      <c r="E1007" s="15"/>
      <c r="F1007" s="15"/>
      <c r="G1007" s="15"/>
      <c r="H1007" s="15"/>
      <c r="I1007" s="15"/>
      <c r="J1007" s="15"/>
      <c r="K1007" s="19"/>
      <c r="L1007" s="24" t="str">
        <f t="shared" ca="1" si="15"/>
        <v>-</v>
      </c>
      <c r="M1007" s="15"/>
      <c r="N1007" s="15"/>
      <c r="O1007" s="15"/>
      <c r="P1007" s="15"/>
    </row>
    <row r="1008" spans="1:16" x14ac:dyDescent="0.25">
      <c r="L1008" s="21" t="str">
        <f t="shared" ca="1" si="15"/>
        <v>-</v>
      </c>
    </row>
    <row r="1009" spans="1:16" x14ac:dyDescent="0.25">
      <c r="A1009" s="15"/>
      <c r="B1009" s="19"/>
      <c r="C1009" s="15"/>
      <c r="D1009" s="15"/>
      <c r="E1009" s="15"/>
      <c r="F1009" s="15"/>
      <c r="G1009" s="15"/>
      <c r="H1009" s="15"/>
      <c r="I1009" s="15"/>
      <c r="J1009" s="15"/>
      <c r="K1009" s="19"/>
      <c r="L1009" s="24" t="str">
        <f t="shared" ca="1" si="15"/>
        <v>-</v>
      </c>
      <c r="M1009" s="15"/>
      <c r="N1009" s="15"/>
      <c r="O1009" s="15"/>
      <c r="P1009" s="15"/>
    </row>
    <row r="1010" spans="1:16" x14ac:dyDescent="0.25">
      <c r="L1010" s="21" t="str">
        <f t="shared" ca="1" si="15"/>
        <v>-</v>
      </c>
    </row>
    <row r="1011" spans="1:16" x14ac:dyDescent="0.25">
      <c r="A1011" s="15"/>
      <c r="B1011" s="19"/>
      <c r="C1011" s="15"/>
      <c r="D1011" s="15"/>
      <c r="E1011" s="15"/>
      <c r="F1011" s="15"/>
      <c r="G1011" s="15"/>
      <c r="H1011" s="15"/>
      <c r="I1011" s="15"/>
      <c r="J1011" s="15"/>
      <c r="K1011" s="19"/>
      <c r="L1011" s="24" t="str">
        <f t="shared" ca="1" si="15"/>
        <v>-</v>
      </c>
      <c r="M1011" s="15"/>
      <c r="N1011" s="15"/>
      <c r="O1011" s="15"/>
      <c r="P1011" s="15"/>
    </row>
    <row r="1012" spans="1:16" x14ac:dyDescent="0.25">
      <c r="L1012" s="21" t="str">
        <f t="shared" ca="1" si="15"/>
        <v>-</v>
      </c>
    </row>
    <row r="1013" spans="1:16" x14ac:dyDescent="0.25">
      <c r="A1013" s="15"/>
      <c r="B1013" s="19"/>
      <c r="C1013" s="15"/>
      <c r="D1013" s="15"/>
      <c r="E1013" s="15"/>
      <c r="F1013" s="15"/>
      <c r="G1013" s="15"/>
      <c r="H1013" s="15"/>
      <c r="I1013" s="15"/>
      <c r="J1013" s="15"/>
      <c r="K1013" s="19"/>
      <c r="L1013" s="24" t="str">
        <f t="shared" ca="1" si="15"/>
        <v>-</v>
      </c>
      <c r="M1013" s="15"/>
      <c r="N1013" s="15"/>
      <c r="O1013" s="15"/>
      <c r="P1013" s="15"/>
    </row>
    <row r="1014" spans="1:16" x14ac:dyDescent="0.25">
      <c r="L1014" s="21" t="str">
        <f t="shared" ca="1" si="15"/>
        <v>-</v>
      </c>
    </row>
    <row r="1015" spans="1:16" x14ac:dyDescent="0.25">
      <c r="A1015" s="15"/>
      <c r="B1015" s="19"/>
      <c r="C1015" s="15"/>
      <c r="D1015" s="15"/>
      <c r="E1015" s="15"/>
      <c r="F1015" s="15"/>
      <c r="G1015" s="15"/>
      <c r="H1015" s="15"/>
      <c r="I1015" s="15"/>
      <c r="J1015" s="15"/>
      <c r="K1015" s="19"/>
      <c r="L1015" s="24" t="str">
        <f t="shared" ca="1" si="15"/>
        <v>-</v>
      </c>
      <c r="M1015" s="15"/>
      <c r="N1015" s="15"/>
      <c r="O1015" s="15"/>
      <c r="P1015" s="15"/>
    </row>
    <row r="1016" spans="1:16" x14ac:dyDescent="0.25">
      <c r="L1016" s="21" t="str">
        <f t="shared" ca="1" si="15"/>
        <v>-</v>
      </c>
    </row>
    <row r="1017" spans="1:16" x14ac:dyDescent="0.25">
      <c r="A1017" s="15"/>
      <c r="B1017" s="19"/>
      <c r="C1017" s="15"/>
      <c r="D1017" s="15"/>
      <c r="E1017" s="15"/>
      <c r="F1017" s="15"/>
      <c r="G1017" s="15"/>
      <c r="H1017" s="15"/>
      <c r="I1017" s="15"/>
      <c r="J1017" s="15"/>
      <c r="K1017" s="19"/>
      <c r="L1017" s="24" t="str">
        <f t="shared" ca="1" si="15"/>
        <v>-</v>
      </c>
      <c r="M1017" s="15"/>
      <c r="N1017" s="15"/>
      <c r="O1017" s="15"/>
      <c r="P1017" s="15"/>
    </row>
    <row r="1018" spans="1:16" x14ac:dyDescent="0.25">
      <c r="L1018" s="21" t="str">
        <f t="shared" ca="1" si="15"/>
        <v>-</v>
      </c>
    </row>
    <row r="1019" spans="1:16" x14ac:dyDescent="0.25">
      <c r="A1019" s="15"/>
      <c r="B1019" s="19"/>
      <c r="C1019" s="15"/>
      <c r="D1019" s="15"/>
      <c r="E1019" s="15"/>
      <c r="F1019" s="15"/>
      <c r="G1019" s="15"/>
      <c r="H1019" s="15"/>
      <c r="I1019" s="15"/>
      <c r="J1019" s="15"/>
      <c r="K1019" s="19"/>
      <c r="L1019" s="24" t="str">
        <f t="shared" ca="1" si="15"/>
        <v>-</v>
      </c>
      <c r="M1019" s="15"/>
      <c r="N1019" s="15"/>
      <c r="O1019" s="15"/>
      <c r="P1019" s="15"/>
    </row>
    <row r="1020" spans="1:16" x14ac:dyDescent="0.25">
      <c r="L1020" s="21" t="str">
        <f t="shared" ca="1" si="15"/>
        <v>-</v>
      </c>
    </row>
    <row r="1021" spans="1:16" x14ac:dyDescent="0.25">
      <c r="A1021" s="15"/>
      <c r="B1021" s="19"/>
      <c r="C1021" s="15"/>
      <c r="D1021" s="15"/>
      <c r="E1021" s="15"/>
      <c r="F1021" s="15"/>
      <c r="G1021" s="15"/>
      <c r="H1021" s="15"/>
      <c r="I1021" s="15"/>
      <c r="J1021" s="15"/>
      <c r="K1021" s="19"/>
      <c r="L1021" s="24" t="str">
        <f t="shared" ca="1" si="15"/>
        <v>-</v>
      </c>
      <c r="M1021" s="15"/>
      <c r="N1021" s="15"/>
      <c r="O1021" s="15"/>
      <c r="P1021" s="15"/>
    </row>
    <row r="1022" spans="1:16" x14ac:dyDescent="0.25">
      <c r="L1022" s="21" t="str">
        <f t="shared" ca="1" si="15"/>
        <v>-</v>
      </c>
    </row>
    <row r="1023" spans="1:16" x14ac:dyDescent="0.25">
      <c r="A1023" s="15"/>
      <c r="B1023" s="19"/>
      <c r="C1023" s="15"/>
      <c r="D1023" s="15"/>
      <c r="E1023" s="15"/>
      <c r="F1023" s="15"/>
      <c r="G1023" s="15"/>
      <c r="H1023" s="15"/>
      <c r="I1023" s="15"/>
      <c r="J1023" s="15"/>
      <c r="K1023" s="19"/>
      <c r="L1023" s="24" t="str">
        <f t="shared" ca="1" si="15"/>
        <v>-</v>
      </c>
      <c r="M1023" s="15"/>
      <c r="N1023" s="15"/>
      <c r="O1023" s="15"/>
      <c r="P1023" s="15"/>
    </row>
    <row r="1024" spans="1:16" x14ac:dyDescent="0.25">
      <c r="L1024" s="21" t="str">
        <f t="shared" ca="1" si="15"/>
        <v>-</v>
      </c>
    </row>
    <row r="1025" spans="1:16" x14ac:dyDescent="0.25">
      <c r="A1025" s="15"/>
      <c r="B1025" s="19"/>
      <c r="C1025" s="15"/>
      <c r="D1025" s="15"/>
      <c r="E1025" s="15"/>
      <c r="F1025" s="15"/>
      <c r="G1025" s="15"/>
      <c r="H1025" s="15"/>
      <c r="I1025" s="15"/>
      <c r="J1025" s="15"/>
      <c r="K1025" s="19"/>
      <c r="L1025" s="24" t="str">
        <f t="shared" ca="1" si="15"/>
        <v>-</v>
      </c>
      <c r="M1025" s="15"/>
      <c r="N1025" s="15"/>
      <c r="O1025" s="15"/>
      <c r="P1025" s="15"/>
    </row>
    <row r="1026" spans="1:16" x14ac:dyDescent="0.25">
      <c r="L1026" s="21" t="str">
        <f t="shared" ca="1" si="15"/>
        <v>-</v>
      </c>
    </row>
    <row r="1027" spans="1:16" x14ac:dyDescent="0.25">
      <c r="A1027" s="15"/>
      <c r="B1027" s="19"/>
      <c r="C1027" s="15"/>
      <c r="D1027" s="15"/>
      <c r="E1027" s="15"/>
      <c r="F1027" s="15"/>
      <c r="G1027" s="15"/>
      <c r="H1027" s="15"/>
      <c r="I1027" s="15"/>
      <c r="J1027" s="15"/>
      <c r="K1027" s="19"/>
      <c r="L1027" s="24" t="str">
        <f t="shared" ca="1" si="15"/>
        <v>-</v>
      </c>
      <c r="M1027" s="15"/>
      <c r="N1027" s="15"/>
      <c r="O1027" s="15"/>
      <c r="P1027" s="15"/>
    </row>
    <row r="1028" spans="1:16" x14ac:dyDescent="0.25">
      <c r="L1028" s="21" t="str">
        <f t="shared" ca="1" si="15"/>
        <v>-</v>
      </c>
    </row>
    <row r="1029" spans="1:16" x14ac:dyDescent="0.25">
      <c r="A1029" s="15"/>
      <c r="B1029" s="19"/>
      <c r="C1029" s="15"/>
      <c r="D1029" s="15"/>
      <c r="E1029" s="15"/>
      <c r="F1029" s="15"/>
      <c r="G1029" s="15"/>
      <c r="H1029" s="15"/>
      <c r="I1029" s="15"/>
      <c r="J1029" s="15"/>
      <c r="K1029" s="19"/>
      <c r="L1029" s="24" t="str">
        <f t="shared" ca="1" si="15"/>
        <v>-</v>
      </c>
      <c r="M1029" s="15"/>
      <c r="N1029" s="15"/>
      <c r="O1029" s="15"/>
      <c r="P1029" s="15"/>
    </row>
    <row r="1030" spans="1:16" x14ac:dyDescent="0.25">
      <c r="L1030" s="21" t="str">
        <f t="shared" ref="L1030:L1093" ca="1" si="16">IF(B1030&gt;1/1/1900, (IF(M1030="Closed",(DATEDIF(B1030,K1030,"d"))-(DATEDIF(H1030,J1030,"d")),IF(OR(M1030="Pending",ISBLANK(K1030)),TODAY()-B1030))),"-")</f>
        <v>-</v>
      </c>
    </row>
    <row r="1031" spans="1:16" x14ac:dyDescent="0.25">
      <c r="A1031" s="15"/>
      <c r="B1031" s="19"/>
      <c r="C1031" s="15"/>
      <c r="D1031" s="15"/>
      <c r="E1031" s="15"/>
      <c r="F1031" s="15"/>
      <c r="G1031" s="15"/>
      <c r="H1031" s="15"/>
      <c r="I1031" s="15"/>
      <c r="J1031" s="15"/>
      <c r="K1031" s="19"/>
      <c r="L1031" s="24" t="str">
        <f t="shared" ca="1" si="16"/>
        <v>-</v>
      </c>
      <c r="M1031" s="15"/>
      <c r="N1031" s="15"/>
      <c r="O1031" s="15"/>
      <c r="P1031" s="15"/>
    </row>
    <row r="1032" spans="1:16" x14ac:dyDescent="0.25">
      <c r="L1032" s="21" t="str">
        <f t="shared" ca="1" si="16"/>
        <v>-</v>
      </c>
    </row>
    <row r="1033" spans="1:16" x14ac:dyDescent="0.25">
      <c r="A1033" s="15"/>
      <c r="B1033" s="19"/>
      <c r="C1033" s="15"/>
      <c r="D1033" s="15"/>
      <c r="E1033" s="15"/>
      <c r="F1033" s="15"/>
      <c r="G1033" s="15"/>
      <c r="H1033" s="15"/>
      <c r="I1033" s="15"/>
      <c r="J1033" s="15"/>
      <c r="K1033" s="19"/>
      <c r="L1033" s="24" t="str">
        <f t="shared" ca="1" si="16"/>
        <v>-</v>
      </c>
      <c r="M1033" s="15"/>
      <c r="N1033" s="15"/>
      <c r="O1033" s="15"/>
      <c r="P1033" s="15"/>
    </row>
    <row r="1034" spans="1:16" x14ac:dyDescent="0.25">
      <c r="L1034" s="21" t="str">
        <f t="shared" ca="1" si="16"/>
        <v>-</v>
      </c>
    </row>
    <row r="1035" spans="1:16" x14ac:dyDescent="0.25">
      <c r="A1035" s="15"/>
      <c r="B1035" s="19"/>
      <c r="C1035" s="15"/>
      <c r="D1035" s="15"/>
      <c r="E1035" s="15"/>
      <c r="F1035" s="15"/>
      <c r="G1035" s="15"/>
      <c r="H1035" s="15"/>
      <c r="I1035" s="15"/>
      <c r="J1035" s="15"/>
      <c r="K1035" s="19"/>
      <c r="L1035" s="24" t="str">
        <f t="shared" ca="1" si="16"/>
        <v>-</v>
      </c>
      <c r="M1035" s="15"/>
      <c r="N1035" s="15"/>
      <c r="O1035" s="15"/>
      <c r="P1035" s="15"/>
    </row>
    <row r="1036" spans="1:16" x14ac:dyDescent="0.25">
      <c r="L1036" s="21" t="str">
        <f t="shared" ca="1" si="16"/>
        <v>-</v>
      </c>
    </row>
    <row r="1037" spans="1:16" x14ac:dyDescent="0.25">
      <c r="A1037" s="15"/>
      <c r="B1037" s="19"/>
      <c r="C1037" s="15"/>
      <c r="D1037" s="15"/>
      <c r="E1037" s="15"/>
      <c r="F1037" s="15"/>
      <c r="G1037" s="15"/>
      <c r="H1037" s="15"/>
      <c r="I1037" s="15"/>
      <c r="J1037" s="15"/>
      <c r="K1037" s="19"/>
      <c r="L1037" s="24" t="str">
        <f t="shared" ca="1" si="16"/>
        <v>-</v>
      </c>
      <c r="M1037" s="15"/>
      <c r="N1037" s="15"/>
      <c r="O1037" s="15"/>
      <c r="P1037" s="15"/>
    </row>
    <row r="1038" spans="1:16" x14ac:dyDescent="0.25">
      <c r="L1038" s="21" t="str">
        <f t="shared" ca="1" si="16"/>
        <v>-</v>
      </c>
    </row>
    <row r="1039" spans="1:16" x14ac:dyDescent="0.25">
      <c r="A1039" s="15"/>
      <c r="B1039" s="19"/>
      <c r="C1039" s="15"/>
      <c r="D1039" s="15"/>
      <c r="E1039" s="15"/>
      <c r="F1039" s="15"/>
      <c r="G1039" s="15"/>
      <c r="H1039" s="15"/>
      <c r="I1039" s="15"/>
      <c r="J1039" s="15"/>
      <c r="K1039" s="19"/>
      <c r="L1039" s="24" t="str">
        <f t="shared" ca="1" si="16"/>
        <v>-</v>
      </c>
      <c r="M1039" s="15"/>
      <c r="N1039" s="15"/>
      <c r="O1039" s="15"/>
      <c r="P1039" s="15"/>
    </row>
    <row r="1040" spans="1:16" x14ac:dyDescent="0.25">
      <c r="L1040" s="21" t="str">
        <f t="shared" ca="1" si="16"/>
        <v>-</v>
      </c>
    </row>
    <row r="1041" spans="1:16" x14ac:dyDescent="0.25">
      <c r="A1041" s="15"/>
      <c r="B1041" s="19"/>
      <c r="C1041" s="15"/>
      <c r="D1041" s="15"/>
      <c r="E1041" s="15"/>
      <c r="F1041" s="15"/>
      <c r="G1041" s="15"/>
      <c r="H1041" s="15"/>
      <c r="I1041" s="15"/>
      <c r="J1041" s="15"/>
      <c r="K1041" s="19"/>
      <c r="L1041" s="24" t="str">
        <f t="shared" ca="1" si="16"/>
        <v>-</v>
      </c>
      <c r="M1041" s="15"/>
      <c r="N1041" s="15"/>
      <c r="O1041" s="15"/>
      <c r="P1041" s="15"/>
    </row>
    <row r="1042" spans="1:16" x14ac:dyDescent="0.25">
      <c r="L1042" s="21" t="str">
        <f t="shared" ca="1" si="16"/>
        <v>-</v>
      </c>
    </row>
    <row r="1043" spans="1:16" x14ac:dyDescent="0.25">
      <c r="A1043" s="15"/>
      <c r="B1043" s="19"/>
      <c r="C1043" s="15"/>
      <c r="D1043" s="15"/>
      <c r="E1043" s="15"/>
      <c r="F1043" s="15"/>
      <c r="G1043" s="15"/>
      <c r="H1043" s="15"/>
      <c r="I1043" s="15"/>
      <c r="J1043" s="15"/>
      <c r="K1043" s="19"/>
      <c r="L1043" s="24" t="str">
        <f t="shared" ca="1" si="16"/>
        <v>-</v>
      </c>
      <c r="M1043" s="15"/>
      <c r="N1043" s="15"/>
      <c r="O1043" s="15"/>
      <c r="P1043" s="15"/>
    </row>
    <row r="1044" spans="1:16" x14ac:dyDescent="0.25">
      <c r="L1044" s="21" t="str">
        <f t="shared" ca="1" si="16"/>
        <v>-</v>
      </c>
    </row>
    <row r="1045" spans="1:16" x14ac:dyDescent="0.25">
      <c r="A1045" s="15"/>
      <c r="B1045" s="19"/>
      <c r="C1045" s="15"/>
      <c r="D1045" s="15"/>
      <c r="E1045" s="15"/>
      <c r="F1045" s="15"/>
      <c r="G1045" s="15"/>
      <c r="H1045" s="15"/>
      <c r="I1045" s="15"/>
      <c r="J1045" s="15"/>
      <c r="K1045" s="19"/>
      <c r="L1045" s="24" t="str">
        <f t="shared" ca="1" si="16"/>
        <v>-</v>
      </c>
      <c r="M1045" s="15"/>
      <c r="N1045" s="15"/>
      <c r="O1045" s="15"/>
      <c r="P1045" s="15"/>
    </row>
    <row r="1046" spans="1:16" x14ac:dyDescent="0.25">
      <c r="L1046" s="21" t="str">
        <f t="shared" ca="1" si="16"/>
        <v>-</v>
      </c>
    </row>
    <row r="1047" spans="1:16" x14ac:dyDescent="0.25">
      <c r="A1047" s="15"/>
      <c r="B1047" s="19"/>
      <c r="C1047" s="15"/>
      <c r="D1047" s="15"/>
      <c r="E1047" s="15"/>
      <c r="F1047" s="15"/>
      <c r="G1047" s="15"/>
      <c r="H1047" s="15"/>
      <c r="I1047" s="15"/>
      <c r="J1047" s="15"/>
      <c r="K1047" s="19"/>
      <c r="L1047" s="24" t="str">
        <f t="shared" ca="1" si="16"/>
        <v>-</v>
      </c>
      <c r="M1047" s="15"/>
      <c r="N1047" s="15"/>
      <c r="O1047" s="15"/>
      <c r="P1047" s="15"/>
    </row>
    <row r="1048" spans="1:16" x14ac:dyDescent="0.25">
      <c r="L1048" s="21" t="str">
        <f t="shared" ca="1" si="16"/>
        <v>-</v>
      </c>
    </row>
    <row r="1049" spans="1:16" x14ac:dyDescent="0.25">
      <c r="A1049" s="15"/>
      <c r="B1049" s="19"/>
      <c r="C1049" s="15"/>
      <c r="D1049" s="15"/>
      <c r="E1049" s="15"/>
      <c r="F1049" s="15"/>
      <c r="G1049" s="15"/>
      <c r="H1049" s="15"/>
      <c r="I1049" s="15"/>
      <c r="J1049" s="15"/>
      <c r="K1049" s="19"/>
      <c r="L1049" s="24" t="str">
        <f t="shared" ca="1" si="16"/>
        <v>-</v>
      </c>
      <c r="M1049" s="15"/>
      <c r="N1049" s="15"/>
      <c r="O1049" s="15"/>
      <c r="P1049" s="15"/>
    </row>
    <row r="1050" spans="1:16" x14ac:dyDescent="0.25">
      <c r="L1050" s="21" t="str">
        <f t="shared" ca="1" si="16"/>
        <v>-</v>
      </c>
    </row>
    <row r="1051" spans="1:16" x14ac:dyDescent="0.25">
      <c r="A1051" s="15"/>
      <c r="B1051" s="19"/>
      <c r="C1051" s="15"/>
      <c r="D1051" s="15"/>
      <c r="E1051" s="15"/>
      <c r="F1051" s="15"/>
      <c r="G1051" s="15"/>
      <c r="H1051" s="15"/>
      <c r="I1051" s="15"/>
      <c r="J1051" s="15"/>
      <c r="K1051" s="19"/>
      <c r="L1051" s="24" t="str">
        <f t="shared" ca="1" si="16"/>
        <v>-</v>
      </c>
      <c r="M1051" s="15"/>
      <c r="N1051" s="15"/>
      <c r="O1051" s="15"/>
      <c r="P1051" s="15"/>
    </row>
    <row r="1052" spans="1:16" x14ac:dyDescent="0.25">
      <c r="L1052" s="21" t="str">
        <f t="shared" ca="1" si="16"/>
        <v>-</v>
      </c>
    </row>
    <row r="1053" spans="1:16" x14ac:dyDescent="0.25">
      <c r="A1053" s="15"/>
      <c r="B1053" s="19"/>
      <c r="C1053" s="15"/>
      <c r="D1053" s="15"/>
      <c r="E1053" s="15"/>
      <c r="F1053" s="15"/>
      <c r="G1053" s="15"/>
      <c r="H1053" s="15"/>
      <c r="I1053" s="15"/>
      <c r="J1053" s="15"/>
      <c r="K1053" s="19"/>
      <c r="L1053" s="24" t="str">
        <f t="shared" ca="1" si="16"/>
        <v>-</v>
      </c>
      <c r="M1053" s="15"/>
      <c r="N1053" s="15"/>
      <c r="O1053" s="15"/>
      <c r="P1053" s="15"/>
    </row>
    <row r="1054" spans="1:16" x14ac:dyDescent="0.25">
      <c r="L1054" s="21" t="str">
        <f t="shared" ca="1" si="16"/>
        <v>-</v>
      </c>
    </row>
    <row r="1055" spans="1:16" x14ac:dyDescent="0.25">
      <c r="A1055" s="15"/>
      <c r="B1055" s="19"/>
      <c r="C1055" s="15"/>
      <c r="D1055" s="15"/>
      <c r="E1055" s="15"/>
      <c r="F1055" s="15"/>
      <c r="G1055" s="15"/>
      <c r="H1055" s="15"/>
      <c r="I1055" s="15"/>
      <c r="J1055" s="15"/>
      <c r="K1055" s="19"/>
      <c r="L1055" s="24" t="str">
        <f t="shared" ca="1" si="16"/>
        <v>-</v>
      </c>
      <c r="M1055" s="15"/>
      <c r="N1055" s="15"/>
      <c r="O1055" s="15"/>
      <c r="P1055" s="15"/>
    </row>
    <row r="1056" spans="1:16" x14ac:dyDescent="0.25">
      <c r="L1056" s="21" t="str">
        <f t="shared" ca="1" si="16"/>
        <v>-</v>
      </c>
    </row>
    <row r="1057" spans="1:16" x14ac:dyDescent="0.25">
      <c r="A1057" s="15"/>
      <c r="B1057" s="19"/>
      <c r="C1057" s="15"/>
      <c r="D1057" s="15"/>
      <c r="E1057" s="15"/>
      <c r="F1057" s="15"/>
      <c r="G1057" s="15"/>
      <c r="H1057" s="15"/>
      <c r="I1057" s="15"/>
      <c r="J1057" s="15"/>
      <c r="K1057" s="19"/>
      <c r="L1057" s="24" t="str">
        <f t="shared" ca="1" si="16"/>
        <v>-</v>
      </c>
      <c r="M1057" s="15"/>
      <c r="N1057" s="15"/>
      <c r="O1057" s="15"/>
      <c r="P1057" s="15"/>
    </row>
    <row r="1058" spans="1:16" x14ac:dyDescent="0.25">
      <c r="L1058" s="21" t="str">
        <f t="shared" ca="1" si="16"/>
        <v>-</v>
      </c>
    </row>
    <row r="1059" spans="1:16" x14ac:dyDescent="0.25">
      <c r="A1059" s="15"/>
      <c r="B1059" s="19"/>
      <c r="C1059" s="15"/>
      <c r="D1059" s="15"/>
      <c r="E1059" s="15"/>
      <c r="F1059" s="15"/>
      <c r="G1059" s="15"/>
      <c r="H1059" s="15"/>
      <c r="I1059" s="15"/>
      <c r="J1059" s="15"/>
      <c r="K1059" s="19"/>
      <c r="L1059" s="24" t="str">
        <f t="shared" ca="1" si="16"/>
        <v>-</v>
      </c>
      <c r="M1059" s="15"/>
      <c r="N1059" s="15"/>
      <c r="O1059" s="15"/>
      <c r="P1059" s="15"/>
    </row>
    <row r="1060" spans="1:16" x14ac:dyDescent="0.25">
      <c r="L1060" s="21" t="str">
        <f t="shared" ca="1" si="16"/>
        <v>-</v>
      </c>
    </row>
    <row r="1061" spans="1:16" x14ac:dyDescent="0.25">
      <c r="A1061" s="15"/>
      <c r="B1061" s="19"/>
      <c r="C1061" s="15"/>
      <c r="D1061" s="15"/>
      <c r="E1061" s="15"/>
      <c r="F1061" s="15"/>
      <c r="G1061" s="15"/>
      <c r="H1061" s="15"/>
      <c r="I1061" s="15"/>
      <c r="J1061" s="15"/>
      <c r="K1061" s="19"/>
      <c r="L1061" s="24" t="str">
        <f t="shared" ca="1" si="16"/>
        <v>-</v>
      </c>
      <c r="M1061" s="15"/>
      <c r="N1061" s="15"/>
      <c r="O1061" s="15"/>
      <c r="P1061" s="15"/>
    </row>
    <row r="1062" spans="1:16" x14ac:dyDescent="0.25">
      <c r="L1062" s="21" t="str">
        <f t="shared" ca="1" si="16"/>
        <v>-</v>
      </c>
    </row>
    <row r="1063" spans="1:16" x14ac:dyDescent="0.25">
      <c r="A1063" s="15"/>
      <c r="B1063" s="19"/>
      <c r="C1063" s="15"/>
      <c r="D1063" s="15"/>
      <c r="E1063" s="15"/>
      <c r="F1063" s="15"/>
      <c r="G1063" s="15"/>
      <c r="H1063" s="15"/>
      <c r="I1063" s="15"/>
      <c r="J1063" s="15"/>
      <c r="K1063" s="19"/>
      <c r="L1063" s="24" t="str">
        <f t="shared" ca="1" si="16"/>
        <v>-</v>
      </c>
      <c r="M1063" s="15"/>
      <c r="N1063" s="15"/>
      <c r="O1063" s="15"/>
      <c r="P1063" s="15"/>
    </row>
    <row r="1064" spans="1:16" x14ac:dyDescent="0.25">
      <c r="L1064" s="21" t="str">
        <f t="shared" ca="1" si="16"/>
        <v>-</v>
      </c>
    </row>
    <row r="1065" spans="1:16" x14ac:dyDescent="0.25">
      <c r="A1065" s="15"/>
      <c r="B1065" s="19"/>
      <c r="C1065" s="15"/>
      <c r="D1065" s="15"/>
      <c r="E1065" s="15"/>
      <c r="F1065" s="15"/>
      <c r="G1065" s="15"/>
      <c r="H1065" s="15"/>
      <c r="I1065" s="15"/>
      <c r="J1065" s="15"/>
      <c r="K1065" s="19"/>
      <c r="L1065" s="24" t="str">
        <f t="shared" ca="1" si="16"/>
        <v>-</v>
      </c>
      <c r="M1065" s="15"/>
      <c r="N1065" s="15"/>
      <c r="O1065" s="15"/>
      <c r="P1065" s="15"/>
    </row>
    <row r="1066" spans="1:16" x14ac:dyDescent="0.25">
      <c r="L1066" s="21" t="str">
        <f t="shared" ca="1" si="16"/>
        <v>-</v>
      </c>
    </row>
    <row r="1067" spans="1:16" x14ac:dyDescent="0.25">
      <c r="A1067" s="15"/>
      <c r="B1067" s="19"/>
      <c r="C1067" s="15"/>
      <c r="D1067" s="15"/>
      <c r="E1067" s="15"/>
      <c r="F1067" s="15"/>
      <c r="G1067" s="15"/>
      <c r="H1067" s="15"/>
      <c r="I1067" s="15"/>
      <c r="J1067" s="15"/>
      <c r="K1067" s="19"/>
      <c r="L1067" s="24" t="str">
        <f t="shared" ca="1" si="16"/>
        <v>-</v>
      </c>
      <c r="M1067" s="15"/>
      <c r="N1067" s="15"/>
      <c r="O1067" s="15"/>
      <c r="P1067" s="15"/>
    </row>
    <row r="1068" spans="1:16" x14ac:dyDescent="0.25">
      <c r="L1068" s="21" t="str">
        <f t="shared" ca="1" si="16"/>
        <v>-</v>
      </c>
    </row>
    <row r="1069" spans="1:16" x14ac:dyDescent="0.25">
      <c r="A1069" s="15"/>
      <c r="B1069" s="19"/>
      <c r="C1069" s="15"/>
      <c r="D1069" s="15"/>
      <c r="E1069" s="15"/>
      <c r="F1069" s="15"/>
      <c r="G1069" s="15"/>
      <c r="H1069" s="15"/>
      <c r="I1069" s="15"/>
      <c r="J1069" s="15"/>
      <c r="K1069" s="19"/>
      <c r="L1069" s="24" t="str">
        <f t="shared" ca="1" si="16"/>
        <v>-</v>
      </c>
      <c r="M1069" s="15"/>
      <c r="N1069" s="15"/>
      <c r="O1069" s="15"/>
      <c r="P1069" s="15"/>
    </row>
    <row r="1070" spans="1:16" x14ac:dyDescent="0.25">
      <c r="L1070" s="21" t="str">
        <f t="shared" ca="1" si="16"/>
        <v>-</v>
      </c>
    </row>
    <row r="1071" spans="1:16" x14ac:dyDescent="0.25">
      <c r="A1071" s="15"/>
      <c r="B1071" s="19"/>
      <c r="C1071" s="15"/>
      <c r="D1071" s="15"/>
      <c r="E1071" s="15"/>
      <c r="F1071" s="15"/>
      <c r="G1071" s="15"/>
      <c r="H1071" s="15"/>
      <c r="I1071" s="15"/>
      <c r="J1071" s="15"/>
      <c r="K1071" s="19"/>
      <c r="L1071" s="24" t="str">
        <f t="shared" ca="1" si="16"/>
        <v>-</v>
      </c>
      <c r="M1071" s="15"/>
      <c r="N1071" s="15"/>
      <c r="O1071" s="15"/>
      <c r="P1071" s="15"/>
    </row>
    <row r="1072" spans="1:16" x14ac:dyDescent="0.25">
      <c r="L1072" s="21" t="str">
        <f t="shared" ca="1" si="16"/>
        <v>-</v>
      </c>
    </row>
    <row r="1073" spans="1:16" x14ac:dyDescent="0.25">
      <c r="A1073" s="15"/>
      <c r="B1073" s="19"/>
      <c r="C1073" s="15"/>
      <c r="D1073" s="15"/>
      <c r="E1073" s="15"/>
      <c r="F1073" s="15"/>
      <c r="G1073" s="15"/>
      <c r="H1073" s="15"/>
      <c r="I1073" s="15"/>
      <c r="J1073" s="15"/>
      <c r="K1073" s="19"/>
      <c r="L1073" s="24" t="str">
        <f t="shared" ca="1" si="16"/>
        <v>-</v>
      </c>
      <c r="M1073" s="15"/>
      <c r="N1073" s="15"/>
      <c r="O1073" s="15"/>
      <c r="P1073" s="15"/>
    </row>
    <row r="1074" spans="1:16" x14ac:dyDescent="0.25">
      <c r="L1074" s="21" t="str">
        <f t="shared" ca="1" si="16"/>
        <v>-</v>
      </c>
    </row>
    <row r="1075" spans="1:16" x14ac:dyDescent="0.25">
      <c r="A1075" s="15"/>
      <c r="B1075" s="19"/>
      <c r="C1075" s="15"/>
      <c r="D1075" s="15"/>
      <c r="E1075" s="15"/>
      <c r="F1075" s="15"/>
      <c r="G1075" s="15"/>
      <c r="H1075" s="15"/>
      <c r="I1075" s="15"/>
      <c r="J1075" s="15"/>
      <c r="K1075" s="19"/>
      <c r="L1075" s="24" t="str">
        <f t="shared" ca="1" si="16"/>
        <v>-</v>
      </c>
      <c r="M1075" s="15"/>
      <c r="N1075" s="15"/>
      <c r="O1075" s="15"/>
      <c r="P1075" s="15"/>
    </row>
    <row r="1076" spans="1:16" x14ac:dyDescent="0.25">
      <c r="L1076" s="21" t="str">
        <f t="shared" ca="1" si="16"/>
        <v>-</v>
      </c>
    </row>
    <row r="1077" spans="1:16" x14ac:dyDescent="0.25">
      <c r="A1077" s="15"/>
      <c r="B1077" s="19"/>
      <c r="C1077" s="15"/>
      <c r="D1077" s="15"/>
      <c r="E1077" s="15"/>
      <c r="F1077" s="15"/>
      <c r="G1077" s="15"/>
      <c r="H1077" s="15"/>
      <c r="I1077" s="15"/>
      <c r="J1077" s="15"/>
      <c r="K1077" s="19"/>
      <c r="L1077" s="24" t="str">
        <f t="shared" ca="1" si="16"/>
        <v>-</v>
      </c>
      <c r="M1077" s="15"/>
      <c r="N1077" s="15"/>
      <c r="O1077" s="15"/>
      <c r="P1077" s="15"/>
    </row>
    <row r="1078" spans="1:16" x14ac:dyDescent="0.25">
      <c r="L1078" s="21" t="str">
        <f t="shared" ca="1" si="16"/>
        <v>-</v>
      </c>
    </row>
    <row r="1079" spans="1:16" x14ac:dyDescent="0.25">
      <c r="A1079" s="15"/>
      <c r="B1079" s="19"/>
      <c r="C1079" s="15"/>
      <c r="D1079" s="15"/>
      <c r="E1079" s="15"/>
      <c r="F1079" s="15"/>
      <c r="G1079" s="15"/>
      <c r="H1079" s="15"/>
      <c r="I1079" s="15"/>
      <c r="J1079" s="15"/>
      <c r="K1079" s="19"/>
      <c r="L1079" s="24" t="str">
        <f t="shared" ca="1" si="16"/>
        <v>-</v>
      </c>
      <c r="M1079" s="15"/>
      <c r="N1079" s="15"/>
      <c r="O1079" s="15"/>
      <c r="P1079" s="15"/>
    </row>
    <row r="1080" spans="1:16" x14ac:dyDescent="0.25">
      <c r="L1080" s="21" t="str">
        <f t="shared" ca="1" si="16"/>
        <v>-</v>
      </c>
    </row>
    <row r="1081" spans="1:16" x14ac:dyDescent="0.25">
      <c r="A1081" s="15"/>
      <c r="B1081" s="19"/>
      <c r="C1081" s="15"/>
      <c r="D1081" s="15"/>
      <c r="E1081" s="15"/>
      <c r="F1081" s="15"/>
      <c r="G1081" s="15"/>
      <c r="H1081" s="15"/>
      <c r="I1081" s="15"/>
      <c r="J1081" s="15"/>
      <c r="K1081" s="19"/>
      <c r="L1081" s="24" t="str">
        <f t="shared" ca="1" si="16"/>
        <v>-</v>
      </c>
      <c r="M1081" s="15"/>
      <c r="N1081" s="15"/>
      <c r="O1081" s="15"/>
      <c r="P1081" s="15"/>
    </row>
    <row r="1082" spans="1:16" x14ac:dyDescent="0.25">
      <c r="L1082" s="21" t="str">
        <f t="shared" ca="1" si="16"/>
        <v>-</v>
      </c>
    </row>
    <row r="1083" spans="1:16" x14ac:dyDescent="0.25">
      <c r="A1083" s="15"/>
      <c r="B1083" s="19"/>
      <c r="C1083" s="15"/>
      <c r="D1083" s="15"/>
      <c r="E1083" s="15"/>
      <c r="F1083" s="15"/>
      <c r="G1083" s="15"/>
      <c r="H1083" s="15"/>
      <c r="I1083" s="15"/>
      <c r="J1083" s="15"/>
      <c r="K1083" s="19"/>
      <c r="L1083" s="24" t="str">
        <f t="shared" ca="1" si="16"/>
        <v>-</v>
      </c>
      <c r="M1083" s="15"/>
      <c r="N1083" s="15"/>
      <c r="O1083" s="15"/>
      <c r="P1083" s="15"/>
    </row>
    <row r="1084" spans="1:16" x14ac:dyDescent="0.25">
      <c r="L1084" s="21" t="str">
        <f t="shared" ca="1" si="16"/>
        <v>-</v>
      </c>
    </row>
    <row r="1085" spans="1:16" x14ac:dyDescent="0.25">
      <c r="A1085" s="15"/>
      <c r="B1085" s="19"/>
      <c r="C1085" s="15"/>
      <c r="D1085" s="15"/>
      <c r="E1085" s="15"/>
      <c r="F1085" s="15"/>
      <c r="G1085" s="15"/>
      <c r="H1085" s="15"/>
      <c r="I1085" s="15"/>
      <c r="J1085" s="15"/>
      <c r="K1085" s="19"/>
      <c r="L1085" s="24" t="str">
        <f t="shared" ca="1" si="16"/>
        <v>-</v>
      </c>
      <c r="M1085" s="15"/>
      <c r="N1085" s="15"/>
      <c r="O1085" s="15"/>
      <c r="P1085" s="15"/>
    </row>
    <row r="1086" spans="1:16" x14ac:dyDescent="0.25">
      <c r="L1086" s="21" t="str">
        <f t="shared" ca="1" si="16"/>
        <v>-</v>
      </c>
    </row>
    <row r="1087" spans="1:16" x14ac:dyDescent="0.25">
      <c r="A1087" s="15"/>
      <c r="B1087" s="19"/>
      <c r="C1087" s="15"/>
      <c r="D1087" s="15"/>
      <c r="E1087" s="15"/>
      <c r="F1087" s="15"/>
      <c r="G1087" s="15"/>
      <c r="H1087" s="15"/>
      <c r="I1087" s="15"/>
      <c r="J1087" s="15"/>
      <c r="K1087" s="19"/>
      <c r="L1087" s="24" t="str">
        <f t="shared" ca="1" si="16"/>
        <v>-</v>
      </c>
      <c r="M1087" s="15"/>
      <c r="N1087" s="15"/>
      <c r="O1087" s="15"/>
      <c r="P1087" s="15"/>
    </row>
    <row r="1088" spans="1:16" x14ac:dyDescent="0.25">
      <c r="L1088" s="21" t="str">
        <f t="shared" ca="1" si="16"/>
        <v>-</v>
      </c>
    </row>
    <row r="1089" spans="1:16" x14ac:dyDescent="0.25">
      <c r="A1089" s="15"/>
      <c r="B1089" s="19"/>
      <c r="C1089" s="15"/>
      <c r="D1089" s="15"/>
      <c r="E1089" s="15"/>
      <c r="F1089" s="15"/>
      <c r="G1089" s="15"/>
      <c r="H1089" s="15"/>
      <c r="I1089" s="15"/>
      <c r="J1089" s="15"/>
      <c r="K1089" s="19"/>
      <c r="L1089" s="24" t="str">
        <f t="shared" ca="1" si="16"/>
        <v>-</v>
      </c>
      <c r="M1089" s="15"/>
      <c r="N1089" s="15"/>
      <c r="O1089" s="15"/>
      <c r="P1089" s="15"/>
    </row>
    <row r="1090" spans="1:16" x14ac:dyDescent="0.25">
      <c r="L1090" s="21" t="str">
        <f t="shared" ca="1" si="16"/>
        <v>-</v>
      </c>
    </row>
    <row r="1091" spans="1:16" x14ac:dyDescent="0.25">
      <c r="A1091" s="15"/>
      <c r="B1091" s="19"/>
      <c r="C1091" s="15"/>
      <c r="D1091" s="15"/>
      <c r="E1091" s="15"/>
      <c r="F1091" s="15"/>
      <c r="G1091" s="15"/>
      <c r="H1091" s="15"/>
      <c r="I1091" s="15"/>
      <c r="J1091" s="15"/>
      <c r="K1091" s="19"/>
      <c r="L1091" s="24" t="str">
        <f t="shared" ca="1" si="16"/>
        <v>-</v>
      </c>
      <c r="M1091" s="15"/>
      <c r="N1091" s="15"/>
      <c r="O1091" s="15"/>
      <c r="P1091" s="15"/>
    </row>
    <row r="1092" spans="1:16" x14ac:dyDescent="0.25">
      <c r="L1092" s="21" t="str">
        <f t="shared" ca="1" si="16"/>
        <v>-</v>
      </c>
    </row>
    <row r="1093" spans="1:16" x14ac:dyDescent="0.25">
      <c r="A1093" s="15"/>
      <c r="B1093" s="19"/>
      <c r="C1093" s="15"/>
      <c r="D1093" s="15"/>
      <c r="E1093" s="15"/>
      <c r="F1093" s="15"/>
      <c r="G1093" s="15"/>
      <c r="H1093" s="15"/>
      <c r="I1093" s="15"/>
      <c r="J1093" s="15"/>
      <c r="K1093" s="19"/>
      <c r="L1093" s="24" t="str">
        <f t="shared" ca="1" si="16"/>
        <v>-</v>
      </c>
      <c r="M1093" s="15"/>
      <c r="N1093" s="15"/>
      <c r="O1093" s="15"/>
      <c r="P1093" s="15"/>
    </row>
    <row r="1094" spans="1:16" x14ac:dyDescent="0.25">
      <c r="L1094" s="21" t="str">
        <f t="shared" ref="L1094:L1157" ca="1" si="17">IF(B1094&gt;1/1/1900, (IF(M1094="Closed",(DATEDIF(B1094,K1094,"d"))-(DATEDIF(H1094,J1094,"d")),IF(OR(M1094="Pending",ISBLANK(K1094)),TODAY()-B1094))),"-")</f>
        <v>-</v>
      </c>
    </row>
    <row r="1095" spans="1:16" x14ac:dyDescent="0.25">
      <c r="A1095" s="15"/>
      <c r="B1095" s="19"/>
      <c r="C1095" s="15"/>
      <c r="D1095" s="15"/>
      <c r="E1095" s="15"/>
      <c r="F1095" s="15"/>
      <c r="G1095" s="15"/>
      <c r="H1095" s="15"/>
      <c r="I1095" s="15"/>
      <c r="J1095" s="15"/>
      <c r="K1095" s="19"/>
      <c r="L1095" s="24" t="str">
        <f t="shared" ca="1" si="17"/>
        <v>-</v>
      </c>
      <c r="M1095" s="15"/>
      <c r="N1095" s="15"/>
      <c r="O1095" s="15"/>
      <c r="P1095" s="15"/>
    </row>
    <row r="1096" spans="1:16" x14ac:dyDescent="0.25">
      <c r="L1096" s="21" t="str">
        <f t="shared" ca="1" si="17"/>
        <v>-</v>
      </c>
    </row>
    <row r="1097" spans="1:16" x14ac:dyDescent="0.25">
      <c r="A1097" s="15"/>
      <c r="B1097" s="19"/>
      <c r="C1097" s="15"/>
      <c r="D1097" s="15"/>
      <c r="E1097" s="15"/>
      <c r="F1097" s="15"/>
      <c r="G1097" s="15"/>
      <c r="H1097" s="15"/>
      <c r="I1097" s="15"/>
      <c r="J1097" s="15"/>
      <c r="K1097" s="19"/>
      <c r="L1097" s="24" t="str">
        <f t="shared" ca="1" si="17"/>
        <v>-</v>
      </c>
      <c r="M1097" s="15"/>
      <c r="N1097" s="15"/>
      <c r="O1097" s="15"/>
      <c r="P1097" s="15"/>
    </row>
    <row r="1098" spans="1:16" x14ac:dyDescent="0.25">
      <c r="L1098" s="21" t="str">
        <f t="shared" ca="1" si="17"/>
        <v>-</v>
      </c>
    </row>
    <row r="1099" spans="1:16" x14ac:dyDescent="0.25">
      <c r="A1099" s="15"/>
      <c r="B1099" s="19"/>
      <c r="C1099" s="15"/>
      <c r="D1099" s="15"/>
      <c r="E1099" s="15"/>
      <c r="F1099" s="15"/>
      <c r="G1099" s="15"/>
      <c r="H1099" s="15"/>
      <c r="I1099" s="15"/>
      <c r="J1099" s="15"/>
      <c r="K1099" s="19"/>
      <c r="L1099" s="24" t="str">
        <f t="shared" ca="1" si="17"/>
        <v>-</v>
      </c>
      <c r="M1099" s="15"/>
      <c r="N1099" s="15"/>
      <c r="O1099" s="15"/>
      <c r="P1099" s="15"/>
    </row>
    <row r="1100" spans="1:16" x14ac:dyDescent="0.25">
      <c r="L1100" s="21" t="str">
        <f t="shared" ca="1" si="17"/>
        <v>-</v>
      </c>
    </row>
    <row r="1101" spans="1:16" x14ac:dyDescent="0.25">
      <c r="A1101" s="15"/>
      <c r="B1101" s="19"/>
      <c r="C1101" s="15"/>
      <c r="D1101" s="15"/>
      <c r="E1101" s="15"/>
      <c r="F1101" s="15"/>
      <c r="G1101" s="15"/>
      <c r="H1101" s="15"/>
      <c r="I1101" s="15"/>
      <c r="J1101" s="15"/>
      <c r="K1101" s="19"/>
      <c r="L1101" s="24" t="str">
        <f t="shared" ca="1" si="17"/>
        <v>-</v>
      </c>
      <c r="M1101" s="15"/>
      <c r="N1101" s="15"/>
      <c r="O1101" s="15"/>
      <c r="P1101" s="15"/>
    </row>
    <row r="1102" spans="1:16" x14ac:dyDescent="0.25">
      <c r="L1102" s="21" t="str">
        <f t="shared" ca="1" si="17"/>
        <v>-</v>
      </c>
    </row>
    <row r="1103" spans="1:16" x14ac:dyDescent="0.25">
      <c r="A1103" s="15"/>
      <c r="B1103" s="19"/>
      <c r="C1103" s="15"/>
      <c r="D1103" s="15"/>
      <c r="E1103" s="15"/>
      <c r="F1103" s="15"/>
      <c r="G1103" s="15"/>
      <c r="H1103" s="15"/>
      <c r="I1103" s="15"/>
      <c r="J1103" s="15"/>
      <c r="K1103" s="19"/>
      <c r="L1103" s="24" t="str">
        <f t="shared" ca="1" si="17"/>
        <v>-</v>
      </c>
      <c r="M1103" s="15"/>
      <c r="N1103" s="15"/>
      <c r="O1103" s="15"/>
      <c r="P1103" s="15"/>
    </row>
    <row r="1104" spans="1:16" x14ac:dyDescent="0.25">
      <c r="L1104" s="21" t="str">
        <f t="shared" ca="1" si="17"/>
        <v>-</v>
      </c>
    </row>
    <row r="1105" spans="1:16" x14ac:dyDescent="0.25">
      <c r="A1105" s="15"/>
      <c r="B1105" s="19"/>
      <c r="C1105" s="15"/>
      <c r="D1105" s="15"/>
      <c r="E1105" s="15"/>
      <c r="F1105" s="15"/>
      <c r="G1105" s="15"/>
      <c r="H1105" s="15"/>
      <c r="I1105" s="15"/>
      <c r="J1105" s="15"/>
      <c r="K1105" s="19"/>
      <c r="L1105" s="24" t="str">
        <f t="shared" ca="1" si="17"/>
        <v>-</v>
      </c>
      <c r="M1105" s="15"/>
      <c r="N1105" s="15"/>
      <c r="O1105" s="15"/>
      <c r="P1105" s="15"/>
    </row>
    <row r="1106" spans="1:16" x14ac:dyDescent="0.25">
      <c r="L1106" s="21" t="str">
        <f t="shared" ca="1" si="17"/>
        <v>-</v>
      </c>
    </row>
    <row r="1107" spans="1:16" x14ac:dyDescent="0.25">
      <c r="A1107" s="15"/>
      <c r="B1107" s="19"/>
      <c r="C1107" s="15"/>
      <c r="D1107" s="15"/>
      <c r="E1107" s="15"/>
      <c r="F1107" s="15"/>
      <c r="G1107" s="15"/>
      <c r="H1107" s="15"/>
      <c r="I1107" s="15"/>
      <c r="J1107" s="15"/>
      <c r="K1107" s="19"/>
      <c r="L1107" s="24" t="str">
        <f t="shared" ca="1" si="17"/>
        <v>-</v>
      </c>
      <c r="M1107" s="15"/>
      <c r="N1107" s="15"/>
      <c r="O1107" s="15"/>
      <c r="P1107" s="15"/>
    </row>
    <row r="1108" spans="1:16" x14ac:dyDescent="0.25">
      <c r="L1108" s="21" t="str">
        <f t="shared" ca="1" si="17"/>
        <v>-</v>
      </c>
    </row>
    <row r="1109" spans="1:16" x14ac:dyDescent="0.25">
      <c r="A1109" s="15"/>
      <c r="B1109" s="19"/>
      <c r="C1109" s="15"/>
      <c r="D1109" s="15"/>
      <c r="E1109" s="15"/>
      <c r="F1109" s="15"/>
      <c r="G1109" s="15"/>
      <c r="H1109" s="15"/>
      <c r="I1109" s="15"/>
      <c r="J1109" s="15"/>
      <c r="K1109" s="19"/>
      <c r="L1109" s="24" t="str">
        <f t="shared" ca="1" si="17"/>
        <v>-</v>
      </c>
      <c r="M1109" s="15"/>
      <c r="N1109" s="15"/>
      <c r="O1109" s="15"/>
      <c r="P1109" s="15"/>
    </row>
    <row r="1110" spans="1:16" x14ac:dyDescent="0.25">
      <c r="L1110" s="21" t="str">
        <f t="shared" ca="1" si="17"/>
        <v>-</v>
      </c>
    </row>
    <row r="1111" spans="1:16" x14ac:dyDescent="0.25">
      <c r="A1111" s="15"/>
      <c r="B1111" s="19"/>
      <c r="C1111" s="15"/>
      <c r="D1111" s="15"/>
      <c r="E1111" s="15"/>
      <c r="F1111" s="15"/>
      <c r="G1111" s="15"/>
      <c r="H1111" s="15"/>
      <c r="I1111" s="15"/>
      <c r="J1111" s="15"/>
      <c r="K1111" s="19"/>
      <c r="L1111" s="24" t="str">
        <f t="shared" ca="1" si="17"/>
        <v>-</v>
      </c>
      <c r="M1111" s="15"/>
      <c r="N1111" s="15"/>
      <c r="O1111" s="15"/>
      <c r="P1111" s="15"/>
    </row>
    <row r="1112" spans="1:16" x14ac:dyDescent="0.25">
      <c r="L1112" s="21" t="str">
        <f t="shared" ca="1" si="17"/>
        <v>-</v>
      </c>
    </row>
    <row r="1113" spans="1:16" x14ac:dyDescent="0.25">
      <c r="A1113" s="15"/>
      <c r="B1113" s="19"/>
      <c r="C1113" s="15"/>
      <c r="D1113" s="15"/>
      <c r="E1113" s="15"/>
      <c r="F1113" s="15"/>
      <c r="G1113" s="15"/>
      <c r="H1113" s="15"/>
      <c r="I1113" s="15"/>
      <c r="J1113" s="15"/>
      <c r="K1113" s="19"/>
      <c r="L1113" s="24" t="str">
        <f t="shared" ca="1" si="17"/>
        <v>-</v>
      </c>
      <c r="M1113" s="15"/>
      <c r="N1113" s="15"/>
      <c r="O1113" s="15"/>
      <c r="P1113" s="15"/>
    </row>
    <row r="1114" spans="1:16" x14ac:dyDescent="0.25">
      <c r="L1114" s="21" t="str">
        <f t="shared" ca="1" si="17"/>
        <v>-</v>
      </c>
    </row>
    <row r="1115" spans="1:16" x14ac:dyDescent="0.25">
      <c r="A1115" s="15"/>
      <c r="B1115" s="19"/>
      <c r="C1115" s="15"/>
      <c r="D1115" s="15"/>
      <c r="E1115" s="15"/>
      <c r="F1115" s="15"/>
      <c r="G1115" s="15"/>
      <c r="H1115" s="15"/>
      <c r="I1115" s="15"/>
      <c r="J1115" s="15"/>
      <c r="K1115" s="19"/>
      <c r="L1115" s="24" t="str">
        <f t="shared" ca="1" si="17"/>
        <v>-</v>
      </c>
      <c r="M1115" s="15"/>
      <c r="N1115" s="15"/>
      <c r="O1115" s="15"/>
      <c r="P1115" s="15"/>
    </row>
    <row r="1116" spans="1:16" x14ac:dyDescent="0.25">
      <c r="L1116" s="21" t="str">
        <f t="shared" ca="1" si="17"/>
        <v>-</v>
      </c>
    </row>
    <row r="1117" spans="1:16" x14ac:dyDescent="0.25">
      <c r="A1117" s="15"/>
      <c r="B1117" s="19"/>
      <c r="C1117" s="15"/>
      <c r="D1117" s="15"/>
      <c r="E1117" s="15"/>
      <c r="F1117" s="15"/>
      <c r="G1117" s="15"/>
      <c r="H1117" s="15"/>
      <c r="I1117" s="15"/>
      <c r="J1117" s="15"/>
      <c r="K1117" s="19"/>
      <c r="L1117" s="24" t="str">
        <f t="shared" ca="1" si="17"/>
        <v>-</v>
      </c>
      <c r="M1117" s="15"/>
      <c r="N1117" s="15"/>
      <c r="O1117" s="15"/>
      <c r="P1117" s="15"/>
    </row>
    <row r="1118" spans="1:16" x14ac:dyDescent="0.25">
      <c r="L1118" s="21" t="str">
        <f t="shared" ca="1" si="17"/>
        <v>-</v>
      </c>
    </row>
    <row r="1119" spans="1:16" x14ac:dyDescent="0.25">
      <c r="A1119" s="15"/>
      <c r="B1119" s="19"/>
      <c r="C1119" s="15"/>
      <c r="D1119" s="15"/>
      <c r="E1119" s="15"/>
      <c r="F1119" s="15"/>
      <c r="G1119" s="15"/>
      <c r="H1119" s="15"/>
      <c r="I1119" s="15"/>
      <c r="J1119" s="15"/>
      <c r="K1119" s="19"/>
      <c r="L1119" s="24" t="str">
        <f t="shared" ca="1" si="17"/>
        <v>-</v>
      </c>
      <c r="M1119" s="15"/>
      <c r="N1119" s="15"/>
      <c r="O1119" s="15"/>
      <c r="P1119" s="15"/>
    </row>
    <row r="1120" spans="1:16" x14ac:dyDescent="0.25">
      <c r="L1120" s="21" t="str">
        <f t="shared" ca="1" si="17"/>
        <v>-</v>
      </c>
    </row>
    <row r="1121" spans="1:16" x14ac:dyDescent="0.25">
      <c r="A1121" s="15"/>
      <c r="B1121" s="19"/>
      <c r="C1121" s="15"/>
      <c r="D1121" s="15"/>
      <c r="E1121" s="15"/>
      <c r="F1121" s="15"/>
      <c r="G1121" s="15"/>
      <c r="H1121" s="15"/>
      <c r="I1121" s="15"/>
      <c r="J1121" s="15"/>
      <c r="K1121" s="19"/>
      <c r="L1121" s="24" t="str">
        <f t="shared" ca="1" si="17"/>
        <v>-</v>
      </c>
      <c r="M1121" s="15"/>
      <c r="N1121" s="15"/>
      <c r="O1121" s="15"/>
      <c r="P1121" s="15"/>
    </row>
    <row r="1122" spans="1:16" x14ac:dyDescent="0.25">
      <c r="L1122" s="21" t="str">
        <f t="shared" ca="1" si="17"/>
        <v>-</v>
      </c>
    </row>
    <row r="1123" spans="1:16" x14ac:dyDescent="0.25">
      <c r="A1123" s="15"/>
      <c r="B1123" s="19"/>
      <c r="C1123" s="15"/>
      <c r="D1123" s="15"/>
      <c r="E1123" s="15"/>
      <c r="F1123" s="15"/>
      <c r="G1123" s="15"/>
      <c r="H1123" s="15"/>
      <c r="I1123" s="15"/>
      <c r="J1123" s="15"/>
      <c r="K1123" s="19"/>
      <c r="L1123" s="24" t="str">
        <f t="shared" ca="1" si="17"/>
        <v>-</v>
      </c>
      <c r="M1123" s="15"/>
      <c r="N1123" s="15"/>
      <c r="O1123" s="15"/>
      <c r="P1123" s="15"/>
    </row>
    <row r="1124" spans="1:16" x14ac:dyDescent="0.25">
      <c r="L1124" s="21" t="str">
        <f t="shared" ca="1" si="17"/>
        <v>-</v>
      </c>
    </row>
    <row r="1125" spans="1:16" x14ac:dyDescent="0.25">
      <c r="A1125" s="15"/>
      <c r="B1125" s="19"/>
      <c r="C1125" s="15"/>
      <c r="D1125" s="15"/>
      <c r="E1125" s="15"/>
      <c r="F1125" s="15"/>
      <c r="G1125" s="15"/>
      <c r="H1125" s="15"/>
      <c r="I1125" s="15"/>
      <c r="J1125" s="15"/>
      <c r="K1125" s="19"/>
      <c r="L1125" s="24" t="str">
        <f t="shared" ca="1" si="17"/>
        <v>-</v>
      </c>
      <c r="M1125" s="15"/>
      <c r="N1125" s="15"/>
      <c r="O1125" s="15"/>
      <c r="P1125" s="15"/>
    </row>
    <row r="1126" spans="1:16" x14ac:dyDescent="0.25">
      <c r="L1126" s="21" t="str">
        <f t="shared" ca="1" si="17"/>
        <v>-</v>
      </c>
    </row>
    <row r="1127" spans="1:16" x14ac:dyDescent="0.25">
      <c r="A1127" s="15"/>
      <c r="B1127" s="19"/>
      <c r="C1127" s="15"/>
      <c r="D1127" s="15"/>
      <c r="E1127" s="15"/>
      <c r="F1127" s="15"/>
      <c r="G1127" s="15"/>
      <c r="H1127" s="15"/>
      <c r="I1127" s="15"/>
      <c r="J1127" s="15"/>
      <c r="K1127" s="19"/>
      <c r="L1127" s="24" t="str">
        <f t="shared" ca="1" si="17"/>
        <v>-</v>
      </c>
      <c r="M1127" s="15"/>
      <c r="N1127" s="15"/>
      <c r="O1127" s="15"/>
      <c r="P1127" s="15"/>
    </row>
    <row r="1128" spans="1:16" x14ac:dyDescent="0.25">
      <c r="L1128" s="21" t="str">
        <f t="shared" ca="1" si="17"/>
        <v>-</v>
      </c>
    </row>
    <row r="1129" spans="1:16" x14ac:dyDescent="0.25">
      <c r="A1129" s="15"/>
      <c r="B1129" s="19"/>
      <c r="C1129" s="15"/>
      <c r="D1129" s="15"/>
      <c r="E1129" s="15"/>
      <c r="F1129" s="15"/>
      <c r="G1129" s="15"/>
      <c r="H1129" s="15"/>
      <c r="I1129" s="15"/>
      <c r="J1129" s="15"/>
      <c r="K1129" s="19"/>
      <c r="L1129" s="24" t="str">
        <f t="shared" ca="1" si="17"/>
        <v>-</v>
      </c>
      <c r="M1129" s="15"/>
      <c r="N1129" s="15"/>
      <c r="O1129" s="15"/>
      <c r="P1129" s="15"/>
    </row>
    <row r="1130" spans="1:16" x14ac:dyDescent="0.25">
      <c r="L1130" s="21" t="str">
        <f t="shared" ca="1" si="17"/>
        <v>-</v>
      </c>
    </row>
    <row r="1131" spans="1:16" x14ac:dyDescent="0.25">
      <c r="A1131" s="15"/>
      <c r="B1131" s="19"/>
      <c r="C1131" s="15"/>
      <c r="D1131" s="15"/>
      <c r="E1131" s="15"/>
      <c r="F1131" s="15"/>
      <c r="G1131" s="15"/>
      <c r="H1131" s="15"/>
      <c r="I1131" s="15"/>
      <c r="J1131" s="15"/>
      <c r="K1131" s="19"/>
      <c r="L1131" s="24" t="str">
        <f t="shared" ca="1" si="17"/>
        <v>-</v>
      </c>
      <c r="M1131" s="15"/>
      <c r="N1131" s="15"/>
      <c r="O1131" s="15"/>
      <c r="P1131" s="15"/>
    </row>
    <row r="1132" spans="1:16" x14ac:dyDescent="0.25">
      <c r="L1132" s="21" t="str">
        <f t="shared" ca="1" si="17"/>
        <v>-</v>
      </c>
    </row>
    <row r="1133" spans="1:16" x14ac:dyDescent="0.25">
      <c r="A1133" s="15"/>
      <c r="B1133" s="19"/>
      <c r="C1133" s="15"/>
      <c r="D1133" s="15"/>
      <c r="E1133" s="15"/>
      <c r="F1133" s="15"/>
      <c r="G1133" s="15"/>
      <c r="H1133" s="15"/>
      <c r="I1133" s="15"/>
      <c r="J1133" s="15"/>
      <c r="K1133" s="19"/>
      <c r="L1133" s="24" t="str">
        <f t="shared" ca="1" si="17"/>
        <v>-</v>
      </c>
      <c r="M1133" s="15"/>
      <c r="N1133" s="15"/>
      <c r="O1133" s="15"/>
      <c r="P1133" s="15"/>
    </row>
    <row r="1134" spans="1:16" x14ac:dyDescent="0.25">
      <c r="L1134" s="21" t="str">
        <f t="shared" ca="1" si="17"/>
        <v>-</v>
      </c>
    </row>
    <row r="1135" spans="1:16" x14ac:dyDescent="0.25">
      <c r="A1135" s="15"/>
      <c r="B1135" s="19"/>
      <c r="C1135" s="15"/>
      <c r="D1135" s="15"/>
      <c r="E1135" s="15"/>
      <c r="F1135" s="15"/>
      <c r="G1135" s="15"/>
      <c r="H1135" s="15"/>
      <c r="I1135" s="15"/>
      <c r="J1135" s="15"/>
      <c r="K1135" s="19"/>
      <c r="L1135" s="24" t="str">
        <f t="shared" ca="1" si="17"/>
        <v>-</v>
      </c>
      <c r="M1135" s="15"/>
      <c r="N1135" s="15"/>
      <c r="O1135" s="15"/>
      <c r="P1135" s="15"/>
    </row>
    <row r="1136" spans="1:16" x14ac:dyDescent="0.25">
      <c r="L1136" s="21" t="str">
        <f t="shared" ca="1" si="17"/>
        <v>-</v>
      </c>
    </row>
    <row r="1137" spans="1:16" x14ac:dyDescent="0.25">
      <c r="A1137" s="15"/>
      <c r="B1137" s="19"/>
      <c r="C1137" s="15"/>
      <c r="D1137" s="15"/>
      <c r="E1137" s="15"/>
      <c r="F1137" s="15"/>
      <c r="G1137" s="15"/>
      <c r="H1137" s="15"/>
      <c r="I1137" s="15"/>
      <c r="J1137" s="15"/>
      <c r="K1137" s="19"/>
      <c r="L1137" s="24" t="str">
        <f t="shared" ca="1" si="17"/>
        <v>-</v>
      </c>
      <c r="M1137" s="15"/>
      <c r="N1137" s="15"/>
      <c r="O1137" s="15"/>
      <c r="P1137" s="15"/>
    </row>
    <row r="1138" spans="1:16" x14ac:dyDescent="0.25">
      <c r="L1138" s="21" t="str">
        <f t="shared" ca="1" si="17"/>
        <v>-</v>
      </c>
    </row>
    <row r="1139" spans="1:16" x14ac:dyDescent="0.25">
      <c r="A1139" s="15"/>
      <c r="B1139" s="19"/>
      <c r="C1139" s="15"/>
      <c r="D1139" s="15"/>
      <c r="E1139" s="15"/>
      <c r="F1139" s="15"/>
      <c r="G1139" s="15"/>
      <c r="H1139" s="15"/>
      <c r="I1139" s="15"/>
      <c r="J1139" s="15"/>
      <c r="K1139" s="19"/>
      <c r="L1139" s="24" t="str">
        <f t="shared" ca="1" si="17"/>
        <v>-</v>
      </c>
      <c r="M1139" s="15"/>
      <c r="N1139" s="15"/>
      <c r="O1139" s="15"/>
      <c r="P1139" s="15"/>
    </row>
    <row r="1140" spans="1:16" x14ac:dyDescent="0.25">
      <c r="L1140" s="21" t="str">
        <f t="shared" ca="1" si="17"/>
        <v>-</v>
      </c>
    </row>
    <row r="1141" spans="1:16" x14ac:dyDescent="0.25">
      <c r="A1141" s="15"/>
      <c r="B1141" s="19"/>
      <c r="C1141" s="15"/>
      <c r="D1141" s="15"/>
      <c r="E1141" s="15"/>
      <c r="F1141" s="15"/>
      <c r="G1141" s="15"/>
      <c r="H1141" s="15"/>
      <c r="I1141" s="15"/>
      <c r="J1141" s="15"/>
      <c r="K1141" s="19"/>
      <c r="L1141" s="24" t="str">
        <f t="shared" ca="1" si="17"/>
        <v>-</v>
      </c>
      <c r="M1141" s="15"/>
      <c r="N1141" s="15"/>
      <c r="O1141" s="15"/>
      <c r="P1141" s="15"/>
    </row>
    <row r="1142" spans="1:16" x14ac:dyDescent="0.25">
      <c r="L1142" s="21" t="str">
        <f t="shared" ca="1" si="17"/>
        <v>-</v>
      </c>
    </row>
    <row r="1143" spans="1:16" x14ac:dyDescent="0.25">
      <c r="A1143" s="15"/>
      <c r="B1143" s="19"/>
      <c r="C1143" s="15"/>
      <c r="D1143" s="15"/>
      <c r="E1143" s="15"/>
      <c r="F1143" s="15"/>
      <c r="G1143" s="15"/>
      <c r="H1143" s="15"/>
      <c r="I1143" s="15"/>
      <c r="J1143" s="15"/>
      <c r="K1143" s="19"/>
      <c r="L1143" s="24" t="str">
        <f t="shared" ca="1" si="17"/>
        <v>-</v>
      </c>
      <c r="M1143" s="15"/>
      <c r="N1143" s="15"/>
      <c r="O1143" s="15"/>
      <c r="P1143" s="15"/>
    </row>
    <row r="1144" spans="1:16" x14ac:dyDescent="0.25">
      <c r="L1144" s="21" t="str">
        <f t="shared" ca="1" si="17"/>
        <v>-</v>
      </c>
    </row>
    <row r="1145" spans="1:16" x14ac:dyDescent="0.25">
      <c r="A1145" s="15"/>
      <c r="B1145" s="19"/>
      <c r="C1145" s="15"/>
      <c r="D1145" s="15"/>
      <c r="E1145" s="15"/>
      <c r="F1145" s="15"/>
      <c r="G1145" s="15"/>
      <c r="H1145" s="15"/>
      <c r="I1145" s="15"/>
      <c r="J1145" s="15"/>
      <c r="K1145" s="19"/>
      <c r="L1145" s="24" t="str">
        <f t="shared" ca="1" si="17"/>
        <v>-</v>
      </c>
      <c r="M1145" s="15"/>
      <c r="N1145" s="15"/>
      <c r="O1145" s="15"/>
      <c r="P1145" s="15"/>
    </row>
    <row r="1146" spans="1:16" x14ac:dyDescent="0.25">
      <c r="L1146" s="21" t="str">
        <f t="shared" ca="1" si="17"/>
        <v>-</v>
      </c>
    </row>
    <row r="1147" spans="1:16" x14ac:dyDescent="0.25">
      <c r="A1147" s="15"/>
      <c r="B1147" s="19"/>
      <c r="C1147" s="15"/>
      <c r="D1147" s="15"/>
      <c r="E1147" s="15"/>
      <c r="F1147" s="15"/>
      <c r="G1147" s="15"/>
      <c r="H1147" s="15"/>
      <c r="I1147" s="15"/>
      <c r="J1147" s="15"/>
      <c r="K1147" s="19"/>
      <c r="L1147" s="24" t="str">
        <f t="shared" ca="1" si="17"/>
        <v>-</v>
      </c>
      <c r="M1147" s="15"/>
      <c r="N1147" s="15"/>
      <c r="O1147" s="15"/>
      <c r="P1147" s="15"/>
    </row>
    <row r="1148" spans="1:16" x14ac:dyDescent="0.25">
      <c r="L1148" s="21" t="str">
        <f t="shared" ca="1" si="17"/>
        <v>-</v>
      </c>
    </row>
    <row r="1149" spans="1:16" x14ac:dyDescent="0.25">
      <c r="A1149" s="15"/>
      <c r="B1149" s="19"/>
      <c r="C1149" s="15"/>
      <c r="D1149" s="15"/>
      <c r="E1149" s="15"/>
      <c r="F1149" s="15"/>
      <c r="G1149" s="15"/>
      <c r="H1149" s="15"/>
      <c r="I1149" s="15"/>
      <c r="J1149" s="15"/>
      <c r="K1149" s="19"/>
      <c r="L1149" s="24" t="str">
        <f t="shared" ca="1" si="17"/>
        <v>-</v>
      </c>
      <c r="M1149" s="15"/>
      <c r="N1149" s="15"/>
      <c r="O1149" s="15"/>
      <c r="P1149" s="15"/>
    </row>
    <row r="1150" spans="1:16" x14ac:dyDescent="0.25">
      <c r="L1150" s="21" t="str">
        <f t="shared" ca="1" si="17"/>
        <v>-</v>
      </c>
    </row>
    <row r="1151" spans="1:16" x14ac:dyDescent="0.25">
      <c r="A1151" s="15"/>
      <c r="B1151" s="19"/>
      <c r="C1151" s="15"/>
      <c r="D1151" s="15"/>
      <c r="E1151" s="15"/>
      <c r="F1151" s="15"/>
      <c r="G1151" s="15"/>
      <c r="H1151" s="15"/>
      <c r="I1151" s="15"/>
      <c r="J1151" s="15"/>
      <c r="K1151" s="19"/>
      <c r="L1151" s="24" t="str">
        <f t="shared" ca="1" si="17"/>
        <v>-</v>
      </c>
      <c r="M1151" s="15"/>
      <c r="N1151" s="15"/>
      <c r="O1151" s="15"/>
      <c r="P1151" s="15"/>
    </row>
    <row r="1152" spans="1:16" x14ac:dyDescent="0.25">
      <c r="L1152" s="21" t="str">
        <f t="shared" ca="1" si="17"/>
        <v>-</v>
      </c>
    </row>
    <row r="1153" spans="1:16" x14ac:dyDescent="0.25">
      <c r="A1153" s="15"/>
      <c r="B1153" s="19"/>
      <c r="C1153" s="15"/>
      <c r="D1153" s="15"/>
      <c r="E1153" s="15"/>
      <c r="F1153" s="15"/>
      <c r="G1153" s="15"/>
      <c r="H1153" s="15"/>
      <c r="I1153" s="15"/>
      <c r="J1153" s="15"/>
      <c r="K1153" s="19"/>
      <c r="L1153" s="24" t="str">
        <f t="shared" ca="1" si="17"/>
        <v>-</v>
      </c>
      <c r="M1153" s="15"/>
      <c r="N1153" s="15"/>
      <c r="O1153" s="15"/>
      <c r="P1153" s="15"/>
    </row>
    <row r="1154" spans="1:16" x14ac:dyDescent="0.25">
      <c r="L1154" s="21" t="str">
        <f t="shared" ca="1" si="17"/>
        <v>-</v>
      </c>
    </row>
    <row r="1155" spans="1:16" x14ac:dyDescent="0.25">
      <c r="A1155" s="15"/>
      <c r="B1155" s="19"/>
      <c r="C1155" s="15"/>
      <c r="D1155" s="15"/>
      <c r="E1155" s="15"/>
      <c r="F1155" s="15"/>
      <c r="G1155" s="15"/>
      <c r="H1155" s="15"/>
      <c r="I1155" s="15"/>
      <c r="J1155" s="15"/>
      <c r="K1155" s="19"/>
      <c r="L1155" s="24" t="str">
        <f t="shared" ca="1" si="17"/>
        <v>-</v>
      </c>
      <c r="M1155" s="15"/>
      <c r="N1155" s="15"/>
      <c r="O1155" s="15"/>
      <c r="P1155" s="15"/>
    </row>
    <row r="1156" spans="1:16" x14ac:dyDescent="0.25">
      <c r="L1156" s="21" t="str">
        <f t="shared" ca="1" si="17"/>
        <v>-</v>
      </c>
    </row>
    <row r="1157" spans="1:16" x14ac:dyDescent="0.25">
      <c r="A1157" s="15"/>
      <c r="B1157" s="19"/>
      <c r="C1157" s="15"/>
      <c r="D1157" s="15"/>
      <c r="E1157" s="15"/>
      <c r="F1157" s="15"/>
      <c r="G1157" s="15"/>
      <c r="H1157" s="15"/>
      <c r="I1157" s="15"/>
      <c r="J1157" s="15"/>
      <c r="K1157" s="19"/>
      <c r="L1157" s="24" t="str">
        <f t="shared" ca="1" si="17"/>
        <v>-</v>
      </c>
      <c r="M1157" s="15"/>
      <c r="N1157" s="15"/>
      <c r="O1157" s="15"/>
      <c r="P1157" s="15"/>
    </row>
    <row r="1158" spans="1:16" x14ac:dyDescent="0.25">
      <c r="L1158" s="21" t="str">
        <f t="shared" ref="L1158:L1221" ca="1" si="18">IF(B1158&gt;1/1/1900, (IF(M1158="Closed",(DATEDIF(B1158,K1158,"d"))-(DATEDIF(H1158,J1158,"d")),IF(OR(M1158="Pending",ISBLANK(K1158)),TODAY()-B1158))),"-")</f>
        <v>-</v>
      </c>
    </row>
    <row r="1159" spans="1:16" x14ac:dyDescent="0.25">
      <c r="A1159" s="15"/>
      <c r="B1159" s="19"/>
      <c r="C1159" s="15"/>
      <c r="D1159" s="15"/>
      <c r="E1159" s="15"/>
      <c r="F1159" s="15"/>
      <c r="G1159" s="15"/>
      <c r="H1159" s="15"/>
      <c r="I1159" s="15"/>
      <c r="J1159" s="15"/>
      <c r="K1159" s="19"/>
      <c r="L1159" s="24" t="str">
        <f t="shared" ca="1" si="18"/>
        <v>-</v>
      </c>
      <c r="M1159" s="15"/>
      <c r="N1159" s="15"/>
      <c r="O1159" s="15"/>
      <c r="P1159" s="15"/>
    </row>
    <row r="1160" spans="1:16" x14ac:dyDescent="0.25">
      <c r="L1160" s="21" t="str">
        <f t="shared" ca="1" si="18"/>
        <v>-</v>
      </c>
    </row>
    <row r="1161" spans="1:16" x14ac:dyDescent="0.25">
      <c r="A1161" s="15"/>
      <c r="B1161" s="19"/>
      <c r="C1161" s="15"/>
      <c r="D1161" s="15"/>
      <c r="E1161" s="15"/>
      <c r="F1161" s="15"/>
      <c r="G1161" s="15"/>
      <c r="H1161" s="15"/>
      <c r="I1161" s="15"/>
      <c r="J1161" s="15"/>
      <c r="K1161" s="19"/>
      <c r="L1161" s="24" t="str">
        <f t="shared" ca="1" si="18"/>
        <v>-</v>
      </c>
      <c r="M1161" s="15"/>
      <c r="N1161" s="15"/>
      <c r="O1161" s="15"/>
      <c r="P1161" s="15"/>
    </row>
    <row r="1162" spans="1:16" x14ac:dyDescent="0.25">
      <c r="L1162" s="21" t="str">
        <f t="shared" ca="1" si="18"/>
        <v>-</v>
      </c>
    </row>
    <row r="1163" spans="1:16" x14ac:dyDescent="0.25">
      <c r="A1163" s="15"/>
      <c r="B1163" s="19"/>
      <c r="C1163" s="15"/>
      <c r="D1163" s="15"/>
      <c r="E1163" s="15"/>
      <c r="F1163" s="15"/>
      <c r="G1163" s="15"/>
      <c r="H1163" s="15"/>
      <c r="I1163" s="15"/>
      <c r="J1163" s="15"/>
      <c r="K1163" s="19"/>
      <c r="L1163" s="24" t="str">
        <f t="shared" ca="1" si="18"/>
        <v>-</v>
      </c>
      <c r="M1163" s="15"/>
      <c r="N1163" s="15"/>
      <c r="O1163" s="15"/>
      <c r="P1163" s="15"/>
    </row>
    <row r="1164" spans="1:16" x14ac:dyDescent="0.25">
      <c r="L1164" s="21" t="str">
        <f t="shared" ca="1" si="18"/>
        <v>-</v>
      </c>
    </row>
    <row r="1165" spans="1:16" x14ac:dyDescent="0.25">
      <c r="A1165" s="15"/>
      <c r="B1165" s="19"/>
      <c r="C1165" s="15"/>
      <c r="D1165" s="15"/>
      <c r="E1165" s="15"/>
      <c r="F1165" s="15"/>
      <c r="G1165" s="15"/>
      <c r="H1165" s="15"/>
      <c r="I1165" s="15"/>
      <c r="J1165" s="15"/>
      <c r="K1165" s="19"/>
      <c r="L1165" s="24" t="str">
        <f t="shared" ca="1" si="18"/>
        <v>-</v>
      </c>
      <c r="M1165" s="15"/>
      <c r="N1165" s="15"/>
      <c r="O1165" s="15"/>
      <c r="P1165" s="15"/>
    </row>
    <row r="1166" spans="1:16" x14ac:dyDescent="0.25">
      <c r="L1166" s="21" t="str">
        <f t="shared" ca="1" si="18"/>
        <v>-</v>
      </c>
    </row>
    <row r="1167" spans="1:16" x14ac:dyDescent="0.25">
      <c r="A1167" s="15"/>
      <c r="B1167" s="19"/>
      <c r="C1167" s="15"/>
      <c r="D1167" s="15"/>
      <c r="E1167" s="15"/>
      <c r="F1167" s="15"/>
      <c r="G1167" s="15"/>
      <c r="H1167" s="15"/>
      <c r="I1167" s="15"/>
      <c r="J1167" s="15"/>
      <c r="K1167" s="19"/>
      <c r="L1167" s="24" t="str">
        <f t="shared" ca="1" si="18"/>
        <v>-</v>
      </c>
      <c r="M1167" s="15"/>
      <c r="N1167" s="15"/>
      <c r="O1167" s="15"/>
      <c r="P1167" s="15"/>
    </row>
    <row r="1168" spans="1:16" x14ac:dyDescent="0.25">
      <c r="L1168" s="21" t="str">
        <f t="shared" ca="1" si="18"/>
        <v>-</v>
      </c>
    </row>
    <row r="1169" spans="1:16" x14ac:dyDescent="0.25">
      <c r="A1169" s="15"/>
      <c r="B1169" s="19"/>
      <c r="C1169" s="15"/>
      <c r="D1169" s="15"/>
      <c r="E1169" s="15"/>
      <c r="F1169" s="15"/>
      <c r="G1169" s="15"/>
      <c r="H1169" s="15"/>
      <c r="I1169" s="15"/>
      <c r="J1169" s="15"/>
      <c r="K1169" s="19"/>
      <c r="L1169" s="24" t="str">
        <f t="shared" ca="1" si="18"/>
        <v>-</v>
      </c>
      <c r="M1169" s="15"/>
      <c r="N1169" s="15"/>
      <c r="O1169" s="15"/>
      <c r="P1169" s="15"/>
    </row>
    <row r="1170" spans="1:16" x14ac:dyDescent="0.25">
      <c r="L1170" s="21" t="str">
        <f t="shared" ca="1" si="18"/>
        <v>-</v>
      </c>
    </row>
    <row r="1171" spans="1:16" x14ac:dyDescent="0.25">
      <c r="A1171" s="15"/>
      <c r="B1171" s="19"/>
      <c r="C1171" s="15"/>
      <c r="D1171" s="15"/>
      <c r="E1171" s="15"/>
      <c r="F1171" s="15"/>
      <c r="G1171" s="15"/>
      <c r="H1171" s="15"/>
      <c r="I1171" s="15"/>
      <c r="J1171" s="15"/>
      <c r="K1171" s="19"/>
      <c r="L1171" s="24" t="str">
        <f t="shared" ca="1" si="18"/>
        <v>-</v>
      </c>
      <c r="M1171" s="15"/>
      <c r="N1171" s="15"/>
      <c r="O1171" s="15"/>
      <c r="P1171" s="15"/>
    </row>
    <row r="1172" spans="1:16" x14ac:dyDescent="0.25">
      <c r="L1172" s="21" t="str">
        <f t="shared" ca="1" si="18"/>
        <v>-</v>
      </c>
    </row>
    <row r="1173" spans="1:16" x14ac:dyDescent="0.25">
      <c r="A1173" s="15"/>
      <c r="B1173" s="19"/>
      <c r="C1173" s="15"/>
      <c r="D1173" s="15"/>
      <c r="E1173" s="15"/>
      <c r="F1173" s="15"/>
      <c r="G1173" s="15"/>
      <c r="H1173" s="15"/>
      <c r="I1173" s="15"/>
      <c r="J1173" s="15"/>
      <c r="K1173" s="19"/>
      <c r="L1173" s="24" t="str">
        <f t="shared" ca="1" si="18"/>
        <v>-</v>
      </c>
      <c r="M1173" s="15"/>
      <c r="N1173" s="15"/>
      <c r="O1173" s="15"/>
      <c r="P1173" s="15"/>
    </row>
    <row r="1174" spans="1:16" x14ac:dyDescent="0.25">
      <c r="L1174" s="21" t="str">
        <f t="shared" ca="1" si="18"/>
        <v>-</v>
      </c>
    </row>
    <row r="1175" spans="1:16" x14ac:dyDescent="0.25">
      <c r="A1175" s="15"/>
      <c r="B1175" s="19"/>
      <c r="C1175" s="15"/>
      <c r="D1175" s="15"/>
      <c r="E1175" s="15"/>
      <c r="F1175" s="15"/>
      <c r="G1175" s="15"/>
      <c r="H1175" s="15"/>
      <c r="I1175" s="15"/>
      <c r="J1175" s="15"/>
      <c r="K1175" s="19"/>
      <c r="L1175" s="24" t="str">
        <f t="shared" ca="1" si="18"/>
        <v>-</v>
      </c>
      <c r="M1175" s="15"/>
      <c r="N1175" s="15"/>
      <c r="O1175" s="15"/>
      <c r="P1175" s="15"/>
    </row>
    <row r="1176" spans="1:16" x14ac:dyDescent="0.25">
      <c r="L1176" s="21" t="str">
        <f t="shared" ca="1" si="18"/>
        <v>-</v>
      </c>
    </row>
    <row r="1177" spans="1:16" x14ac:dyDescent="0.25">
      <c r="A1177" s="15"/>
      <c r="B1177" s="19"/>
      <c r="C1177" s="15"/>
      <c r="D1177" s="15"/>
      <c r="E1177" s="15"/>
      <c r="F1177" s="15"/>
      <c r="G1177" s="15"/>
      <c r="H1177" s="15"/>
      <c r="I1177" s="15"/>
      <c r="J1177" s="15"/>
      <c r="K1177" s="19"/>
      <c r="L1177" s="24" t="str">
        <f t="shared" ca="1" si="18"/>
        <v>-</v>
      </c>
      <c r="M1177" s="15"/>
      <c r="N1177" s="15"/>
      <c r="O1177" s="15"/>
      <c r="P1177" s="15"/>
    </row>
    <row r="1178" spans="1:16" x14ac:dyDescent="0.25">
      <c r="L1178" s="21" t="str">
        <f t="shared" ca="1" si="18"/>
        <v>-</v>
      </c>
    </row>
    <row r="1179" spans="1:16" x14ac:dyDescent="0.25">
      <c r="A1179" s="15"/>
      <c r="B1179" s="19"/>
      <c r="C1179" s="15"/>
      <c r="D1179" s="15"/>
      <c r="E1179" s="15"/>
      <c r="F1179" s="15"/>
      <c r="G1179" s="15"/>
      <c r="H1179" s="15"/>
      <c r="I1179" s="15"/>
      <c r="J1179" s="15"/>
      <c r="K1179" s="19"/>
      <c r="L1179" s="24" t="str">
        <f t="shared" ca="1" si="18"/>
        <v>-</v>
      </c>
      <c r="M1179" s="15"/>
      <c r="N1179" s="15"/>
      <c r="O1179" s="15"/>
      <c r="P1179" s="15"/>
    </row>
    <row r="1180" spans="1:16" x14ac:dyDescent="0.25">
      <c r="L1180" s="21" t="str">
        <f t="shared" ca="1" si="18"/>
        <v>-</v>
      </c>
    </row>
    <row r="1181" spans="1:16" x14ac:dyDescent="0.25">
      <c r="A1181" s="15"/>
      <c r="B1181" s="19"/>
      <c r="C1181" s="15"/>
      <c r="D1181" s="15"/>
      <c r="E1181" s="15"/>
      <c r="F1181" s="15"/>
      <c r="G1181" s="15"/>
      <c r="H1181" s="15"/>
      <c r="I1181" s="15"/>
      <c r="J1181" s="15"/>
      <c r="K1181" s="19"/>
      <c r="L1181" s="24" t="str">
        <f t="shared" ca="1" si="18"/>
        <v>-</v>
      </c>
      <c r="M1181" s="15"/>
      <c r="N1181" s="15"/>
      <c r="O1181" s="15"/>
      <c r="P1181" s="15"/>
    </row>
    <row r="1182" spans="1:16" x14ac:dyDescent="0.25">
      <c r="L1182" s="21" t="str">
        <f t="shared" ca="1" si="18"/>
        <v>-</v>
      </c>
    </row>
    <row r="1183" spans="1:16" x14ac:dyDescent="0.25">
      <c r="A1183" s="15"/>
      <c r="B1183" s="19"/>
      <c r="C1183" s="15"/>
      <c r="D1183" s="15"/>
      <c r="E1183" s="15"/>
      <c r="F1183" s="15"/>
      <c r="G1183" s="15"/>
      <c r="H1183" s="15"/>
      <c r="I1183" s="15"/>
      <c r="J1183" s="15"/>
      <c r="K1183" s="19"/>
      <c r="L1183" s="24" t="str">
        <f t="shared" ca="1" si="18"/>
        <v>-</v>
      </c>
      <c r="M1183" s="15"/>
      <c r="N1183" s="15"/>
      <c r="O1183" s="15"/>
      <c r="P1183" s="15"/>
    </row>
    <row r="1184" spans="1:16" x14ac:dyDescent="0.25">
      <c r="L1184" s="21" t="str">
        <f t="shared" ca="1" si="18"/>
        <v>-</v>
      </c>
    </row>
    <row r="1185" spans="1:16" x14ac:dyDescent="0.25">
      <c r="A1185" s="15"/>
      <c r="B1185" s="19"/>
      <c r="C1185" s="15"/>
      <c r="D1185" s="15"/>
      <c r="E1185" s="15"/>
      <c r="F1185" s="15"/>
      <c r="G1185" s="15"/>
      <c r="H1185" s="15"/>
      <c r="I1185" s="15"/>
      <c r="J1185" s="15"/>
      <c r="K1185" s="19"/>
      <c r="L1185" s="24" t="str">
        <f t="shared" ca="1" si="18"/>
        <v>-</v>
      </c>
      <c r="M1185" s="15"/>
      <c r="N1185" s="15"/>
      <c r="O1185" s="15"/>
      <c r="P1185" s="15"/>
    </row>
    <row r="1186" spans="1:16" x14ac:dyDescent="0.25">
      <c r="L1186" s="21" t="str">
        <f t="shared" ca="1" si="18"/>
        <v>-</v>
      </c>
    </row>
    <row r="1187" spans="1:16" x14ac:dyDescent="0.25">
      <c r="A1187" s="15"/>
      <c r="B1187" s="19"/>
      <c r="C1187" s="15"/>
      <c r="D1187" s="15"/>
      <c r="E1187" s="15"/>
      <c r="F1187" s="15"/>
      <c r="G1187" s="15"/>
      <c r="H1187" s="15"/>
      <c r="I1187" s="15"/>
      <c r="J1187" s="15"/>
      <c r="K1187" s="19"/>
      <c r="L1187" s="24" t="str">
        <f t="shared" ca="1" si="18"/>
        <v>-</v>
      </c>
      <c r="M1187" s="15"/>
      <c r="N1187" s="15"/>
      <c r="O1187" s="15"/>
      <c r="P1187" s="15"/>
    </row>
    <row r="1188" spans="1:16" x14ac:dyDescent="0.25">
      <c r="L1188" s="21" t="str">
        <f t="shared" ca="1" si="18"/>
        <v>-</v>
      </c>
    </row>
    <row r="1189" spans="1:16" x14ac:dyDescent="0.25">
      <c r="A1189" s="15"/>
      <c r="B1189" s="19"/>
      <c r="C1189" s="15"/>
      <c r="D1189" s="15"/>
      <c r="E1189" s="15"/>
      <c r="F1189" s="15"/>
      <c r="G1189" s="15"/>
      <c r="H1189" s="15"/>
      <c r="I1189" s="15"/>
      <c r="J1189" s="15"/>
      <c r="K1189" s="19"/>
      <c r="L1189" s="24" t="str">
        <f t="shared" ca="1" si="18"/>
        <v>-</v>
      </c>
      <c r="M1189" s="15"/>
      <c r="N1189" s="15"/>
      <c r="O1189" s="15"/>
      <c r="P1189" s="15"/>
    </row>
    <row r="1190" spans="1:16" x14ac:dyDescent="0.25">
      <c r="L1190" s="21" t="str">
        <f t="shared" ca="1" si="18"/>
        <v>-</v>
      </c>
    </row>
    <row r="1191" spans="1:16" x14ac:dyDescent="0.25">
      <c r="A1191" s="15"/>
      <c r="B1191" s="19"/>
      <c r="C1191" s="15"/>
      <c r="D1191" s="15"/>
      <c r="E1191" s="15"/>
      <c r="F1191" s="15"/>
      <c r="G1191" s="15"/>
      <c r="H1191" s="15"/>
      <c r="I1191" s="15"/>
      <c r="J1191" s="15"/>
      <c r="K1191" s="19"/>
      <c r="L1191" s="24" t="str">
        <f t="shared" ca="1" si="18"/>
        <v>-</v>
      </c>
      <c r="M1191" s="15"/>
      <c r="N1191" s="15"/>
      <c r="O1191" s="15"/>
      <c r="P1191" s="15"/>
    </row>
    <row r="1192" spans="1:16" x14ac:dyDescent="0.25">
      <c r="L1192" s="21" t="str">
        <f t="shared" ca="1" si="18"/>
        <v>-</v>
      </c>
    </row>
    <row r="1193" spans="1:16" x14ac:dyDescent="0.25">
      <c r="A1193" s="15"/>
      <c r="B1193" s="19"/>
      <c r="C1193" s="15"/>
      <c r="D1193" s="15"/>
      <c r="E1193" s="15"/>
      <c r="F1193" s="15"/>
      <c r="G1193" s="15"/>
      <c r="H1193" s="15"/>
      <c r="I1193" s="15"/>
      <c r="J1193" s="15"/>
      <c r="K1193" s="19"/>
      <c r="L1193" s="24" t="str">
        <f t="shared" ca="1" si="18"/>
        <v>-</v>
      </c>
      <c r="M1193" s="15"/>
      <c r="N1193" s="15"/>
      <c r="O1193" s="15"/>
      <c r="P1193" s="15"/>
    </row>
    <row r="1194" spans="1:16" x14ac:dyDescent="0.25">
      <c r="L1194" s="21" t="str">
        <f t="shared" ca="1" si="18"/>
        <v>-</v>
      </c>
    </row>
    <row r="1195" spans="1:16" x14ac:dyDescent="0.25">
      <c r="A1195" s="15"/>
      <c r="B1195" s="19"/>
      <c r="C1195" s="15"/>
      <c r="D1195" s="15"/>
      <c r="E1195" s="15"/>
      <c r="F1195" s="15"/>
      <c r="G1195" s="15"/>
      <c r="H1195" s="15"/>
      <c r="I1195" s="15"/>
      <c r="J1195" s="15"/>
      <c r="K1195" s="19"/>
      <c r="L1195" s="24" t="str">
        <f t="shared" ca="1" si="18"/>
        <v>-</v>
      </c>
      <c r="M1195" s="15"/>
      <c r="N1195" s="15"/>
      <c r="O1195" s="15"/>
      <c r="P1195" s="15"/>
    </row>
    <row r="1196" spans="1:16" x14ac:dyDescent="0.25">
      <c r="L1196" s="21" t="str">
        <f t="shared" ca="1" si="18"/>
        <v>-</v>
      </c>
    </row>
    <row r="1197" spans="1:16" x14ac:dyDescent="0.25">
      <c r="A1197" s="15"/>
      <c r="B1197" s="19"/>
      <c r="C1197" s="15"/>
      <c r="D1197" s="15"/>
      <c r="E1197" s="15"/>
      <c r="F1197" s="15"/>
      <c r="G1197" s="15"/>
      <c r="H1197" s="15"/>
      <c r="I1197" s="15"/>
      <c r="J1197" s="15"/>
      <c r="K1197" s="19"/>
      <c r="L1197" s="24" t="str">
        <f t="shared" ca="1" si="18"/>
        <v>-</v>
      </c>
      <c r="M1197" s="15"/>
      <c r="N1197" s="15"/>
      <c r="O1197" s="15"/>
      <c r="P1197" s="15"/>
    </row>
    <row r="1198" spans="1:16" x14ac:dyDescent="0.25">
      <c r="L1198" s="21" t="str">
        <f t="shared" ca="1" si="18"/>
        <v>-</v>
      </c>
    </row>
    <row r="1199" spans="1:16" x14ac:dyDescent="0.25">
      <c r="A1199" s="15"/>
      <c r="B1199" s="19"/>
      <c r="C1199" s="15"/>
      <c r="D1199" s="15"/>
      <c r="E1199" s="15"/>
      <c r="F1199" s="15"/>
      <c r="G1199" s="15"/>
      <c r="H1199" s="15"/>
      <c r="I1199" s="15"/>
      <c r="J1199" s="15"/>
      <c r="K1199" s="19"/>
      <c r="L1199" s="24" t="str">
        <f t="shared" ca="1" si="18"/>
        <v>-</v>
      </c>
      <c r="M1199" s="15"/>
      <c r="N1199" s="15"/>
      <c r="O1199" s="15"/>
      <c r="P1199" s="15"/>
    </row>
    <row r="1200" spans="1:16" x14ac:dyDescent="0.25">
      <c r="L1200" s="21" t="str">
        <f t="shared" ca="1" si="18"/>
        <v>-</v>
      </c>
    </row>
    <row r="1201" spans="1:16" x14ac:dyDescent="0.25">
      <c r="A1201" s="15"/>
      <c r="B1201" s="19"/>
      <c r="C1201" s="15"/>
      <c r="D1201" s="15"/>
      <c r="E1201" s="15"/>
      <c r="F1201" s="15"/>
      <c r="G1201" s="15"/>
      <c r="H1201" s="15"/>
      <c r="I1201" s="15"/>
      <c r="J1201" s="15"/>
      <c r="K1201" s="19"/>
      <c r="L1201" s="24" t="str">
        <f t="shared" ca="1" si="18"/>
        <v>-</v>
      </c>
      <c r="M1201" s="15"/>
      <c r="N1201" s="15"/>
      <c r="O1201" s="15"/>
      <c r="P1201" s="15"/>
    </row>
    <row r="1202" spans="1:16" x14ac:dyDescent="0.25">
      <c r="L1202" s="21" t="str">
        <f t="shared" ca="1" si="18"/>
        <v>-</v>
      </c>
    </row>
    <row r="1203" spans="1:16" x14ac:dyDescent="0.25">
      <c r="A1203" s="15"/>
      <c r="B1203" s="19"/>
      <c r="C1203" s="15"/>
      <c r="D1203" s="15"/>
      <c r="E1203" s="15"/>
      <c r="F1203" s="15"/>
      <c r="G1203" s="15"/>
      <c r="H1203" s="15"/>
      <c r="I1203" s="15"/>
      <c r="J1203" s="15"/>
      <c r="K1203" s="19"/>
      <c r="L1203" s="24" t="str">
        <f t="shared" ca="1" si="18"/>
        <v>-</v>
      </c>
      <c r="M1203" s="15"/>
      <c r="N1203" s="15"/>
      <c r="O1203" s="15"/>
      <c r="P1203" s="15"/>
    </row>
    <row r="1204" spans="1:16" x14ac:dyDescent="0.25">
      <c r="L1204" s="21" t="str">
        <f t="shared" ca="1" si="18"/>
        <v>-</v>
      </c>
    </row>
    <row r="1205" spans="1:16" x14ac:dyDescent="0.25">
      <c r="A1205" s="15"/>
      <c r="B1205" s="19"/>
      <c r="C1205" s="15"/>
      <c r="D1205" s="15"/>
      <c r="E1205" s="15"/>
      <c r="F1205" s="15"/>
      <c r="G1205" s="15"/>
      <c r="H1205" s="15"/>
      <c r="I1205" s="15"/>
      <c r="J1205" s="15"/>
      <c r="K1205" s="19"/>
      <c r="L1205" s="24" t="str">
        <f t="shared" ca="1" si="18"/>
        <v>-</v>
      </c>
      <c r="M1205" s="15"/>
      <c r="N1205" s="15"/>
      <c r="O1205" s="15"/>
      <c r="P1205" s="15"/>
    </row>
    <row r="1206" spans="1:16" x14ac:dyDescent="0.25">
      <c r="L1206" s="21" t="str">
        <f t="shared" ca="1" si="18"/>
        <v>-</v>
      </c>
    </row>
    <row r="1207" spans="1:16" x14ac:dyDescent="0.25">
      <c r="A1207" s="15"/>
      <c r="B1207" s="19"/>
      <c r="C1207" s="15"/>
      <c r="D1207" s="15"/>
      <c r="E1207" s="15"/>
      <c r="F1207" s="15"/>
      <c r="G1207" s="15"/>
      <c r="H1207" s="15"/>
      <c r="I1207" s="15"/>
      <c r="J1207" s="15"/>
      <c r="K1207" s="19"/>
      <c r="L1207" s="24" t="str">
        <f t="shared" ca="1" si="18"/>
        <v>-</v>
      </c>
      <c r="M1207" s="15"/>
      <c r="N1207" s="15"/>
      <c r="O1207" s="15"/>
      <c r="P1207" s="15"/>
    </row>
    <row r="1208" spans="1:16" x14ac:dyDescent="0.25">
      <c r="L1208" s="21" t="str">
        <f t="shared" ca="1" si="18"/>
        <v>-</v>
      </c>
    </row>
    <row r="1209" spans="1:16" x14ac:dyDescent="0.25">
      <c r="A1209" s="15"/>
      <c r="B1209" s="19"/>
      <c r="C1209" s="15"/>
      <c r="D1209" s="15"/>
      <c r="E1209" s="15"/>
      <c r="F1209" s="15"/>
      <c r="G1209" s="15"/>
      <c r="H1209" s="15"/>
      <c r="I1209" s="15"/>
      <c r="J1209" s="15"/>
      <c r="K1209" s="19"/>
      <c r="L1209" s="24" t="str">
        <f t="shared" ca="1" si="18"/>
        <v>-</v>
      </c>
      <c r="M1209" s="15"/>
      <c r="N1209" s="15"/>
      <c r="O1209" s="15"/>
      <c r="P1209" s="15"/>
    </row>
    <row r="1210" spans="1:16" x14ac:dyDescent="0.25">
      <c r="L1210" s="21" t="str">
        <f t="shared" ca="1" si="18"/>
        <v>-</v>
      </c>
    </row>
    <row r="1211" spans="1:16" x14ac:dyDescent="0.25">
      <c r="A1211" s="15"/>
      <c r="B1211" s="19"/>
      <c r="C1211" s="15"/>
      <c r="D1211" s="15"/>
      <c r="E1211" s="15"/>
      <c r="F1211" s="15"/>
      <c r="G1211" s="15"/>
      <c r="H1211" s="15"/>
      <c r="I1211" s="15"/>
      <c r="J1211" s="15"/>
      <c r="K1211" s="19"/>
      <c r="L1211" s="24" t="str">
        <f t="shared" ca="1" si="18"/>
        <v>-</v>
      </c>
      <c r="M1211" s="15"/>
      <c r="N1211" s="15"/>
      <c r="O1211" s="15"/>
      <c r="P1211" s="15"/>
    </row>
    <row r="1212" spans="1:16" x14ac:dyDescent="0.25">
      <c r="L1212" s="21" t="str">
        <f t="shared" ca="1" si="18"/>
        <v>-</v>
      </c>
    </row>
    <row r="1213" spans="1:16" x14ac:dyDescent="0.25">
      <c r="A1213" s="15"/>
      <c r="B1213" s="19"/>
      <c r="C1213" s="15"/>
      <c r="D1213" s="15"/>
      <c r="E1213" s="15"/>
      <c r="F1213" s="15"/>
      <c r="G1213" s="15"/>
      <c r="H1213" s="15"/>
      <c r="I1213" s="15"/>
      <c r="J1213" s="15"/>
      <c r="K1213" s="19"/>
      <c r="L1213" s="24" t="str">
        <f t="shared" ca="1" si="18"/>
        <v>-</v>
      </c>
      <c r="M1213" s="15"/>
      <c r="N1213" s="15"/>
      <c r="O1213" s="15"/>
      <c r="P1213" s="15"/>
    </row>
    <row r="1214" spans="1:16" x14ac:dyDescent="0.25">
      <c r="L1214" s="21" t="str">
        <f t="shared" ca="1" si="18"/>
        <v>-</v>
      </c>
    </row>
    <row r="1215" spans="1:16" x14ac:dyDescent="0.25">
      <c r="A1215" s="15"/>
      <c r="B1215" s="19"/>
      <c r="C1215" s="15"/>
      <c r="D1215" s="15"/>
      <c r="E1215" s="15"/>
      <c r="F1215" s="15"/>
      <c r="G1215" s="15"/>
      <c r="H1215" s="15"/>
      <c r="I1215" s="15"/>
      <c r="J1215" s="15"/>
      <c r="K1215" s="19"/>
      <c r="L1215" s="24" t="str">
        <f t="shared" ca="1" si="18"/>
        <v>-</v>
      </c>
      <c r="M1215" s="15"/>
      <c r="N1215" s="15"/>
      <c r="O1215" s="15"/>
      <c r="P1215" s="15"/>
    </row>
    <row r="1216" spans="1:16" x14ac:dyDescent="0.25">
      <c r="L1216" s="21" t="str">
        <f t="shared" ca="1" si="18"/>
        <v>-</v>
      </c>
    </row>
    <row r="1217" spans="1:16" x14ac:dyDescent="0.25">
      <c r="A1217" s="15"/>
      <c r="B1217" s="19"/>
      <c r="C1217" s="15"/>
      <c r="D1217" s="15"/>
      <c r="E1217" s="15"/>
      <c r="F1217" s="15"/>
      <c r="G1217" s="15"/>
      <c r="H1217" s="15"/>
      <c r="I1217" s="15"/>
      <c r="J1217" s="15"/>
      <c r="K1217" s="19"/>
      <c r="L1217" s="24" t="str">
        <f t="shared" ca="1" si="18"/>
        <v>-</v>
      </c>
      <c r="M1217" s="15"/>
      <c r="N1217" s="15"/>
      <c r="O1217" s="15"/>
      <c r="P1217" s="15"/>
    </row>
    <row r="1218" spans="1:16" x14ac:dyDescent="0.25">
      <c r="L1218" s="21" t="str">
        <f t="shared" ca="1" si="18"/>
        <v>-</v>
      </c>
    </row>
    <row r="1219" spans="1:16" x14ac:dyDescent="0.25">
      <c r="A1219" s="15"/>
      <c r="B1219" s="19"/>
      <c r="C1219" s="15"/>
      <c r="D1219" s="15"/>
      <c r="E1219" s="15"/>
      <c r="F1219" s="15"/>
      <c r="G1219" s="15"/>
      <c r="H1219" s="15"/>
      <c r="I1219" s="15"/>
      <c r="J1219" s="15"/>
      <c r="K1219" s="19"/>
      <c r="L1219" s="24" t="str">
        <f t="shared" ca="1" si="18"/>
        <v>-</v>
      </c>
      <c r="M1219" s="15"/>
      <c r="N1219" s="15"/>
      <c r="O1219" s="15"/>
      <c r="P1219" s="15"/>
    </row>
    <row r="1220" spans="1:16" x14ac:dyDescent="0.25">
      <c r="L1220" s="21" t="str">
        <f t="shared" ca="1" si="18"/>
        <v>-</v>
      </c>
    </row>
    <row r="1221" spans="1:16" x14ac:dyDescent="0.25">
      <c r="A1221" s="15"/>
      <c r="B1221" s="19"/>
      <c r="C1221" s="15"/>
      <c r="D1221" s="15"/>
      <c r="E1221" s="15"/>
      <c r="F1221" s="15"/>
      <c r="G1221" s="15"/>
      <c r="H1221" s="15"/>
      <c r="I1221" s="15"/>
      <c r="J1221" s="15"/>
      <c r="K1221" s="19"/>
      <c r="L1221" s="24" t="str">
        <f t="shared" ca="1" si="18"/>
        <v>-</v>
      </c>
      <c r="M1221" s="15"/>
      <c r="N1221" s="15"/>
      <c r="O1221" s="15"/>
      <c r="P1221" s="15"/>
    </row>
    <row r="1222" spans="1:16" x14ac:dyDescent="0.25">
      <c r="L1222" s="21" t="str">
        <f t="shared" ref="L1222:L1285" ca="1" si="19">IF(B1222&gt;1/1/1900, (IF(M1222="Closed",(DATEDIF(B1222,K1222,"d"))-(DATEDIF(H1222,J1222,"d")),IF(OR(M1222="Pending",ISBLANK(K1222)),TODAY()-B1222))),"-")</f>
        <v>-</v>
      </c>
    </row>
    <row r="1223" spans="1:16" x14ac:dyDescent="0.25">
      <c r="A1223" s="15"/>
      <c r="B1223" s="19"/>
      <c r="C1223" s="15"/>
      <c r="D1223" s="15"/>
      <c r="E1223" s="15"/>
      <c r="F1223" s="15"/>
      <c r="G1223" s="15"/>
      <c r="H1223" s="15"/>
      <c r="I1223" s="15"/>
      <c r="J1223" s="15"/>
      <c r="K1223" s="19"/>
      <c r="L1223" s="24" t="str">
        <f t="shared" ca="1" si="19"/>
        <v>-</v>
      </c>
      <c r="M1223" s="15"/>
      <c r="N1223" s="15"/>
      <c r="O1223" s="15"/>
      <c r="P1223" s="15"/>
    </row>
    <row r="1224" spans="1:16" x14ac:dyDescent="0.25">
      <c r="L1224" s="21" t="str">
        <f t="shared" ca="1" si="19"/>
        <v>-</v>
      </c>
    </row>
    <row r="1225" spans="1:16" x14ac:dyDescent="0.25">
      <c r="A1225" s="15"/>
      <c r="B1225" s="19"/>
      <c r="C1225" s="15"/>
      <c r="D1225" s="15"/>
      <c r="E1225" s="15"/>
      <c r="F1225" s="15"/>
      <c r="G1225" s="15"/>
      <c r="H1225" s="15"/>
      <c r="I1225" s="15"/>
      <c r="J1225" s="15"/>
      <c r="K1225" s="19"/>
      <c r="L1225" s="24" t="str">
        <f t="shared" ca="1" si="19"/>
        <v>-</v>
      </c>
      <c r="M1225" s="15"/>
      <c r="N1225" s="15"/>
      <c r="O1225" s="15"/>
      <c r="P1225" s="15"/>
    </row>
    <row r="1226" spans="1:16" x14ac:dyDescent="0.25">
      <c r="L1226" s="21" t="str">
        <f t="shared" ca="1" si="19"/>
        <v>-</v>
      </c>
    </row>
    <row r="1227" spans="1:16" x14ac:dyDescent="0.25">
      <c r="A1227" s="15"/>
      <c r="B1227" s="19"/>
      <c r="C1227" s="15"/>
      <c r="D1227" s="15"/>
      <c r="E1227" s="15"/>
      <c r="F1227" s="15"/>
      <c r="G1227" s="15"/>
      <c r="H1227" s="15"/>
      <c r="I1227" s="15"/>
      <c r="J1227" s="15"/>
      <c r="K1227" s="19"/>
      <c r="L1227" s="24" t="str">
        <f t="shared" ca="1" si="19"/>
        <v>-</v>
      </c>
      <c r="M1227" s="15"/>
      <c r="N1227" s="15"/>
      <c r="O1227" s="15"/>
      <c r="P1227" s="15"/>
    </row>
    <row r="1228" spans="1:16" x14ac:dyDescent="0.25">
      <c r="L1228" s="21" t="str">
        <f t="shared" ca="1" si="19"/>
        <v>-</v>
      </c>
    </row>
    <row r="1229" spans="1:16" x14ac:dyDescent="0.25">
      <c r="A1229" s="15"/>
      <c r="B1229" s="19"/>
      <c r="C1229" s="15"/>
      <c r="D1229" s="15"/>
      <c r="E1229" s="15"/>
      <c r="F1229" s="15"/>
      <c r="G1229" s="15"/>
      <c r="H1229" s="15"/>
      <c r="I1229" s="15"/>
      <c r="J1229" s="15"/>
      <c r="K1229" s="19"/>
      <c r="L1229" s="24" t="str">
        <f t="shared" ca="1" si="19"/>
        <v>-</v>
      </c>
      <c r="M1229" s="15"/>
      <c r="N1229" s="15"/>
      <c r="O1229" s="15"/>
      <c r="P1229" s="15"/>
    </row>
    <row r="1230" spans="1:16" x14ac:dyDescent="0.25">
      <c r="L1230" s="21" t="str">
        <f t="shared" ca="1" si="19"/>
        <v>-</v>
      </c>
    </row>
    <row r="1231" spans="1:16" x14ac:dyDescent="0.25">
      <c r="A1231" s="15"/>
      <c r="B1231" s="19"/>
      <c r="C1231" s="15"/>
      <c r="D1231" s="15"/>
      <c r="E1231" s="15"/>
      <c r="F1231" s="15"/>
      <c r="G1231" s="15"/>
      <c r="H1231" s="15"/>
      <c r="I1231" s="15"/>
      <c r="J1231" s="15"/>
      <c r="K1231" s="19"/>
      <c r="L1231" s="24" t="str">
        <f t="shared" ca="1" si="19"/>
        <v>-</v>
      </c>
      <c r="M1231" s="15"/>
      <c r="N1231" s="15"/>
      <c r="O1231" s="15"/>
      <c r="P1231" s="15"/>
    </row>
    <row r="1232" spans="1:16" x14ac:dyDescent="0.25">
      <c r="L1232" s="21" t="str">
        <f t="shared" ca="1" si="19"/>
        <v>-</v>
      </c>
    </row>
    <row r="1233" spans="1:16" x14ac:dyDescent="0.25">
      <c r="A1233" s="15"/>
      <c r="B1233" s="19"/>
      <c r="C1233" s="15"/>
      <c r="D1233" s="15"/>
      <c r="E1233" s="15"/>
      <c r="F1233" s="15"/>
      <c r="G1233" s="15"/>
      <c r="H1233" s="15"/>
      <c r="I1233" s="15"/>
      <c r="J1233" s="15"/>
      <c r="K1233" s="19"/>
      <c r="L1233" s="24" t="str">
        <f t="shared" ca="1" si="19"/>
        <v>-</v>
      </c>
      <c r="M1233" s="15"/>
      <c r="N1233" s="15"/>
      <c r="O1233" s="15"/>
      <c r="P1233" s="15"/>
    </row>
    <row r="1234" spans="1:16" x14ac:dyDescent="0.25">
      <c r="L1234" s="21" t="str">
        <f t="shared" ca="1" si="19"/>
        <v>-</v>
      </c>
    </row>
    <row r="1235" spans="1:16" x14ac:dyDescent="0.25">
      <c r="A1235" s="15"/>
      <c r="B1235" s="19"/>
      <c r="C1235" s="15"/>
      <c r="D1235" s="15"/>
      <c r="E1235" s="15"/>
      <c r="F1235" s="15"/>
      <c r="G1235" s="15"/>
      <c r="H1235" s="15"/>
      <c r="I1235" s="15"/>
      <c r="J1235" s="15"/>
      <c r="K1235" s="19"/>
      <c r="L1235" s="24" t="str">
        <f t="shared" ca="1" si="19"/>
        <v>-</v>
      </c>
      <c r="M1235" s="15"/>
      <c r="N1235" s="15"/>
      <c r="O1235" s="15"/>
      <c r="P1235" s="15"/>
    </row>
    <row r="1236" spans="1:16" x14ac:dyDescent="0.25">
      <c r="L1236" s="21" t="str">
        <f t="shared" ca="1" si="19"/>
        <v>-</v>
      </c>
    </row>
    <row r="1237" spans="1:16" x14ac:dyDescent="0.25">
      <c r="A1237" s="15"/>
      <c r="B1237" s="19"/>
      <c r="C1237" s="15"/>
      <c r="D1237" s="15"/>
      <c r="E1237" s="15"/>
      <c r="F1237" s="15"/>
      <c r="G1237" s="15"/>
      <c r="H1237" s="15"/>
      <c r="I1237" s="15"/>
      <c r="J1237" s="15"/>
      <c r="K1237" s="19"/>
      <c r="L1237" s="24" t="str">
        <f t="shared" ca="1" si="19"/>
        <v>-</v>
      </c>
      <c r="M1237" s="15"/>
      <c r="N1237" s="15"/>
      <c r="O1237" s="15"/>
      <c r="P1237" s="15"/>
    </row>
    <row r="1238" spans="1:16" x14ac:dyDescent="0.25">
      <c r="L1238" s="21" t="str">
        <f t="shared" ca="1" si="19"/>
        <v>-</v>
      </c>
    </row>
    <row r="1239" spans="1:16" x14ac:dyDescent="0.25">
      <c r="A1239" s="15"/>
      <c r="B1239" s="19"/>
      <c r="C1239" s="15"/>
      <c r="D1239" s="15"/>
      <c r="E1239" s="15"/>
      <c r="F1239" s="15"/>
      <c r="G1239" s="15"/>
      <c r="H1239" s="15"/>
      <c r="I1239" s="15"/>
      <c r="J1239" s="15"/>
      <c r="K1239" s="19"/>
      <c r="L1239" s="24" t="str">
        <f t="shared" ca="1" si="19"/>
        <v>-</v>
      </c>
      <c r="M1239" s="15"/>
      <c r="N1239" s="15"/>
      <c r="O1239" s="15"/>
      <c r="P1239" s="15"/>
    </row>
    <row r="1240" spans="1:16" x14ac:dyDescent="0.25">
      <c r="L1240" s="21" t="str">
        <f t="shared" ca="1" si="19"/>
        <v>-</v>
      </c>
    </row>
    <row r="1241" spans="1:16" x14ac:dyDescent="0.25">
      <c r="A1241" s="15"/>
      <c r="B1241" s="19"/>
      <c r="C1241" s="15"/>
      <c r="D1241" s="15"/>
      <c r="E1241" s="15"/>
      <c r="F1241" s="15"/>
      <c r="G1241" s="15"/>
      <c r="H1241" s="15"/>
      <c r="I1241" s="15"/>
      <c r="J1241" s="15"/>
      <c r="K1241" s="19"/>
      <c r="L1241" s="24" t="str">
        <f t="shared" ca="1" si="19"/>
        <v>-</v>
      </c>
      <c r="M1241" s="15"/>
      <c r="N1241" s="15"/>
      <c r="O1241" s="15"/>
      <c r="P1241" s="15"/>
    </row>
    <row r="1242" spans="1:16" x14ac:dyDescent="0.25">
      <c r="L1242" s="21" t="str">
        <f t="shared" ca="1" si="19"/>
        <v>-</v>
      </c>
    </row>
    <row r="1243" spans="1:16" x14ac:dyDescent="0.25">
      <c r="A1243" s="15"/>
      <c r="B1243" s="19"/>
      <c r="C1243" s="15"/>
      <c r="D1243" s="15"/>
      <c r="E1243" s="15"/>
      <c r="F1243" s="15"/>
      <c r="G1243" s="15"/>
      <c r="H1243" s="15"/>
      <c r="I1243" s="15"/>
      <c r="J1243" s="15"/>
      <c r="K1243" s="19"/>
      <c r="L1243" s="24" t="str">
        <f t="shared" ca="1" si="19"/>
        <v>-</v>
      </c>
      <c r="M1243" s="15"/>
      <c r="N1243" s="15"/>
      <c r="O1243" s="15"/>
      <c r="P1243" s="15"/>
    </row>
    <row r="1244" spans="1:16" x14ac:dyDescent="0.25">
      <c r="L1244" s="21" t="str">
        <f t="shared" ca="1" si="19"/>
        <v>-</v>
      </c>
    </row>
    <row r="1245" spans="1:16" x14ac:dyDescent="0.25">
      <c r="A1245" s="15"/>
      <c r="B1245" s="19"/>
      <c r="C1245" s="15"/>
      <c r="D1245" s="15"/>
      <c r="E1245" s="15"/>
      <c r="F1245" s="15"/>
      <c r="G1245" s="15"/>
      <c r="H1245" s="15"/>
      <c r="I1245" s="15"/>
      <c r="J1245" s="15"/>
      <c r="K1245" s="19"/>
      <c r="L1245" s="24" t="str">
        <f t="shared" ca="1" si="19"/>
        <v>-</v>
      </c>
      <c r="M1245" s="15"/>
      <c r="N1245" s="15"/>
      <c r="O1245" s="15"/>
      <c r="P1245" s="15"/>
    </row>
    <row r="1246" spans="1:16" x14ac:dyDescent="0.25">
      <c r="L1246" s="21" t="str">
        <f t="shared" ca="1" si="19"/>
        <v>-</v>
      </c>
    </row>
    <row r="1247" spans="1:16" x14ac:dyDescent="0.25">
      <c r="A1247" s="15"/>
      <c r="B1247" s="19"/>
      <c r="C1247" s="15"/>
      <c r="D1247" s="15"/>
      <c r="E1247" s="15"/>
      <c r="F1247" s="15"/>
      <c r="G1247" s="15"/>
      <c r="H1247" s="15"/>
      <c r="I1247" s="15"/>
      <c r="J1247" s="15"/>
      <c r="K1247" s="19"/>
      <c r="L1247" s="24" t="str">
        <f t="shared" ca="1" si="19"/>
        <v>-</v>
      </c>
      <c r="M1247" s="15"/>
      <c r="N1247" s="15"/>
      <c r="O1247" s="15"/>
      <c r="P1247" s="15"/>
    </row>
    <row r="1248" spans="1:16" x14ac:dyDescent="0.25">
      <c r="L1248" s="21" t="str">
        <f t="shared" ca="1" si="19"/>
        <v>-</v>
      </c>
    </row>
    <row r="1249" spans="1:16" x14ac:dyDescent="0.25">
      <c r="A1249" s="15"/>
      <c r="B1249" s="19"/>
      <c r="C1249" s="15"/>
      <c r="D1249" s="15"/>
      <c r="E1249" s="15"/>
      <c r="F1249" s="15"/>
      <c r="G1249" s="15"/>
      <c r="H1249" s="15"/>
      <c r="I1249" s="15"/>
      <c r="J1249" s="15"/>
      <c r="K1249" s="19"/>
      <c r="L1249" s="24" t="str">
        <f t="shared" ca="1" si="19"/>
        <v>-</v>
      </c>
      <c r="M1249" s="15"/>
      <c r="N1249" s="15"/>
      <c r="O1249" s="15"/>
      <c r="P1249" s="15"/>
    </row>
    <row r="1250" spans="1:16" x14ac:dyDescent="0.25">
      <c r="L1250" s="21" t="str">
        <f t="shared" ca="1" si="19"/>
        <v>-</v>
      </c>
    </row>
    <row r="1251" spans="1:16" x14ac:dyDescent="0.25">
      <c r="A1251" s="15"/>
      <c r="B1251" s="19"/>
      <c r="C1251" s="15"/>
      <c r="D1251" s="15"/>
      <c r="E1251" s="15"/>
      <c r="F1251" s="15"/>
      <c r="G1251" s="15"/>
      <c r="H1251" s="15"/>
      <c r="I1251" s="15"/>
      <c r="J1251" s="15"/>
      <c r="K1251" s="19"/>
      <c r="L1251" s="24" t="str">
        <f t="shared" ca="1" si="19"/>
        <v>-</v>
      </c>
      <c r="M1251" s="15"/>
      <c r="N1251" s="15"/>
      <c r="O1251" s="15"/>
      <c r="P1251" s="15"/>
    </row>
    <row r="1252" spans="1:16" x14ac:dyDescent="0.25">
      <c r="L1252" s="21" t="str">
        <f t="shared" ca="1" si="19"/>
        <v>-</v>
      </c>
    </row>
    <row r="1253" spans="1:16" x14ac:dyDescent="0.25">
      <c r="A1253" s="15"/>
      <c r="B1253" s="19"/>
      <c r="C1253" s="15"/>
      <c r="D1253" s="15"/>
      <c r="E1253" s="15"/>
      <c r="F1253" s="15"/>
      <c r="G1253" s="15"/>
      <c r="H1253" s="15"/>
      <c r="I1253" s="15"/>
      <c r="J1253" s="15"/>
      <c r="K1253" s="19"/>
      <c r="L1253" s="24" t="str">
        <f t="shared" ca="1" si="19"/>
        <v>-</v>
      </c>
      <c r="M1253" s="15"/>
      <c r="N1253" s="15"/>
      <c r="O1253" s="15"/>
      <c r="P1253" s="15"/>
    </row>
    <row r="1254" spans="1:16" x14ac:dyDescent="0.25">
      <c r="L1254" s="21" t="str">
        <f t="shared" ca="1" si="19"/>
        <v>-</v>
      </c>
    </row>
    <row r="1255" spans="1:16" x14ac:dyDescent="0.25">
      <c r="A1255" s="15"/>
      <c r="B1255" s="19"/>
      <c r="C1255" s="15"/>
      <c r="D1255" s="15"/>
      <c r="E1255" s="15"/>
      <c r="F1255" s="15"/>
      <c r="G1255" s="15"/>
      <c r="H1255" s="15"/>
      <c r="I1255" s="15"/>
      <c r="J1255" s="15"/>
      <c r="K1255" s="19"/>
      <c r="L1255" s="24" t="str">
        <f t="shared" ca="1" si="19"/>
        <v>-</v>
      </c>
      <c r="M1255" s="15"/>
      <c r="N1255" s="15"/>
      <c r="O1255" s="15"/>
      <c r="P1255" s="15"/>
    </row>
    <row r="1256" spans="1:16" x14ac:dyDescent="0.25">
      <c r="L1256" s="21" t="str">
        <f t="shared" ca="1" si="19"/>
        <v>-</v>
      </c>
    </row>
    <row r="1257" spans="1:16" x14ac:dyDescent="0.25">
      <c r="A1257" s="15"/>
      <c r="B1257" s="19"/>
      <c r="C1257" s="15"/>
      <c r="D1257" s="15"/>
      <c r="E1257" s="15"/>
      <c r="F1257" s="15"/>
      <c r="G1257" s="15"/>
      <c r="H1257" s="15"/>
      <c r="I1257" s="15"/>
      <c r="J1257" s="15"/>
      <c r="K1257" s="19"/>
      <c r="L1257" s="24" t="str">
        <f t="shared" ca="1" si="19"/>
        <v>-</v>
      </c>
      <c r="M1257" s="15"/>
      <c r="N1257" s="15"/>
      <c r="O1257" s="15"/>
      <c r="P1257" s="15"/>
    </row>
    <row r="1258" spans="1:16" x14ac:dyDescent="0.25">
      <c r="L1258" s="21" t="str">
        <f t="shared" ca="1" si="19"/>
        <v>-</v>
      </c>
    </row>
    <row r="1259" spans="1:16" x14ac:dyDescent="0.25">
      <c r="A1259" s="15"/>
      <c r="B1259" s="19"/>
      <c r="C1259" s="15"/>
      <c r="D1259" s="15"/>
      <c r="E1259" s="15"/>
      <c r="F1259" s="15"/>
      <c r="G1259" s="15"/>
      <c r="H1259" s="15"/>
      <c r="I1259" s="15"/>
      <c r="J1259" s="15"/>
      <c r="K1259" s="19"/>
      <c r="L1259" s="24" t="str">
        <f t="shared" ca="1" si="19"/>
        <v>-</v>
      </c>
      <c r="M1259" s="15"/>
      <c r="N1259" s="15"/>
      <c r="O1259" s="15"/>
      <c r="P1259" s="15"/>
    </row>
    <row r="1260" spans="1:16" x14ac:dyDescent="0.25">
      <c r="L1260" s="21" t="str">
        <f t="shared" ca="1" si="19"/>
        <v>-</v>
      </c>
    </row>
    <row r="1261" spans="1:16" x14ac:dyDescent="0.25">
      <c r="A1261" s="15"/>
      <c r="B1261" s="19"/>
      <c r="C1261" s="15"/>
      <c r="D1261" s="15"/>
      <c r="E1261" s="15"/>
      <c r="F1261" s="15"/>
      <c r="G1261" s="15"/>
      <c r="H1261" s="15"/>
      <c r="I1261" s="15"/>
      <c r="J1261" s="15"/>
      <c r="K1261" s="19"/>
      <c r="L1261" s="24" t="str">
        <f t="shared" ca="1" si="19"/>
        <v>-</v>
      </c>
      <c r="M1261" s="15"/>
      <c r="N1261" s="15"/>
      <c r="O1261" s="15"/>
      <c r="P1261" s="15"/>
    </row>
    <row r="1262" spans="1:16" x14ac:dyDescent="0.25">
      <c r="L1262" s="21" t="str">
        <f t="shared" ca="1" si="19"/>
        <v>-</v>
      </c>
    </row>
    <row r="1263" spans="1:16" x14ac:dyDescent="0.25">
      <c r="A1263" s="15"/>
      <c r="B1263" s="19"/>
      <c r="C1263" s="15"/>
      <c r="D1263" s="15"/>
      <c r="E1263" s="15"/>
      <c r="F1263" s="15"/>
      <c r="G1263" s="15"/>
      <c r="H1263" s="15"/>
      <c r="I1263" s="15"/>
      <c r="J1263" s="15"/>
      <c r="K1263" s="19"/>
      <c r="L1263" s="24" t="str">
        <f t="shared" ca="1" si="19"/>
        <v>-</v>
      </c>
      <c r="M1263" s="15"/>
      <c r="N1263" s="15"/>
      <c r="O1263" s="15"/>
      <c r="P1263" s="15"/>
    </row>
    <row r="1264" spans="1:16" x14ac:dyDescent="0.25">
      <c r="L1264" s="21" t="str">
        <f t="shared" ca="1" si="19"/>
        <v>-</v>
      </c>
    </row>
    <row r="1265" spans="1:16" x14ac:dyDescent="0.25">
      <c r="A1265" s="15"/>
      <c r="B1265" s="19"/>
      <c r="C1265" s="15"/>
      <c r="D1265" s="15"/>
      <c r="E1265" s="15"/>
      <c r="F1265" s="15"/>
      <c r="G1265" s="15"/>
      <c r="H1265" s="15"/>
      <c r="I1265" s="15"/>
      <c r="J1265" s="15"/>
      <c r="K1265" s="19"/>
      <c r="L1265" s="24" t="str">
        <f t="shared" ca="1" si="19"/>
        <v>-</v>
      </c>
      <c r="M1265" s="15"/>
      <c r="N1265" s="15"/>
      <c r="O1265" s="15"/>
      <c r="P1265" s="15"/>
    </row>
    <row r="1266" spans="1:16" x14ac:dyDescent="0.25">
      <c r="L1266" s="21" t="str">
        <f t="shared" ca="1" si="19"/>
        <v>-</v>
      </c>
    </row>
    <row r="1267" spans="1:16" x14ac:dyDescent="0.25">
      <c r="A1267" s="15"/>
      <c r="B1267" s="19"/>
      <c r="C1267" s="15"/>
      <c r="D1267" s="15"/>
      <c r="E1267" s="15"/>
      <c r="F1267" s="15"/>
      <c r="G1267" s="15"/>
      <c r="H1267" s="15"/>
      <c r="I1267" s="15"/>
      <c r="J1267" s="15"/>
      <c r="K1267" s="19"/>
      <c r="L1267" s="24" t="str">
        <f t="shared" ca="1" si="19"/>
        <v>-</v>
      </c>
      <c r="M1267" s="15"/>
      <c r="N1267" s="15"/>
      <c r="O1267" s="15"/>
      <c r="P1267" s="15"/>
    </row>
    <row r="1268" spans="1:16" x14ac:dyDescent="0.25">
      <c r="L1268" s="21" t="str">
        <f t="shared" ca="1" si="19"/>
        <v>-</v>
      </c>
    </row>
    <row r="1269" spans="1:16" x14ac:dyDescent="0.25">
      <c r="A1269" s="15"/>
      <c r="B1269" s="19"/>
      <c r="C1269" s="15"/>
      <c r="D1269" s="15"/>
      <c r="E1269" s="15"/>
      <c r="F1269" s="15"/>
      <c r="G1269" s="15"/>
      <c r="H1269" s="15"/>
      <c r="I1269" s="15"/>
      <c r="J1269" s="15"/>
      <c r="K1269" s="19"/>
      <c r="L1269" s="24" t="str">
        <f t="shared" ca="1" si="19"/>
        <v>-</v>
      </c>
      <c r="M1269" s="15"/>
      <c r="N1269" s="15"/>
      <c r="O1269" s="15"/>
      <c r="P1269" s="15"/>
    </row>
    <row r="1270" spans="1:16" x14ac:dyDescent="0.25">
      <c r="L1270" s="21" t="str">
        <f t="shared" ca="1" si="19"/>
        <v>-</v>
      </c>
    </row>
    <row r="1271" spans="1:16" x14ac:dyDescent="0.25">
      <c r="A1271" s="15"/>
      <c r="B1271" s="19"/>
      <c r="C1271" s="15"/>
      <c r="D1271" s="15"/>
      <c r="E1271" s="15"/>
      <c r="F1271" s="15"/>
      <c r="G1271" s="15"/>
      <c r="H1271" s="15"/>
      <c r="I1271" s="15"/>
      <c r="J1271" s="15"/>
      <c r="K1271" s="19"/>
      <c r="L1271" s="24" t="str">
        <f t="shared" ca="1" si="19"/>
        <v>-</v>
      </c>
      <c r="M1271" s="15"/>
      <c r="N1271" s="15"/>
      <c r="O1271" s="15"/>
      <c r="P1271" s="15"/>
    </row>
    <row r="1272" spans="1:16" x14ac:dyDescent="0.25">
      <c r="L1272" s="21" t="str">
        <f t="shared" ca="1" si="19"/>
        <v>-</v>
      </c>
    </row>
    <row r="1273" spans="1:16" x14ac:dyDescent="0.25">
      <c r="A1273" s="15"/>
      <c r="B1273" s="19"/>
      <c r="C1273" s="15"/>
      <c r="D1273" s="15"/>
      <c r="E1273" s="15"/>
      <c r="F1273" s="15"/>
      <c r="G1273" s="15"/>
      <c r="H1273" s="15"/>
      <c r="I1273" s="15"/>
      <c r="J1273" s="15"/>
      <c r="K1273" s="19"/>
      <c r="L1273" s="24" t="str">
        <f t="shared" ca="1" si="19"/>
        <v>-</v>
      </c>
      <c r="M1273" s="15"/>
      <c r="N1273" s="15"/>
      <c r="O1273" s="15"/>
      <c r="P1273" s="15"/>
    </row>
    <row r="1274" spans="1:16" x14ac:dyDescent="0.25">
      <c r="L1274" s="21" t="str">
        <f t="shared" ca="1" si="19"/>
        <v>-</v>
      </c>
    </row>
    <row r="1275" spans="1:16" x14ac:dyDescent="0.25">
      <c r="A1275" s="15"/>
      <c r="B1275" s="19"/>
      <c r="C1275" s="15"/>
      <c r="D1275" s="15"/>
      <c r="E1275" s="15"/>
      <c r="F1275" s="15"/>
      <c r="G1275" s="15"/>
      <c r="H1275" s="15"/>
      <c r="I1275" s="15"/>
      <c r="J1275" s="15"/>
      <c r="K1275" s="19"/>
      <c r="L1275" s="24" t="str">
        <f t="shared" ca="1" si="19"/>
        <v>-</v>
      </c>
      <c r="M1275" s="15"/>
      <c r="N1275" s="15"/>
      <c r="O1275" s="15"/>
      <c r="P1275" s="15"/>
    </row>
    <row r="1276" spans="1:16" x14ac:dyDescent="0.25">
      <c r="L1276" s="21" t="str">
        <f t="shared" ca="1" si="19"/>
        <v>-</v>
      </c>
    </row>
    <row r="1277" spans="1:16" x14ac:dyDescent="0.25">
      <c r="A1277" s="15"/>
      <c r="B1277" s="19"/>
      <c r="C1277" s="15"/>
      <c r="D1277" s="15"/>
      <c r="E1277" s="15"/>
      <c r="F1277" s="15"/>
      <c r="G1277" s="15"/>
      <c r="H1277" s="15"/>
      <c r="I1277" s="15"/>
      <c r="J1277" s="15"/>
      <c r="K1277" s="19"/>
      <c r="L1277" s="24" t="str">
        <f t="shared" ca="1" si="19"/>
        <v>-</v>
      </c>
      <c r="M1277" s="15"/>
      <c r="N1277" s="15"/>
      <c r="O1277" s="15"/>
      <c r="P1277" s="15"/>
    </row>
    <row r="1278" spans="1:16" x14ac:dyDescent="0.25">
      <c r="L1278" s="21" t="str">
        <f t="shared" ca="1" si="19"/>
        <v>-</v>
      </c>
    </row>
    <row r="1279" spans="1:16" x14ac:dyDescent="0.25">
      <c r="A1279" s="15"/>
      <c r="B1279" s="19"/>
      <c r="C1279" s="15"/>
      <c r="D1279" s="15"/>
      <c r="E1279" s="15"/>
      <c r="F1279" s="15"/>
      <c r="G1279" s="15"/>
      <c r="H1279" s="15"/>
      <c r="I1279" s="15"/>
      <c r="J1279" s="15"/>
      <c r="K1279" s="19"/>
      <c r="L1279" s="24" t="str">
        <f t="shared" ca="1" si="19"/>
        <v>-</v>
      </c>
      <c r="M1279" s="15"/>
      <c r="N1279" s="15"/>
      <c r="O1279" s="15"/>
      <c r="P1279" s="15"/>
    </row>
    <row r="1280" spans="1:16" x14ac:dyDescent="0.25">
      <c r="L1280" s="21" t="str">
        <f t="shared" ca="1" si="19"/>
        <v>-</v>
      </c>
    </row>
    <row r="1281" spans="1:16" x14ac:dyDescent="0.25">
      <c r="A1281" s="15"/>
      <c r="B1281" s="19"/>
      <c r="C1281" s="15"/>
      <c r="D1281" s="15"/>
      <c r="E1281" s="15"/>
      <c r="F1281" s="15"/>
      <c r="G1281" s="15"/>
      <c r="H1281" s="15"/>
      <c r="I1281" s="15"/>
      <c r="J1281" s="15"/>
      <c r="K1281" s="19"/>
      <c r="L1281" s="24" t="str">
        <f t="shared" ca="1" si="19"/>
        <v>-</v>
      </c>
      <c r="M1281" s="15"/>
      <c r="N1281" s="15"/>
      <c r="O1281" s="15"/>
      <c r="P1281" s="15"/>
    </row>
    <row r="1282" spans="1:16" x14ac:dyDescent="0.25">
      <c r="L1282" s="21" t="str">
        <f t="shared" ca="1" si="19"/>
        <v>-</v>
      </c>
    </row>
    <row r="1283" spans="1:16" x14ac:dyDescent="0.25">
      <c r="A1283" s="15"/>
      <c r="B1283" s="19"/>
      <c r="C1283" s="15"/>
      <c r="D1283" s="15"/>
      <c r="E1283" s="15"/>
      <c r="F1283" s="15"/>
      <c r="G1283" s="15"/>
      <c r="H1283" s="15"/>
      <c r="I1283" s="15"/>
      <c r="J1283" s="15"/>
      <c r="K1283" s="19"/>
      <c r="L1283" s="24" t="str">
        <f t="shared" ca="1" si="19"/>
        <v>-</v>
      </c>
      <c r="M1283" s="15"/>
      <c r="N1283" s="15"/>
      <c r="O1283" s="15"/>
      <c r="P1283" s="15"/>
    </row>
    <row r="1284" spans="1:16" x14ac:dyDescent="0.25">
      <c r="L1284" s="21" t="str">
        <f t="shared" ca="1" si="19"/>
        <v>-</v>
      </c>
    </row>
    <row r="1285" spans="1:16" x14ac:dyDescent="0.25">
      <c r="A1285" s="15"/>
      <c r="B1285" s="19"/>
      <c r="C1285" s="15"/>
      <c r="D1285" s="15"/>
      <c r="E1285" s="15"/>
      <c r="F1285" s="15"/>
      <c r="G1285" s="15"/>
      <c r="H1285" s="15"/>
      <c r="I1285" s="15"/>
      <c r="J1285" s="15"/>
      <c r="K1285" s="19"/>
      <c r="L1285" s="24" t="str">
        <f t="shared" ca="1" si="19"/>
        <v>-</v>
      </c>
      <c r="M1285" s="15"/>
      <c r="N1285" s="15"/>
      <c r="O1285" s="15"/>
      <c r="P1285" s="15"/>
    </row>
    <row r="1286" spans="1:16" x14ac:dyDescent="0.25">
      <c r="L1286" s="21" t="str">
        <f t="shared" ref="L1286:L1349" ca="1" si="20">IF(B1286&gt;1/1/1900, (IF(M1286="Closed",(DATEDIF(B1286,K1286,"d"))-(DATEDIF(H1286,J1286,"d")),IF(OR(M1286="Pending",ISBLANK(K1286)),TODAY()-B1286))),"-")</f>
        <v>-</v>
      </c>
    </row>
    <row r="1287" spans="1:16" x14ac:dyDescent="0.25">
      <c r="A1287" s="15"/>
      <c r="B1287" s="19"/>
      <c r="C1287" s="15"/>
      <c r="D1287" s="15"/>
      <c r="E1287" s="15"/>
      <c r="F1287" s="15"/>
      <c r="G1287" s="15"/>
      <c r="H1287" s="15"/>
      <c r="I1287" s="15"/>
      <c r="J1287" s="15"/>
      <c r="K1287" s="19"/>
      <c r="L1287" s="24" t="str">
        <f t="shared" ca="1" si="20"/>
        <v>-</v>
      </c>
      <c r="M1287" s="15"/>
      <c r="N1287" s="15"/>
      <c r="O1287" s="15"/>
      <c r="P1287" s="15"/>
    </row>
    <row r="1288" spans="1:16" x14ac:dyDescent="0.25">
      <c r="L1288" s="21" t="str">
        <f t="shared" ca="1" si="20"/>
        <v>-</v>
      </c>
    </row>
    <row r="1289" spans="1:16" x14ac:dyDescent="0.25">
      <c r="A1289" s="15"/>
      <c r="B1289" s="19"/>
      <c r="C1289" s="15"/>
      <c r="D1289" s="15"/>
      <c r="E1289" s="15"/>
      <c r="F1289" s="15"/>
      <c r="G1289" s="15"/>
      <c r="H1289" s="15"/>
      <c r="I1289" s="15"/>
      <c r="J1289" s="15"/>
      <c r="K1289" s="19"/>
      <c r="L1289" s="24" t="str">
        <f t="shared" ca="1" si="20"/>
        <v>-</v>
      </c>
      <c r="M1289" s="15"/>
      <c r="N1289" s="15"/>
      <c r="O1289" s="15"/>
      <c r="P1289" s="15"/>
    </row>
    <row r="1290" spans="1:16" x14ac:dyDescent="0.25">
      <c r="L1290" s="21" t="str">
        <f t="shared" ca="1" si="20"/>
        <v>-</v>
      </c>
    </row>
    <row r="1291" spans="1:16" x14ac:dyDescent="0.25">
      <c r="A1291" s="15"/>
      <c r="B1291" s="19"/>
      <c r="C1291" s="15"/>
      <c r="D1291" s="15"/>
      <c r="E1291" s="15"/>
      <c r="F1291" s="15"/>
      <c r="G1291" s="15"/>
      <c r="H1291" s="15"/>
      <c r="I1291" s="15"/>
      <c r="J1291" s="15"/>
      <c r="K1291" s="19"/>
      <c r="L1291" s="24" t="str">
        <f t="shared" ca="1" si="20"/>
        <v>-</v>
      </c>
      <c r="M1291" s="15"/>
      <c r="N1291" s="15"/>
      <c r="O1291" s="15"/>
      <c r="P1291" s="15"/>
    </row>
    <row r="1292" spans="1:16" x14ac:dyDescent="0.25">
      <c r="L1292" s="21" t="str">
        <f t="shared" ca="1" si="20"/>
        <v>-</v>
      </c>
    </row>
    <row r="1293" spans="1:16" x14ac:dyDescent="0.25">
      <c r="A1293" s="15"/>
      <c r="B1293" s="19"/>
      <c r="C1293" s="15"/>
      <c r="D1293" s="15"/>
      <c r="E1293" s="15"/>
      <c r="F1293" s="15"/>
      <c r="G1293" s="15"/>
      <c r="H1293" s="15"/>
      <c r="I1293" s="15"/>
      <c r="J1293" s="15"/>
      <c r="K1293" s="19"/>
      <c r="L1293" s="24" t="str">
        <f t="shared" ca="1" si="20"/>
        <v>-</v>
      </c>
      <c r="M1293" s="15"/>
      <c r="N1293" s="15"/>
      <c r="O1293" s="15"/>
      <c r="P1293" s="15"/>
    </row>
    <row r="1294" spans="1:16" x14ac:dyDescent="0.25">
      <c r="L1294" s="21" t="str">
        <f t="shared" ca="1" si="20"/>
        <v>-</v>
      </c>
    </row>
    <row r="1295" spans="1:16" x14ac:dyDescent="0.25">
      <c r="A1295" s="15"/>
      <c r="B1295" s="19"/>
      <c r="C1295" s="15"/>
      <c r="D1295" s="15"/>
      <c r="E1295" s="15"/>
      <c r="F1295" s="15"/>
      <c r="G1295" s="15"/>
      <c r="H1295" s="15"/>
      <c r="I1295" s="15"/>
      <c r="J1295" s="15"/>
      <c r="K1295" s="19"/>
      <c r="L1295" s="24" t="str">
        <f t="shared" ca="1" si="20"/>
        <v>-</v>
      </c>
      <c r="M1295" s="15"/>
      <c r="N1295" s="15"/>
      <c r="O1295" s="15"/>
      <c r="P1295" s="15"/>
    </row>
    <row r="1296" spans="1:16" x14ac:dyDescent="0.25">
      <c r="L1296" s="21" t="str">
        <f t="shared" ca="1" si="20"/>
        <v>-</v>
      </c>
    </row>
    <row r="1297" spans="1:16" x14ac:dyDescent="0.25">
      <c r="A1297" s="15"/>
      <c r="B1297" s="19"/>
      <c r="C1297" s="15"/>
      <c r="D1297" s="15"/>
      <c r="E1297" s="15"/>
      <c r="F1297" s="15"/>
      <c r="G1297" s="15"/>
      <c r="H1297" s="15"/>
      <c r="I1297" s="15"/>
      <c r="J1297" s="15"/>
      <c r="K1297" s="19"/>
      <c r="L1297" s="24" t="str">
        <f t="shared" ca="1" si="20"/>
        <v>-</v>
      </c>
      <c r="M1297" s="15"/>
      <c r="N1297" s="15"/>
      <c r="O1297" s="15"/>
      <c r="P1297" s="15"/>
    </row>
    <row r="1298" spans="1:16" x14ac:dyDescent="0.25">
      <c r="L1298" s="21" t="str">
        <f t="shared" ca="1" si="20"/>
        <v>-</v>
      </c>
    </row>
    <row r="1299" spans="1:16" x14ac:dyDescent="0.25">
      <c r="A1299" s="15"/>
      <c r="B1299" s="19"/>
      <c r="C1299" s="15"/>
      <c r="D1299" s="15"/>
      <c r="E1299" s="15"/>
      <c r="F1299" s="15"/>
      <c r="G1299" s="15"/>
      <c r="H1299" s="15"/>
      <c r="I1299" s="15"/>
      <c r="J1299" s="15"/>
      <c r="K1299" s="19"/>
      <c r="L1299" s="24" t="str">
        <f t="shared" ca="1" si="20"/>
        <v>-</v>
      </c>
      <c r="M1299" s="15"/>
      <c r="N1299" s="15"/>
      <c r="O1299" s="15"/>
      <c r="P1299" s="15"/>
    </row>
    <row r="1300" spans="1:16" x14ac:dyDescent="0.25">
      <c r="L1300" s="21" t="str">
        <f t="shared" ca="1" si="20"/>
        <v>-</v>
      </c>
    </row>
    <row r="1301" spans="1:16" x14ac:dyDescent="0.25">
      <c r="A1301" s="15"/>
      <c r="B1301" s="19"/>
      <c r="C1301" s="15"/>
      <c r="D1301" s="15"/>
      <c r="E1301" s="15"/>
      <c r="F1301" s="15"/>
      <c r="G1301" s="15"/>
      <c r="H1301" s="15"/>
      <c r="I1301" s="15"/>
      <c r="J1301" s="15"/>
      <c r="K1301" s="19"/>
      <c r="L1301" s="24" t="str">
        <f t="shared" ca="1" si="20"/>
        <v>-</v>
      </c>
      <c r="M1301" s="15"/>
      <c r="N1301" s="15"/>
      <c r="O1301" s="15"/>
      <c r="P1301" s="15"/>
    </row>
    <row r="1302" spans="1:16" x14ac:dyDescent="0.25">
      <c r="L1302" s="21" t="str">
        <f t="shared" ca="1" si="20"/>
        <v>-</v>
      </c>
    </row>
    <row r="1303" spans="1:16" x14ac:dyDescent="0.25">
      <c r="A1303" s="15"/>
      <c r="B1303" s="19"/>
      <c r="C1303" s="15"/>
      <c r="D1303" s="15"/>
      <c r="E1303" s="15"/>
      <c r="F1303" s="15"/>
      <c r="G1303" s="15"/>
      <c r="H1303" s="15"/>
      <c r="I1303" s="15"/>
      <c r="J1303" s="15"/>
      <c r="K1303" s="19"/>
      <c r="L1303" s="24" t="str">
        <f t="shared" ca="1" si="20"/>
        <v>-</v>
      </c>
      <c r="M1303" s="15"/>
      <c r="N1303" s="15"/>
      <c r="O1303" s="15"/>
      <c r="P1303" s="15"/>
    </row>
    <row r="1304" spans="1:16" x14ac:dyDescent="0.25">
      <c r="L1304" s="21" t="str">
        <f t="shared" ca="1" si="20"/>
        <v>-</v>
      </c>
    </row>
    <row r="1305" spans="1:16" x14ac:dyDescent="0.25">
      <c r="A1305" s="15"/>
      <c r="B1305" s="19"/>
      <c r="C1305" s="15"/>
      <c r="D1305" s="15"/>
      <c r="E1305" s="15"/>
      <c r="F1305" s="15"/>
      <c r="G1305" s="15"/>
      <c r="H1305" s="15"/>
      <c r="I1305" s="15"/>
      <c r="J1305" s="15"/>
      <c r="K1305" s="19"/>
      <c r="L1305" s="24" t="str">
        <f t="shared" ca="1" si="20"/>
        <v>-</v>
      </c>
      <c r="M1305" s="15"/>
      <c r="N1305" s="15"/>
      <c r="O1305" s="15"/>
      <c r="P1305" s="15"/>
    </row>
    <row r="1306" spans="1:16" x14ac:dyDescent="0.25">
      <c r="L1306" s="21" t="str">
        <f t="shared" ca="1" si="20"/>
        <v>-</v>
      </c>
    </row>
    <row r="1307" spans="1:16" x14ac:dyDescent="0.25">
      <c r="A1307" s="15"/>
      <c r="B1307" s="19"/>
      <c r="C1307" s="15"/>
      <c r="D1307" s="15"/>
      <c r="E1307" s="15"/>
      <c r="F1307" s="15"/>
      <c r="G1307" s="15"/>
      <c r="H1307" s="15"/>
      <c r="I1307" s="15"/>
      <c r="J1307" s="15"/>
      <c r="K1307" s="19"/>
      <c r="L1307" s="24" t="str">
        <f t="shared" ca="1" si="20"/>
        <v>-</v>
      </c>
      <c r="M1307" s="15"/>
      <c r="N1307" s="15"/>
      <c r="O1307" s="15"/>
      <c r="P1307" s="15"/>
    </row>
    <row r="1308" spans="1:16" x14ac:dyDescent="0.25">
      <c r="L1308" s="21" t="str">
        <f t="shared" ca="1" si="20"/>
        <v>-</v>
      </c>
    </row>
    <row r="1309" spans="1:16" x14ac:dyDescent="0.25">
      <c r="A1309" s="15"/>
      <c r="B1309" s="19"/>
      <c r="C1309" s="15"/>
      <c r="D1309" s="15"/>
      <c r="E1309" s="15"/>
      <c r="F1309" s="15"/>
      <c r="G1309" s="15"/>
      <c r="H1309" s="15"/>
      <c r="I1309" s="15"/>
      <c r="J1309" s="15"/>
      <c r="K1309" s="19"/>
      <c r="L1309" s="24" t="str">
        <f t="shared" ca="1" si="20"/>
        <v>-</v>
      </c>
      <c r="M1309" s="15"/>
      <c r="N1309" s="15"/>
      <c r="O1309" s="15"/>
      <c r="P1309" s="15"/>
    </row>
    <row r="1310" spans="1:16" x14ac:dyDescent="0.25">
      <c r="L1310" s="21" t="str">
        <f t="shared" ca="1" si="20"/>
        <v>-</v>
      </c>
    </row>
    <row r="1311" spans="1:16" x14ac:dyDescent="0.25">
      <c r="A1311" s="15"/>
      <c r="B1311" s="19"/>
      <c r="C1311" s="15"/>
      <c r="D1311" s="15"/>
      <c r="E1311" s="15"/>
      <c r="F1311" s="15"/>
      <c r="G1311" s="15"/>
      <c r="H1311" s="15"/>
      <c r="I1311" s="15"/>
      <c r="J1311" s="15"/>
      <c r="K1311" s="19"/>
      <c r="L1311" s="24" t="str">
        <f t="shared" ca="1" si="20"/>
        <v>-</v>
      </c>
      <c r="M1311" s="15"/>
      <c r="N1311" s="15"/>
      <c r="O1311" s="15"/>
      <c r="P1311" s="15"/>
    </row>
    <row r="1312" spans="1:16" x14ac:dyDescent="0.25">
      <c r="L1312" s="21" t="str">
        <f t="shared" ca="1" si="20"/>
        <v>-</v>
      </c>
    </row>
    <row r="1313" spans="1:16" x14ac:dyDescent="0.25">
      <c r="A1313" s="15"/>
      <c r="B1313" s="19"/>
      <c r="C1313" s="15"/>
      <c r="D1313" s="15"/>
      <c r="E1313" s="15"/>
      <c r="F1313" s="15"/>
      <c r="G1313" s="15"/>
      <c r="H1313" s="15"/>
      <c r="I1313" s="15"/>
      <c r="J1313" s="15"/>
      <c r="K1313" s="19"/>
      <c r="L1313" s="24" t="str">
        <f t="shared" ca="1" si="20"/>
        <v>-</v>
      </c>
      <c r="M1313" s="15"/>
      <c r="N1313" s="15"/>
      <c r="O1313" s="15"/>
      <c r="P1313" s="15"/>
    </row>
    <row r="1314" spans="1:16" x14ac:dyDescent="0.25">
      <c r="L1314" s="21" t="str">
        <f t="shared" ca="1" si="20"/>
        <v>-</v>
      </c>
    </row>
    <row r="1315" spans="1:16" x14ac:dyDescent="0.25">
      <c r="A1315" s="15"/>
      <c r="B1315" s="19"/>
      <c r="C1315" s="15"/>
      <c r="D1315" s="15"/>
      <c r="E1315" s="15"/>
      <c r="F1315" s="15"/>
      <c r="G1315" s="15"/>
      <c r="H1315" s="15"/>
      <c r="I1315" s="15"/>
      <c r="J1315" s="15"/>
      <c r="K1315" s="19"/>
      <c r="L1315" s="24" t="str">
        <f t="shared" ca="1" si="20"/>
        <v>-</v>
      </c>
      <c r="M1315" s="15"/>
      <c r="N1315" s="15"/>
      <c r="O1315" s="15"/>
      <c r="P1315" s="15"/>
    </row>
    <row r="1316" spans="1:16" x14ac:dyDescent="0.25">
      <c r="L1316" s="21" t="str">
        <f t="shared" ca="1" si="20"/>
        <v>-</v>
      </c>
    </row>
    <row r="1317" spans="1:16" x14ac:dyDescent="0.25">
      <c r="A1317" s="15"/>
      <c r="B1317" s="19"/>
      <c r="C1317" s="15"/>
      <c r="D1317" s="15"/>
      <c r="E1317" s="15"/>
      <c r="F1317" s="15"/>
      <c r="G1317" s="15"/>
      <c r="H1317" s="15"/>
      <c r="I1317" s="15"/>
      <c r="J1317" s="15"/>
      <c r="K1317" s="19"/>
      <c r="L1317" s="24" t="str">
        <f t="shared" ca="1" si="20"/>
        <v>-</v>
      </c>
      <c r="M1317" s="15"/>
      <c r="N1317" s="15"/>
      <c r="O1317" s="15"/>
      <c r="P1317" s="15"/>
    </row>
    <row r="1318" spans="1:16" x14ac:dyDescent="0.25">
      <c r="L1318" s="21" t="str">
        <f t="shared" ca="1" si="20"/>
        <v>-</v>
      </c>
    </row>
    <row r="1319" spans="1:16" x14ac:dyDescent="0.25">
      <c r="A1319" s="15"/>
      <c r="B1319" s="19"/>
      <c r="C1319" s="15"/>
      <c r="D1319" s="15"/>
      <c r="E1319" s="15"/>
      <c r="F1319" s="15"/>
      <c r="G1319" s="15"/>
      <c r="H1319" s="15"/>
      <c r="I1319" s="15"/>
      <c r="J1319" s="15"/>
      <c r="K1319" s="19"/>
      <c r="L1319" s="24" t="str">
        <f t="shared" ca="1" si="20"/>
        <v>-</v>
      </c>
      <c r="M1319" s="15"/>
      <c r="N1319" s="15"/>
      <c r="O1319" s="15"/>
      <c r="P1319" s="15"/>
    </row>
    <row r="1320" spans="1:16" x14ac:dyDescent="0.25">
      <c r="L1320" s="21" t="str">
        <f t="shared" ca="1" si="20"/>
        <v>-</v>
      </c>
    </row>
    <row r="1321" spans="1:16" x14ac:dyDescent="0.25">
      <c r="A1321" s="15"/>
      <c r="B1321" s="19"/>
      <c r="C1321" s="15"/>
      <c r="D1321" s="15"/>
      <c r="E1321" s="15"/>
      <c r="F1321" s="15"/>
      <c r="G1321" s="15"/>
      <c r="H1321" s="15"/>
      <c r="I1321" s="15"/>
      <c r="J1321" s="15"/>
      <c r="K1321" s="19"/>
      <c r="L1321" s="24" t="str">
        <f t="shared" ca="1" si="20"/>
        <v>-</v>
      </c>
      <c r="M1321" s="15"/>
      <c r="N1321" s="15"/>
      <c r="O1321" s="15"/>
      <c r="P1321" s="15"/>
    </row>
    <row r="1322" spans="1:16" x14ac:dyDescent="0.25">
      <c r="L1322" s="21" t="str">
        <f t="shared" ca="1" si="20"/>
        <v>-</v>
      </c>
    </row>
    <row r="1323" spans="1:16" x14ac:dyDescent="0.25">
      <c r="A1323" s="15"/>
      <c r="B1323" s="19"/>
      <c r="C1323" s="15"/>
      <c r="D1323" s="15"/>
      <c r="E1323" s="15"/>
      <c r="F1323" s="15"/>
      <c r="G1323" s="15"/>
      <c r="H1323" s="15"/>
      <c r="I1323" s="15"/>
      <c r="J1323" s="15"/>
      <c r="K1323" s="19"/>
      <c r="L1323" s="24" t="str">
        <f t="shared" ca="1" si="20"/>
        <v>-</v>
      </c>
      <c r="M1323" s="15"/>
      <c r="N1323" s="15"/>
      <c r="O1323" s="15"/>
      <c r="P1323" s="15"/>
    </row>
    <row r="1324" spans="1:16" x14ac:dyDescent="0.25">
      <c r="L1324" s="21" t="str">
        <f t="shared" ca="1" si="20"/>
        <v>-</v>
      </c>
    </row>
    <row r="1325" spans="1:16" x14ac:dyDescent="0.25">
      <c r="A1325" s="15"/>
      <c r="B1325" s="19"/>
      <c r="C1325" s="15"/>
      <c r="D1325" s="15"/>
      <c r="E1325" s="15"/>
      <c r="F1325" s="15"/>
      <c r="G1325" s="15"/>
      <c r="H1325" s="15"/>
      <c r="I1325" s="15"/>
      <c r="J1325" s="15"/>
      <c r="K1325" s="19"/>
      <c r="L1325" s="24" t="str">
        <f t="shared" ca="1" si="20"/>
        <v>-</v>
      </c>
      <c r="M1325" s="15"/>
      <c r="N1325" s="15"/>
      <c r="O1325" s="15"/>
      <c r="P1325" s="15"/>
    </row>
    <row r="1326" spans="1:16" x14ac:dyDescent="0.25">
      <c r="L1326" s="21" t="str">
        <f t="shared" ca="1" si="20"/>
        <v>-</v>
      </c>
    </row>
    <row r="1327" spans="1:16" x14ac:dyDescent="0.25">
      <c r="A1327" s="15"/>
      <c r="B1327" s="19"/>
      <c r="C1327" s="15"/>
      <c r="D1327" s="15"/>
      <c r="E1327" s="15"/>
      <c r="F1327" s="15"/>
      <c r="G1327" s="15"/>
      <c r="H1327" s="15"/>
      <c r="I1327" s="15"/>
      <c r="J1327" s="15"/>
      <c r="K1327" s="19"/>
      <c r="L1327" s="24" t="str">
        <f t="shared" ca="1" si="20"/>
        <v>-</v>
      </c>
      <c r="M1327" s="15"/>
      <c r="N1327" s="15"/>
      <c r="O1327" s="15"/>
      <c r="P1327" s="15"/>
    </row>
    <row r="1328" spans="1:16" x14ac:dyDescent="0.25">
      <c r="L1328" s="21" t="str">
        <f t="shared" ca="1" si="20"/>
        <v>-</v>
      </c>
    </row>
    <row r="1329" spans="1:16" x14ac:dyDescent="0.25">
      <c r="A1329" s="15"/>
      <c r="B1329" s="19"/>
      <c r="C1329" s="15"/>
      <c r="D1329" s="15"/>
      <c r="E1329" s="15"/>
      <c r="F1329" s="15"/>
      <c r="G1329" s="15"/>
      <c r="H1329" s="15"/>
      <c r="I1329" s="15"/>
      <c r="J1329" s="15"/>
      <c r="K1329" s="19"/>
      <c r="L1329" s="24" t="str">
        <f t="shared" ca="1" si="20"/>
        <v>-</v>
      </c>
      <c r="M1329" s="15"/>
      <c r="N1329" s="15"/>
      <c r="O1329" s="15"/>
      <c r="P1329" s="15"/>
    </row>
    <row r="1330" spans="1:16" x14ac:dyDescent="0.25">
      <c r="L1330" s="21" t="str">
        <f t="shared" ca="1" si="20"/>
        <v>-</v>
      </c>
    </row>
    <row r="1331" spans="1:16" x14ac:dyDescent="0.25">
      <c r="A1331" s="15"/>
      <c r="B1331" s="19"/>
      <c r="C1331" s="15"/>
      <c r="D1331" s="15"/>
      <c r="E1331" s="15"/>
      <c r="F1331" s="15"/>
      <c r="G1331" s="15"/>
      <c r="H1331" s="15"/>
      <c r="I1331" s="15"/>
      <c r="J1331" s="15"/>
      <c r="K1331" s="19"/>
      <c r="L1331" s="24" t="str">
        <f t="shared" ca="1" si="20"/>
        <v>-</v>
      </c>
      <c r="M1331" s="15"/>
      <c r="N1331" s="15"/>
      <c r="O1331" s="15"/>
      <c r="P1331" s="15"/>
    </row>
    <row r="1332" spans="1:16" x14ac:dyDescent="0.25">
      <c r="L1332" s="21" t="str">
        <f t="shared" ca="1" si="20"/>
        <v>-</v>
      </c>
    </row>
    <row r="1333" spans="1:16" x14ac:dyDescent="0.25">
      <c r="A1333" s="15"/>
      <c r="B1333" s="19"/>
      <c r="C1333" s="15"/>
      <c r="D1333" s="15"/>
      <c r="E1333" s="15"/>
      <c r="F1333" s="15"/>
      <c r="G1333" s="15"/>
      <c r="H1333" s="15"/>
      <c r="I1333" s="15"/>
      <c r="J1333" s="15"/>
      <c r="K1333" s="19"/>
      <c r="L1333" s="24" t="str">
        <f t="shared" ca="1" si="20"/>
        <v>-</v>
      </c>
      <c r="M1333" s="15"/>
      <c r="N1333" s="15"/>
      <c r="O1333" s="15"/>
      <c r="P1333" s="15"/>
    </row>
    <row r="1334" spans="1:16" x14ac:dyDescent="0.25">
      <c r="L1334" s="21" t="str">
        <f t="shared" ca="1" si="20"/>
        <v>-</v>
      </c>
    </row>
    <row r="1335" spans="1:16" x14ac:dyDescent="0.25">
      <c r="A1335" s="15"/>
      <c r="B1335" s="19"/>
      <c r="C1335" s="15"/>
      <c r="D1335" s="15"/>
      <c r="E1335" s="15"/>
      <c r="F1335" s="15"/>
      <c r="G1335" s="15"/>
      <c r="H1335" s="15"/>
      <c r="I1335" s="15"/>
      <c r="J1335" s="15"/>
      <c r="K1335" s="19"/>
      <c r="L1335" s="24" t="str">
        <f t="shared" ca="1" si="20"/>
        <v>-</v>
      </c>
      <c r="M1335" s="15"/>
      <c r="N1335" s="15"/>
      <c r="O1335" s="15"/>
      <c r="P1335" s="15"/>
    </row>
    <row r="1336" spans="1:16" x14ac:dyDescent="0.25">
      <c r="L1336" s="21" t="str">
        <f t="shared" ca="1" si="20"/>
        <v>-</v>
      </c>
    </row>
    <row r="1337" spans="1:16" x14ac:dyDescent="0.25">
      <c r="A1337" s="15"/>
      <c r="B1337" s="19"/>
      <c r="C1337" s="15"/>
      <c r="D1337" s="15"/>
      <c r="E1337" s="15"/>
      <c r="F1337" s="15"/>
      <c r="G1337" s="15"/>
      <c r="H1337" s="15"/>
      <c r="I1337" s="15"/>
      <c r="J1337" s="15"/>
      <c r="K1337" s="19"/>
      <c r="L1337" s="24" t="str">
        <f t="shared" ca="1" si="20"/>
        <v>-</v>
      </c>
      <c r="M1337" s="15"/>
      <c r="N1337" s="15"/>
      <c r="O1337" s="15"/>
      <c r="P1337" s="15"/>
    </row>
    <row r="1338" spans="1:16" x14ac:dyDescent="0.25">
      <c r="L1338" s="21" t="str">
        <f t="shared" ca="1" si="20"/>
        <v>-</v>
      </c>
    </row>
    <row r="1339" spans="1:16" x14ac:dyDescent="0.25">
      <c r="A1339" s="15"/>
      <c r="B1339" s="19"/>
      <c r="C1339" s="15"/>
      <c r="D1339" s="15"/>
      <c r="E1339" s="15"/>
      <c r="F1339" s="15"/>
      <c r="G1339" s="15"/>
      <c r="H1339" s="15"/>
      <c r="I1339" s="15"/>
      <c r="J1339" s="15"/>
      <c r="K1339" s="19"/>
      <c r="L1339" s="24" t="str">
        <f t="shared" ca="1" si="20"/>
        <v>-</v>
      </c>
      <c r="M1339" s="15"/>
      <c r="N1339" s="15"/>
      <c r="O1339" s="15"/>
      <c r="P1339" s="15"/>
    </row>
    <row r="1340" spans="1:16" x14ac:dyDescent="0.25">
      <c r="L1340" s="21" t="str">
        <f t="shared" ca="1" si="20"/>
        <v>-</v>
      </c>
    </row>
    <row r="1341" spans="1:16" x14ac:dyDescent="0.25">
      <c r="A1341" s="15"/>
      <c r="B1341" s="19"/>
      <c r="C1341" s="15"/>
      <c r="D1341" s="15"/>
      <c r="E1341" s="15"/>
      <c r="F1341" s="15"/>
      <c r="G1341" s="15"/>
      <c r="H1341" s="15"/>
      <c r="I1341" s="15"/>
      <c r="J1341" s="15"/>
      <c r="K1341" s="19"/>
      <c r="L1341" s="24" t="str">
        <f t="shared" ca="1" si="20"/>
        <v>-</v>
      </c>
      <c r="M1341" s="15"/>
      <c r="N1341" s="15"/>
      <c r="O1341" s="15"/>
      <c r="P1341" s="15"/>
    </row>
    <row r="1342" spans="1:16" x14ac:dyDescent="0.25">
      <c r="L1342" s="21" t="str">
        <f t="shared" ca="1" si="20"/>
        <v>-</v>
      </c>
    </row>
    <row r="1343" spans="1:16" x14ac:dyDescent="0.25">
      <c r="A1343" s="15"/>
      <c r="B1343" s="19"/>
      <c r="C1343" s="15"/>
      <c r="D1343" s="15"/>
      <c r="E1343" s="15"/>
      <c r="F1343" s="15"/>
      <c r="G1343" s="15"/>
      <c r="H1343" s="15"/>
      <c r="I1343" s="15"/>
      <c r="J1343" s="15"/>
      <c r="K1343" s="19"/>
      <c r="L1343" s="24" t="str">
        <f t="shared" ca="1" si="20"/>
        <v>-</v>
      </c>
      <c r="M1343" s="15"/>
      <c r="N1343" s="15"/>
      <c r="O1343" s="15"/>
      <c r="P1343" s="15"/>
    </row>
    <row r="1344" spans="1:16" x14ac:dyDescent="0.25">
      <c r="L1344" s="21" t="str">
        <f t="shared" ca="1" si="20"/>
        <v>-</v>
      </c>
    </row>
    <row r="1345" spans="1:16" x14ac:dyDescent="0.25">
      <c r="A1345" s="15"/>
      <c r="B1345" s="19"/>
      <c r="C1345" s="15"/>
      <c r="D1345" s="15"/>
      <c r="E1345" s="15"/>
      <c r="F1345" s="15"/>
      <c r="G1345" s="15"/>
      <c r="H1345" s="15"/>
      <c r="I1345" s="15"/>
      <c r="J1345" s="15"/>
      <c r="K1345" s="19"/>
      <c r="L1345" s="24" t="str">
        <f t="shared" ca="1" si="20"/>
        <v>-</v>
      </c>
      <c r="M1345" s="15"/>
      <c r="N1345" s="15"/>
      <c r="O1345" s="15"/>
      <c r="P1345" s="15"/>
    </row>
    <row r="1346" spans="1:16" x14ac:dyDescent="0.25">
      <c r="L1346" s="21" t="str">
        <f t="shared" ca="1" si="20"/>
        <v>-</v>
      </c>
    </row>
    <row r="1347" spans="1:16" x14ac:dyDescent="0.25">
      <c r="A1347" s="15"/>
      <c r="B1347" s="19"/>
      <c r="C1347" s="15"/>
      <c r="D1347" s="15"/>
      <c r="E1347" s="15"/>
      <c r="F1347" s="15"/>
      <c r="G1347" s="15"/>
      <c r="H1347" s="15"/>
      <c r="I1347" s="15"/>
      <c r="J1347" s="15"/>
      <c r="K1347" s="19"/>
      <c r="L1347" s="24" t="str">
        <f t="shared" ca="1" si="20"/>
        <v>-</v>
      </c>
      <c r="M1347" s="15"/>
      <c r="N1347" s="15"/>
      <c r="O1347" s="15"/>
      <c r="P1347" s="15"/>
    </row>
    <row r="1348" spans="1:16" x14ac:dyDescent="0.25">
      <c r="L1348" s="21" t="str">
        <f t="shared" ca="1" si="20"/>
        <v>-</v>
      </c>
    </row>
    <row r="1349" spans="1:16" x14ac:dyDescent="0.25">
      <c r="A1349" s="15"/>
      <c r="B1349" s="19"/>
      <c r="C1349" s="15"/>
      <c r="D1349" s="15"/>
      <c r="E1349" s="15"/>
      <c r="F1349" s="15"/>
      <c r="G1349" s="15"/>
      <c r="H1349" s="15"/>
      <c r="I1349" s="15"/>
      <c r="J1349" s="15"/>
      <c r="K1349" s="19"/>
      <c r="L1349" s="24" t="str">
        <f t="shared" ca="1" si="20"/>
        <v>-</v>
      </c>
      <c r="M1349" s="15"/>
      <c r="N1349" s="15"/>
      <c r="O1349" s="15"/>
      <c r="P1349" s="15"/>
    </row>
    <row r="1350" spans="1:16" x14ac:dyDescent="0.25">
      <c r="L1350" s="21" t="str">
        <f t="shared" ref="L1350:L1413" ca="1" si="21">IF(B1350&gt;1/1/1900, (IF(M1350="Closed",(DATEDIF(B1350,K1350,"d"))-(DATEDIF(H1350,J1350,"d")),IF(OR(M1350="Pending",ISBLANK(K1350)),TODAY()-B1350))),"-")</f>
        <v>-</v>
      </c>
    </row>
    <row r="1351" spans="1:16" x14ac:dyDescent="0.25">
      <c r="A1351" s="15"/>
      <c r="B1351" s="19"/>
      <c r="C1351" s="15"/>
      <c r="D1351" s="15"/>
      <c r="E1351" s="15"/>
      <c r="F1351" s="15"/>
      <c r="G1351" s="15"/>
      <c r="H1351" s="15"/>
      <c r="I1351" s="15"/>
      <c r="J1351" s="15"/>
      <c r="K1351" s="19"/>
      <c r="L1351" s="24" t="str">
        <f t="shared" ca="1" si="21"/>
        <v>-</v>
      </c>
      <c r="M1351" s="15"/>
      <c r="N1351" s="15"/>
      <c r="O1351" s="15"/>
      <c r="P1351" s="15"/>
    </row>
    <row r="1352" spans="1:16" x14ac:dyDescent="0.25">
      <c r="L1352" s="21" t="str">
        <f t="shared" ca="1" si="21"/>
        <v>-</v>
      </c>
    </row>
    <row r="1353" spans="1:16" x14ac:dyDescent="0.25">
      <c r="A1353" s="15"/>
      <c r="B1353" s="19"/>
      <c r="C1353" s="15"/>
      <c r="D1353" s="15"/>
      <c r="E1353" s="15"/>
      <c r="F1353" s="15"/>
      <c r="G1353" s="15"/>
      <c r="H1353" s="15"/>
      <c r="I1353" s="15"/>
      <c r="J1353" s="15"/>
      <c r="K1353" s="19"/>
      <c r="L1353" s="24" t="str">
        <f t="shared" ca="1" si="21"/>
        <v>-</v>
      </c>
      <c r="M1353" s="15"/>
      <c r="N1353" s="15"/>
      <c r="O1353" s="15"/>
      <c r="P1353" s="15"/>
    </row>
    <row r="1354" spans="1:16" x14ac:dyDescent="0.25">
      <c r="L1354" s="21" t="str">
        <f t="shared" ca="1" si="21"/>
        <v>-</v>
      </c>
    </row>
    <row r="1355" spans="1:16" x14ac:dyDescent="0.25">
      <c r="A1355" s="15"/>
      <c r="B1355" s="19"/>
      <c r="C1355" s="15"/>
      <c r="D1355" s="15"/>
      <c r="E1355" s="15"/>
      <c r="F1355" s="15"/>
      <c r="G1355" s="15"/>
      <c r="H1355" s="15"/>
      <c r="I1355" s="15"/>
      <c r="J1355" s="15"/>
      <c r="K1355" s="19"/>
      <c r="L1355" s="24" t="str">
        <f t="shared" ca="1" si="21"/>
        <v>-</v>
      </c>
      <c r="M1355" s="15"/>
      <c r="N1355" s="15"/>
      <c r="O1355" s="15"/>
      <c r="P1355" s="15"/>
    </row>
    <row r="1356" spans="1:16" x14ac:dyDescent="0.25">
      <c r="L1356" s="21" t="str">
        <f t="shared" ca="1" si="21"/>
        <v>-</v>
      </c>
    </row>
    <row r="1357" spans="1:16" x14ac:dyDescent="0.25">
      <c r="A1357" s="15"/>
      <c r="B1357" s="19"/>
      <c r="C1357" s="15"/>
      <c r="D1357" s="15"/>
      <c r="E1357" s="15"/>
      <c r="F1357" s="15"/>
      <c r="G1357" s="15"/>
      <c r="H1357" s="15"/>
      <c r="I1357" s="15"/>
      <c r="J1357" s="15"/>
      <c r="K1357" s="19"/>
      <c r="L1357" s="24" t="str">
        <f t="shared" ca="1" si="21"/>
        <v>-</v>
      </c>
      <c r="M1357" s="15"/>
      <c r="N1357" s="15"/>
      <c r="O1357" s="15"/>
      <c r="P1357" s="15"/>
    </row>
    <row r="1358" spans="1:16" x14ac:dyDescent="0.25">
      <c r="L1358" s="21" t="str">
        <f t="shared" ca="1" si="21"/>
        <v>-</v>
      </c>
    </row>
    <row r="1359" spans="1:16" x14ac:dyDescent="0.25">
      <c r="A1359" s="15"/>
      <c r="B1359" s="19"/>
      <c r="C1359" s="15"/>
      <c r="D1359" s="15"/>
      <c r="E1359" s="15"/>
      <c r="F1359" s="15"/>
      <c r="G1359" s="15"/>
      <c r="H1359" s="15"/>
      <c r="I1359" s="15"/>
      <c r="J1359" s="15"/>
      <c r="K1359" s="19"/>
      <c r="L1359" s="24" t="str">
        <f t="shared" ca="1" si="21"/>
        <v>-</v>
      </c>
      <c r="M1359" s="15"/>
      <c r="N1359" s="15"/>
      <c r="O1359" s="15"/>
      <c r="P1359" s="15"/>
    </row>
    <row r="1360" spans="1:16" x14ac:dyDescent="0.25">
      <c r="L1360" s="21" t="str">
        <f t="shared" ca="1" si="21"/>
        <v>-</v>
      </c>
    </row>
    <row r="1361" spans="1:16" x14ac:dyDescent="0.25">
      <c r="A1361" s="15"/>
      <c r="B1361" s="19"/>
      <c r="C1361" s="15"/>
      <c r="D1361" s="15"/>
      <c r="E1361" s="15"/>
      <c r="F1361" s="15"/>
      <c r="G1361" s="15"/>
      <c r="H1361" s="15"/>
      <c r="I1361" s="15"/>
      <c r="J1361" s="15"/>
      <c r="K1361" s="19"/>
      <c r="L1361" s="24" t="str">
        <f t="shared" ca="1" si="21"/>
        <v>-</v>
      </c>
      <c r="M1361" s="15"/>
      <c r="N1361" s="15"/>
      <c r="O1361" s="15"/>
      <c r="P1361" s="15"/>
    </row>
    <row r="1362" spans="1:16" x14ac:dyDescent="0.25">
      <c r="L1362" s="21" t="str">
        <f t="shared" ca="1" si="21"/>
        <v>-</v>
      </c>
    </row>
    <row r="1363" spans="1:16" x14ac:dyDescent="0.25">
      <c r="A1363" s="15"/>
      <c r="B1363" s="19"/>
      <c r="C1363" s="15"/>
      <c r="D1363" s="15"/>
      <c r="E1363" s="15"/>
      <c r="F1363" s="15"/>
      <c r="G1363" s="15"/>
      <c r="H1363" s="15"/>
      <c r="I1363" s="15"/>
      <c r="J1363" s="15"/>
      <c r="K1363" s="19"/>
      <c r="L1363" s="24" t="str">
        <f t="shared" ca="1" si="21"/>
        <v>-</v>
      </c>
      <c r="M1363" s="15"/>
      <c r="N1363" s="15"/>
      <c r="O1363" s="15"/>
      <c r="P1363" s="15"/>
    </row>
    <row r="1364" spans="1:16" x14ac:dyDescent="0.25">
      <c r="L1364" s="21" t="str">
        <f t="shared" ca="1" si="21"/>
        <v>-</v>
      </c>
    </row>
    <row r="1365" spans="1:16" x14ac:dyDescent="0.25">
      <c r="A1365" s="15"/>
      <c r="B1365" s="19"/>
      <c r="C1365" s="15"/>
      <c r="D1365" s="15"/>
      <c r="E1365" s="15"/>
      <c r="F1365" s="15"/>
      <c r="G1365" s="15"/>
      <c r="H1365" s="15"/>
      <c r="I1365" s="15"/>
      <c r="J1365" s="15"/>
      <c r="K1365" s="19"/>
      <c r="L1365" s="24" t="str">
        <f t="shared" ca="1" si="21"/>
        <v>-</v>
      </c>
      <c r="M1365" s="15"/>
      <c r="N1365" s="15"/>
      <c r="O1365" s="15"/>
      <c r="P1365" s="15"/>
    </row>
    <row r="1366" spans="1:16" x14ac:dyDescent="0.25">
      <c r="L1366" s="21" t="str">
        <f t="shared" ca="1" si="21"/>
        <v>-</v>
      </c>
    </row>
    <row r="1367" spans="1:16" x14ac:dyDescent="0.25">
      <c r="A1367" s="15"/>
      <c r="B1367" s="19"/>
      <c r="C1367" s="15"/>
      <c r="D1367" s="15"/>
      <c r="E1367" s="15"/>
      <c r="F1367" s="15"/>
      <c r="G1367" s="15"/>
      <c r="H1367" s="15"/>
      <c r="I1367" s="15"/>
      <c r="J1367" s="15"/>
      <c r="K1367" s="19"/>
      <c r="L1367" s="24" t="str">
        <f t="shared" ca="1" si="21"/>
        <v>-</v>
      </c>
      <c r="M1367" s="15"/>
      <c r="N1367" s="15"/>
      <c r="O1367" s="15"/>
      <c r="P1367" s="15"/>
    </row>
    <row r="1368" spans="1:16" x14ac:dyDescent="0.25">
      <c r="L1368" s="21" t="str">
        <f t="shared" ca="1" si="21"/>
        <v>-</v>
      </c>
    </row>
    <row r="1369" spans="1:16" x14ac:dyDescent="0.25">
      <c r="A1369" s="15"/>
      <c r="B1369" s="19"/>
      <c r="C1369" s="15"/>
      <c r="D1369" s="15"/>
      <c r="E1369" s="15"/>
      <c r="F1369" s="15"/>
      <c r="G1369" s="15"/>
      <c r="H1369" s="15"/>
      <c r="I1369" s="15"/>
      <c r="J1369" s="15"/>
      <c r="K1369" s="19"/>
      <c r="L1369" s="24" t="str">
        <f t="shared" ca="1" si="21"/>
        <v>-</v>
      </c>
      <c r="M1369" s="15"/>
      <c r="N1369" s="15"/>
      <c r="O1369" s="15"/>
      <c r="P1369" s="15"/>
    </row>
    <row r="1370" spans="1:16" x14ac:dyDescent="0.25">
      <c r="L1370" s="21" t="str">
        <f t="shared" ca="1" si="21"/>
        <v>-</v>
      </c>
    </row>
    <row r="1371" spans="1:16" x14ac:dyDescent="0.25">
      <c r="A1371" s="15"/>
      <c r="B1371" s="19"/>
      <c r="C1371" s="15"/>
      <c r="D1371" s="15"/>
      <c r="E1371" s="15"/>
      <c r="F1371" s="15"/>
      <c r="G1371" s="15"/>
      <c r="H1371" s="15"/>
      <c r="I1371" s="15"/>
      <c r="J1371" s="15"/>
      <c r="K1371" s="19"/>
      <c r="L1371" s="24" t="str">
        <f t="shared" ca="1" si="21"/>
        <v>-</v>
      </c>
      <c r="M1371" s="15"/>
      <c r="N1371" s="15"/>
      <c r="O1371" s="15"/>
      <c r="P1371" s="15"/>
    </row>
    <row r="1372" spans="1:16" x14ac:dyDescent="0.25">
      <c r="L1372" s="21" t="str">
        <f t="shared" ca="1" si="21"/>
        <v>-</v>
      </c>
    </row>
    <row r="1373" spans="1:16" x14ac:dyDescent="0.25">
      <c r="A1373" s="15"/>
      <c r="B1373" s="19"/>
      <c r="C1373" s="15"/>
      <c r="D1373" s="15"/>
      <c r="E1373" s="15"/>
      <c r="F1373" s="15"/>
      <c r="G1373" s="15"/>
      <c r="H1373" s="15"/>
      <c r="I1373" s="15"/>
      <c r="J1373" s="15"/>
      <c r="K1373" s="19"/>
      <c r="L1373" s="24" t="str">
        <f t="shared" ca="1" si="21"/>
        <v>-</v>
      </c>
      <c r="M1373" s="15"/>
      <c r="N1373" s="15"/>
      <c r="O1373" s="15"/>
      <c r="P1373" s="15"/>
    </row>
    <row r="1374" spans="1:16" x14ac:dyDescent="0.25">
      <c r="L1374" s="21" t="str">
        <f t="shared" ca="1" si="21"/>
        <v>-</v>
      </c>
    </row>
    <row r="1375" spans="1:16" x14ac:dyDescent="0.25">
      <c r="A1375" s="15"/>
      <c r="B1375" s="19"/>
      <c r="C1375" s="15"/>
      <c r="D1375" s="15"/>
      <c r="E1375" s="15"/>
      <c r="F1375" s="15"/>
      <c r="G1375" s="15"/>
      <c r="H1375" s="15"/>
      <c r="I1375" s="15"/>
      <c r="J1375" s="15"/>
      <c r="K1375" s="19"/>
      <c r="L1375" s="24" t="str">
        <f t="shared" ca="1" si="21"/>
        <v>-</v>
      </c>
      <c r="M1375" s="15"/>
      <c r="N1375" s="15"/>
      <c r="O1375" s="15"/>
      <c r="P1375" s="15"/>
    </row>
    <row r="1376" spans="1:16" x14ac:dyDescent="0.25">
      <c r="L1376" s="21" t="str">
        <f t="shared" ca="1" si="21"/>
        <v>-</v>
      </c>
    </row>
    <row r="1377" spans="1:16" x14ac:dyDescent="0.25">
      <c r="A1377" s="15"/>
      <c r="B1377" s="19"/>
      <c r="C1377" s="15"/>
      <c r="D1377" s="15"/>
      <c r="E1377" s="15"/>
      <c r="F1377" s="15"/>
      <c r="G1377" s="15"/>
      <c r="H1377" s="15"/>
      <c r="I1377" s="15"/>
      <c r="J1377" s="15"/>
      <c r="K1377" s="19"/>
      <c r="L1377" s="24" t="str">
        <f t="shared" ca="1" si="21"/>
        <v>-</v>
      </c>
      <c r="M1377" s="15"/>
      <c r="N1377" s="15"/>
      <c r="O1377" s="15"/>
      <c r="P1377" s="15"/>
    </row>
    <row r="1378" spans="1:16" x14ac:dyDescent="0.25">
      <c r="L1378" s="21" t="str">
        <f t="shared" ca="1" si="21"/>
        <v>-</v>
      </c>
    </row>
    <row r="1379" spans="1:16" x14ac:dyDescent="0.25">
      <c r="A1379" s="15"/>
      <c r="B1379" s="19"/>
      <c r="C1379" s="15"/>
      <c r="D1379" s="15"/>
      <c r="E1379" s="15"/>
      <c r="F1379" s="15"/>
      <c r="G1379" s="15"/>
      <c r="H1379" s="15"/>
      <c r="I1379" s="15"/>
      <c r="J1379" s="15"/>
      <c r="K1379" s="19"/>
      <c r="L1379" s="24" t="str">
        <f t="shared" ca="1" si="21"/>
        <v>-</v>
      </c>
      <c r="M1379" s="15"/>
      <c r="N1379" s="15"/>
      <c r="O1379" s="15"/>
      <c r="P1379" s="15"/>
    </row>
    <row r="1380" spans="1:16" x14ac:dyDescent="0.25">
      <c r="L1380" s="21" t="str">
        <f t="shared" ca="1" si="21"/>
        <v>-</v>
      </c>
    </row>
    <row r="1381" spans="1:16" x14ac:dyDescent="0.25">
      <c r="A1381" s="15"/>
      <c r="B1381" s="19"/>
      <c r="C1381" s="15"/>
      <c r="D1381" s="15"/>
      <c r="E1381" s="15"/>
      <c r="F1381" s="15"/>
      <c r="G1381" s="15"/>
      <c r="H1381" s="15"/>
      <c r="I1381" s="15"/>
      <c r="J1381" s="15"/>
      <c r="K1381" s="19"/>
      <c r="L1381" s="24" t="str">
        <f t="shared" ca="1" si="21"/>
        <v>-</v>
      </c>
      <c r="M1381" s="15"/>
      <c r="N1381" s="15"/>
      <c r="O1381" s="15"/>
      <c r="P1381" s="15"/>
    </row>
    <row r="1382" spans="1:16" x14ac:dyDescent="0.25">
      <c r="L1382" s="21" t="str">
        <f t="shared" ca="1" si="21"/>
        <v>-</v>
      </c>
    </row>
    <row r="1383" spans="1:16" x14ac:dyDescent="0.25">
      <c r="A1383" s="15"/>
      <c r="B1383" s="19"/>
      <c r="C1383" s="15"/>
      <c r="D1383" s="15"/>
      <c r="E1383" s="15"/>
      <c r="F1383" s="15"/>
      <c r="G1383" s="15"/>
      <c r="H1383" s="15"/>
      <c r="I1383" s="15"/>
      <c r="J1383" s="15"/>
      <c r="K1383" s="19"/>
      <c r="L1383" s="24" t="str">
        <f t="shared" ca="1" si="21"/>
        <v>-</v>
      </c>
      <c r="M1383" s="15"/>
      <c r="N1383" s="15"/>
      <c r="O1383" s="15"/>
      <c r="P1383" s="15"/>
    </row>
    <row r="1384" spans="1:16" x14ac:dyDescent="0.25">
      <c r="L1384" s="21" t="str">
        <f t="shared" ca="1" si="21"/>
        <v>-</v>
      </c>
    </row>
    <row r="1385" spans="1:16" x14ac:dyDescent="0.25">
      <c r="A1385" s="15"/>
      <c r="B1385" s="19"/>
      <c r="C1385" s="15"/>
      <c r="D1385" s="15"/>
      <c r="E1385" s="15"/>
      <c r="F1385" s="15"/>
      <c r="G1385" s="15"/>
      <c r="H1385" s="15"/>
      <c r="I1385" s="15"/>
      <c r="J1385" s="15"/>
      <c r="K1385" s="19"/>
      <c r="L1385" s="24" t="str">
        <f t="shared" ca="1" si="21"/>
        <v>-</v>
      </c>
      <c r="M1385" s="15"/>
      <c r="N1385" s="15"/>
      <c r="O1385" s="15"/>
      <c r="P1385" s="15"/>
    </row>
    <row r="1386" spans="1:16" x14ac:dyDescent="0.25">
      <c r="L1386" s="21" t="str">
        <f t="shared" ca="1" si="21"/>
        <v>-</v>
      </c>
    </row>
    <row r="1387" spans="1:16" x14ac:dyDescent="0.25">
      <c r="A1387" s="15"/>
      <c r="B1387" s="19"/>
      <c r="C1387" s="15"/>
      <c r="D1387" s="15"/>
      <c r="E1387" s="15"/>
      <c r="F1387" s="15"/>
      <c r="G1387" s="15"/>
      <c r="H1387" s="15"/>
      <c r="I1387" s="15"/>
      <c r="J1387" s="15"/>
      <c r="K1387" s="19"/>
      <c r="L1387" s="24" t="str">
        <f t="shared" ca="1" si="21"/>
        <v>-</v>
      </c>
      <c r="M1387" s="15"/>
      <c r="N1387" s="15"/>
      <c r="O1387" s="15"/>
      <c r="P1387" s="15"/>
    </row>
    <row r="1388" spans="1:16" x14ac:dyDescent="0.25">
      <c r="L1388" s="21" t="str">
        <f t="shared" ca="1" si="21"/>
        <v>-</v>
      </c>
    </row>
    <row r="1389" spans="1:16" x14ac:dyDescent="0.25">
      <c r="A1389" s="15"/>
      <c r="B1389" s="19"/>
      <c r="C1389" s="15"/>
      <c r="D1389" s="15"/>
      <c r="E1389" s="15"/>
      <c r="F1389" s="15"/>
      <c r="G1389" s="15"/>
      <c r="H1389" s="15"/>
      <c r="I1389" s="15"/>
      <c r="J1389" s="15"/>
      <c r="K1389" s="19"/>
      <c r="L1389" s="24" t="str">
        <f t="shared" ca="1" si="21"/>
        <v>-</v>
      </c>
      <c r="M1389" s="15"/>
      <c r="N1389" s="15"/>
      <c r="O1389" s="15"/>
      <c r="P1389" s="15"/>
    </row>
    <row r="1390" spans="1:16" x14ac:dyDescent="0.25">
      <c r="L1390" s="21" t="str">
        <f t="shared" ca="1" si="21"/>
        <v>-</v>
      </c>
    </row>
    <row r="1391" spans="1:16" x14ac:dyDescent="0.25">
      <c r="A1391" s="15"/>
      <c r="B1391" s="19"/>
      <c r="C1391" s="15"/>
      <c r="D1391" s="15"/>
      <c r="E1391" s="15"/>
      <c r="F1391" s="15"/>
      <c r="G1391" s="15"/>
      <c r="H1391" s="15"/>
      <c r="I1391" s="15"/>
      <c r="J1391" s="15"/>
      <c r="K1391" s="19"/>
      <c r="L1391" s="24" t="str">
        <f t="shared" ca="1" si="21"/>
        <v>-</v>
      </c>
      <c r="M1391" s="15"/>
      <c r="N1391" s="15"/>
      <c r="O1391" s="15"/>
      <c r="P1391" s="15"/>
    </row>
    <row r="1392" spans="1:16" x14ac:dyDescent="0.25">
      <c r="L1392" s="21" t="str">
        <f t="shared" ca="1" si="21"/>
        <v>-</v>
      </c>
    </row>
    <row r="1393" spans="1:16" x14ac:dyDescent="0.25">
      <c r="A1393" s="15"/>
      <c r="B1393" s="19"/>
      <c r="C1393" s="15"/>
      <c r="D1393" s="15"/>
      <c r="E1393" s="15"/>
      <c r="F1393" s="15"/>
      <c r="G1393" s="15"/>
      <c r="H1393" s="15"/>
      <c r="I1393" s="15"/>
      <c r="J1393" s="15"/>
      <c r="K1393" s="19"/>
      <c r="L1393" s="24" t="str">
        <f t="shared" ca="1" si="21"/>
        <v>-</v>
      </c>
      <c r="M1393" s="15"/>
      <c r="N1393" s="15"/>
      <c r="O1393" s="15"/>
      <c r="P1393" s="15"/>
    </row>
    <row r="1394" spans="1:16" x14ac:dyDescent="0.25">
      <c r="L1394" s="21" t="str">
        <f t="shared" ca="1" si="21"/>
        <v>-</v>
      </c>
    </row>
    <row r="1395" spans="1:16" x14ac:dyDescent="0.25">
      <c r="A1395" s="15"/>
      <c r="B1395" s="19"/>
      <c r="C1395" s="15"/>
      <c r="D1395" s="15"/>
      <c r="E1395" s="15"/>
      <c r="F1395" s="15"/>
      <c r="G1395" s="15"/>
      <c r="H1395" s="15"/>
      <c r="I1395" s="15"/>
      <c r="J1395" s="15"/>
      <c r="K1395" s="19"/>
      <c r="L1395" s="24" t="str">
        <f t="shared" ca="1" si="21"/>
        <v>-</v>
      </c>
      <c r="M1395" s="15"/>
      <c r="N1395" s="15"/>
      <c r="O1395" s="15"/>
      <c r="P1395" s="15"/>
    </row>
    <row r="1396" spans="1:16" x14ac:dyDescent="0.25">
      <c r="L1396" s="21" t="str">
        <f t="shared" ca="1" si="21"/>
        <v>-</v>
      </c>
    </row>
    <row r="1397" spans="1:16" x14ac:dyDescent="0.25">
      <c r="A1397" s="15"/>
      <c r="B1397" s="19"/>
      <c r="C1397" s="15"/>
      <c r="D1397" s="15"/>
      <c r="E1397" s="15"/>
      <c r="F1397" s="15"/>
      <c r="G1397" s="15"/>
      <c r="H1397" s="15"/>
      <c r="I1397" s="15"/>
      <c r="J1397" s="15"/>
      <c r="K1397" s="19"/>
      <c r="L1397" s="24" t="str">
        <f t="shared" ca="1" si="21"/>
        <v>-</v>
      </c>
      <c r="M1397" s="15"/>
      <c r="N1397" s="15"/>
      <c r="O1397" s="15"/>
      <c r="P1397" s="15"/>
    </row>
    <row r="1398" spans="1:16" x14ac:dyDescent="0.25">
      <c r="L1398" s="21" t="str">
        <f t="shared" ca="1" si="21"/>
        <v>-</v>
      </c>
    </row>
    <row r="1399" spans="1:16" x14ac:dyDescent="0.25">
      <c r="A1399" s="15"/>
      <c r="B1399" s="19"/>
      <c r="C1399" s="15"/>
      <c r="D1399" s="15"/>
      <c r="E1399" s="15"/>
      <c r="F1399" s="15"/>
      <c r="G1399" s="15"/>
      <c r="H1399" s="15"/>
      <c r="I1399" s="15"/>
      <c r="J1399" s="15"/>
      <c r="K1399" s="19"/>
      <c r="L1399" s="24" t="str">
        <f t="shared" ca="1" si="21"/>
        <v>-</v>
      </c>
      <c r="M1399" s="15"/>
      <c r="N1399" s="15"/>
      <c r="O1399" s="15"/>
      <c r="P1399" s="15"/>
    </row>
    <row r="1400" spans="1:16" x14ac:dyDescent="0.25">
      <c r="L1400" s="21" t="str">
        <f t="shared" ca="1" si="21"/>
        <v>-</v>
      </c>
    </row>
    <row r="1401" spans="1:16" x14ac:dyDescent="0.25">
      <c r="A1401" s="15"/>
      <c r="B1401" s="19"/>
      <c r="C1401" s="15"/>
      <c r="D1401" s="15"/>
      <c r="E1401" s="15"/>
      <c r="F1401" s="15"/>
      <c r="G1401" s="15"/>
      <c r="H1401" s="15"/>
      <c r="I1401" s="15"/>
      <c r="J1401" s="15"/>
      <c r="K1401" s="19"/>
      <c r="L1401" s="24" t="str">
        <f t="shared" ca="1" si="21"/>
        <v>-</v>
      </c>
      <c r="M1401" s="15"/>
      <c r="N1401" s="15"/>
      <c r="O1401" s="15"/>
      <c r="P1401" s="15"/>
    </row>
    <row r="1402" spans="1:16" x14ac:dyDescent="0.25">
      <c r="L1402" s="21" t="str">
        <f t="shared" ca="1" si="21"/>
        <v>-</v>
      </c>
    </row>
    <row r="1403" spans="1:16" x14ac:dyDescent="0.25">
      <c r="A1403" s="15"/>
      <c r="B1403" s="19"/>
      <c r="C1403" s="15"/>
      <c r="D1403" s="15"/>
      <c r="E1403" s="15"/>
      <c r="F1403" s="15"/>
      <c r="G1403" s="15"/>
      <c r="H1403" s="15"/>
      <c r="I1403" s="15"/>
      <c r="J1403" s="15"/>
      <c r="K1403" s="19"/>
      <c r="L1403" s="24" t="str">
        <f t="shared" ca="1" si="21"/>
        <v>-</v>
      </c>
      <c r="M1403" s="15"/>
      <c r="N1403" s="15"/>
      <c r="O1403" s="15"/>
      <c r="P1403" s="15"/>
    </row>
    <row r="1404" spans="1:16" x14ac:dyDescent="0.25">
      <c r="L1404" s="21" t="str">
        <f t="shared" ca="1" si="21"/>
        <v>-</v>
      </c>
    </row>
    <row r="1405" spans="1:16" x14ac:dyDescent="0.25">
      <c r="A1405" s="15"/>
      <c r="B1405" s="19"/>
      <c r="C1405" s="15"/>
      <c r="D1405" s="15"/>
      <c r="E1405" s="15"/>
      <c r="F1405" s="15"/>
      <c r="G1405" s="15"/>
      <c r="H1405" s="15"/>
      <c r="I1405" s="15"/>
      <c r="J1405" s="15"/>
      <c r="K1405" s="19"/>
      <c r="L1405" s="24" t="str">
        <f t="shared" ca="1" si="21"/>
        <v>-</v>
      </c>
      <c r="M1405" s="15"/>
      <c r="N1405" s="15"/>
      <c r="O1405" s="15"/>
      <c r="P1405" s="15"/>
    </row>
    <row r="1406" spans="1:16" x14ac:dyDescent="0.25">
      <c r="L1406" s="21" t="str">
        <f t="shared" ca="1" si="21"/>
        <v>-</v>
      </c>
    </row>
    <row r="1407" spans="1:16" x14ac:dyDescent="0.25">
      <c r="A1407" s="15"/>
      <c r="B1407" s="19"/>
      <c r="C1407" s="15"/>
      <c r="D1407" s="15"/>
      <c r="E1407" s="15"/>
      <c r="F1407" s="15"/>
      <c r="G1407" s="15"/>
      <c r="H1407" s="15"/>
      <c r="I1407" s="15"/>
      <c r="J1407" s="15"/>
      <c r="K1407" s="19"/>
      <c r="L1407" s="24" t="str">
        <f t="shared" ca="1" si="21"/>
        <v>-</v>
      </c>
      <c r="M1407" s="15"/>
      <c r="N1407" s="15"/>
      <c r="O1407" s="15"/>
      <c r="P1407" s="15"/>
    </row>
    <row r="1408" spans="1:16" x14ac:dyDescent="0.25">
      <c r="L1408" s="21" t="str">
        <f t="shared" ca="1" si="21"/>
        <v>-</v>
      </c>
    </row>
    <row r="1409" spans="1:16" x14ac:dyDescent="0.25">
      <c r="A1409" s="15"/>
      <c r="B1409" s="19"/>
      <c r="C1409" s="15"/>
      <c r="D1409" s="15"/>
      <c r="E1409" s="15"/>
      <c r="F1409" s="15"/>
      <c r="G1409" s="15"/>
      <c r="H1409" s="15"/>
      <c r="I1409" s="15"/>
      <c r="J1409" s="15"/>
      <c r="K1409" s="19"/>
      <c r="L1409" s="24" t="str">
        <f t="shared" ca="1" si="21"/>
        <v>-</v>
      </c>
      <c r="M1409" s="15"/>
      <c r="N1409" s="15"/>
      <c r="O1409" s="15"/>
      <c r="P1409" s="15"/>
    </row>
    <row r="1410" spans="1:16" x14ac:dyDescent="0.25">
      <c r="L1410" s="21" t="str">
        <f t="shared" ca="1" si="21"/>
        <v>-</v>
      </c>
    </row>
    <row r="1411" spans="1:16" x14ac:dyDescent="0.25">
      <c r="A1411" s="15"/>
      <c r="B1411" s="19"/>
      <c r="C1411" s="15"/>
      <c r="D1411" s="15"/>
      <c r="E1411" s="15"/>
      <c r="F1411" s="15"/>
      <c r="G1411" s="15"/>
      <c r="H1411" s="15"/>
      <c r="I1411" s="15"/>
      <c r="J1411" s="15"/>
      <c r="K1411" s="19"/>
      <c r="L1411" s="24" t="str">
        <f t="shared" ca="1" si="21"/>
        <v>-</v>
      </c>
      <c r="M1411" s="15"/>
      <c r="N1411" s="15"/>
      <c r="O1411" s="15"/>
      <c r="P1411" s="15"/>
    </row>
    <row r="1412" spans="1:16" x14ac:dyDescent="0.25">
      <c r="L1412" s="21" t="str">
        <f t="shared" ca="1" si="21"/>
        <v>-</v>
      </c>
    </row>
    <row r="1413" spans="1:16" x14ac:dyDescent="0.25">
      <c r="A1413" s="15"/>
      <c r="B1413" s="19"/>
      <c r="C1413" s="15"/>
      <c r="D1413" s="15"/>
      <c r="E1413" s="15"/>
      <c r="F1413" s="15"/>
      <c r="G1413" s="15"/>
      <c r="H1413" s="15"/>
      <c r="I1413" s="15"/>
      <c r="J1413" s="15"/>
      <c r="K1413" s="19"/>
      <c r="L1413" s="24" t="str">
        <f t="shared" ca="1" si="21"/>
        <v>-</v>
      </c>
      <c r="M1413" s="15"/>
      <c r="N1413" s="15"/>
      <c r="O1413" s="15"/>
      <c r="P1413" s="15"/>
    </row>
    <row r="1414" spans="1:16" x14ac:dyDescent="0.25">
      <c r="L1414" s="21" t="str">
        <f t="shared" ref="L1414:L1477" ca="1" si="22">IF(B1414&gt;1/1/1900, (IF(M1414="Closed",(DATEDIF(B1414,K1414,"d"))-(DATEDIF(H1414,J1414,"d")),IF(OR(M1414="Pending",ISBLANK(K1414)),TODAY()-B1414))),"-")</f>
        <v>-</v>
      </c>
    </row>
    <row r="1415" spans="1:16" x14ac:dyDescent="0.25">
      <c r="A1415" s="15"/>
      <c r="B1415" s="19"/>
      <c r="C1415" s="15"/>
      <c r="D1415" s="15"/>
      <c r="E1415" s="15"/>
      <c r="F1415" s="15"/>
      <c r="G1415" s="15"/>
      <c r="H1415" s="15"/>
      <c r="I1415" s="15"/>
      <c r="J1415" s="15"/>
      <c r="K1415" s="19"/>
      <c r="L1415" s="24" t="str">
        <f t="shared" ca="1" si="22"/>
        <v>-</v>
      </c>
      <c r="M1415" s="15"/>
      <c r="N1415" s="15"/>
      <c r="O1415" s="15"/>
      <c r="P1415" s="15"/>
    </row>
    <row r="1416" spans="1:16" x14ac:dyDescent="0.25">
      <c r="L1416" s="21" t="str">
        <f t="shared" ca="1" si="22"/>
        <v>-</v>
      </c>
    </row>
    <row r="1417" spans="1:16" x14ac:dyDescent="0.25">
      <c r="A1417" s="15"/>
      <c r="B1417" s="19"/>
      <c r="C1417" s="15"/>
      <c r="D1417" s="15"/>
      <c r="E1417" s="15"/>
      <c r="F1417" s="15"/>
      <c r="G1417" s="15"/>
      <c r="H1417" s="15"/>
      <c r="I1417" s="15"/>
      <c r="J1417" s="15"/>
      <c r="K1417" s="19"/>
      <c r="L1417" s="24" t="str">
        <f t="shared" ca="1" si="22"/>
        <v>-</v>
      </c>
      <c r="M1417" s="15"/>
      <c r="N1417" s="15"/>
      <c r="O1417" s="15"/>
      <c r="P1417" s="15"/>
    </row>
    <row r="1418" spans="1:16" x14ac:dyDescent="0.25">
      <c r="L1418" s="21" t="str">
        <f t="shared" ca="1" si="22"/>
        <v>-</v>
      </c>
    </row>
    <row r="1419" spans="1:16" x14ac:dyDescent="0.25">
      <c r="A1419" s="15"/>
      <c r="B1419" s="19"/>
      <c r="C1419" s="15"/>
      <c r="D1419" s="15"/>
      <c r="E1419" s="15"/>
      <c r="F1419" s="15"/>
      <c r="G1419" s="15"/>
      <c r="H1419" s="15"/>
      <c r="I1419" s="15"/>
      <c r="J1419" s="15"/>
      <c r="K1419" s="19"/>
      <c r="L1419" s="24" t="str">
        <f t="shared" ca="1" si="22"/>
        <v>-</v>
      </c>
      <c r="M1419" s="15"/>
      <c r="N1419" s="15"/>
      <c r="O1419" s="15"/>
      <c r="P1419" s="15"/>
    </row>
    <row r="1420" spans="1:16" x14ac:dyDescent="0.25">
      <c r="L1420" s="21" t="str">
        <f t="shared" ca="1" si="22"/>
        <v>-</v>
      </c>
    </row>
    <row r="1421" spans="1:16" x14ac:dyDescent="0.25">
      <c r="A1421" s="15"/>
      <c r="B1421" s="19"/>
      <c r="C1421" s="15"/>
      <c r="D1421" s="15"/>
      <c r="E1421" s="15"/>
      <c r="F1421" s="15"/>
      <c r="G1421" s="15"/>
      <c r="H1421" s="15"/>
      <c r="I1421" s="15"/>
      <c r="J1421" s="15"/>
      <c r="K1421" s="19"/>
      <c r="L1421" s="24" t="str">
        <f t="shared" ca="1" si="22"/>
        <v>-</v>
      </c>
      <c r="M1421" s="15"/>
      <c r="N1421" s="15"/>
      <c r="O1421" s="15"/>
      <c r="P1421" s="15"/>
    </row>
    <row r="1422" spans="1:16" x14ac:dyDescent="0.25">
      <c r="L1422" s="21" t="str">
        <f t="shared" ca="1" si="22"/>
        <v>-</v>
      </c>
    </row>
    <row r="1423" spans="1:16" x14ac:dyDescent="0.25">
      <c r="A1423" s="15"/>
      <c r="B1423" s="19"/>
      <c r="C1423" s="15"/>
      <c r="D1423" s="15"/>
      <c r="E1423" s="15"/>
      <c r="F1423" s="15"/>
      <c r="G1423" s="15"/>
      <c r="H1423" s="15"/>
      <c r="I1423" s="15"/>
      <c r="J1423" s="15"/>
      <c r="K1423" s="19"/>
      <c r="L1423" s="24" t="str">
        <f t="shared" ca="1" si="22"/>
        <v>-</v>
      </c>
      <c r="M1423" s="15"/>
      <c r="N1423" s="15"/>
      <c r="O1423" s="15"/>
      <c r="P1423" s="15"/>
    </row>
    <row r="1424" spans="1:16" x14ac:dyDescent="0.25">
      <c r="L1424" s="21" t="str">
        <f t="shared" ca="1" si="22"/>
        <v>-</v>
      </c>
    </row>
    <row r="1425" spans="1:16" x14ac:dyDescent="0.25">
      <c r="A1425" s="15"/>
      <c r="B1425" s="19"/>
      <c r="C1425" s="15"/>
      <c r="D1425" s="15"/>
      <c r="E1425" s="15"/>
      <c r="F1425" s="15"/>
      <c r="G1425" s="15"/>
      <c r="H1425" s="15"/>
      <c r="I1425" s="15"/>
      <c r="J1425" s="15"/>
      <c r="K1425" s="19"/>
      <c r="L1425" s="24" t="str">
        <f t="shared" ca="1" si="22"/>
        <v>-</v>
      </c>
      <c r="M1425" s="15"/>
      <c r="N1425" s="15"/>
      <c r="O1425" s="15"/>
      <c r="P1425" s="15"/>
    </row>
    <row r="1426" spans="1:16" x14ac:dyDescent="0.25">
      <c r="L1426" s="21" t="str">
        <f t="shared" ca="1" si="22"/>
        <v>-</v>
      </c>
    </row>
    <row r="1427" spans="1:16" x14ac:dyDescent="0.25">
      <c r="A1427" s="15"/>
      <c r="B1427" s="19"/>
      <c r="C1427" s="15"/>
      <c r="D1427" s="15"/>
      <c r="E1427" s="15"/>
      <c r="F1427" s="15"/>
      <c r="G1427" s="15"/>
      <c r="H1427" s="15"/>
      <c r="I1427" s="15"/>
      <c r="J1427" s="15"/>
      <c r="K1427" s="19"/>
      <c r="L1427" s="24" t="str">
        <f t="shared" ca="1" si="22"/>
        <v>-</v>
      </c>
      <c r="M1427" s="15"/>
      <c r="N1427" s="15"/>
      <c r="O1427" s="15"/>
      <c r="P1427" s="15"/>
    </row>
    <row r="1428" spans="1:16" x14ac:dyDescent="0.25">
      <c r="L1428" s="21" t="str">
        <f t="shared" ca="1" si="22"/>
        <v>-</v>
      </c>
    </row>
    <row r="1429" spans="1:16" x14ac:dyDescent="0.25">
      <c r="A1429" s="15"/>
      <c r="B1429" s="19"/>
      <c r="C1429" s="15"/>
      <c r="D1429" s="15"/>
      <c r="E1429" s="15"/>
      <c r="F1429" s="15"/>
      <c r="G1429" s="15"/>
      <c r="H1429" s="15"/>
      <c r="I1429" s="15"/>
      <c r="J1429" s="15"/>
      <c r="K1429" s="19"/>
      <c r="L1429" s="24" t="str">
        <f t="shared" ca="1" si="22"/>
        <v>-</v>
      </c>
      <c r="M1429" s="15"/>
      <c r="N1429" s="15"/>
      <c r="O1429" s="15"/>
      <c r="P1429" s="15"/>
    </row>
    <row r="1430" spans="1:16" x14ac:dyDescent="0.25">
      <c r="L1430" s="21" t="str">
        <f t="shared" ca="1" si="22"/>
        <v>-</v>
      </c>
    </row>
    <row r="1431" spans="1:16" x14ac:dyDescent="0.25">
      <c r="A1431" s="15"/>
      <c r="B1431" s="19"/>
      <c r="C1431" s="15"/>
      <c r="D1431" s="15"/>
      <c r="E1431" s="15"/>
      <c r="F1431" s="15"/>
      <c r="G1431" s="15"/>
      <c r="H1431" s="15"/>
      <c r="I1431" s="15"/>
      <c r="J1431" s="15"/>
      <c r="K1431" s="19"/>
      <c r="L1431" s="24" t="str">
        <f t="shared" ca="1" si="22"/>
        <v>-</v>
      </c>
      <c r="M1431" s="15"/>
      <c r="N1431" s="15"/>
      <c r="O1431" s="15"/>
      <c r="P1431" s="15"/>
    </row>
    <row r="1432" spans="1:16" x14ac:dyDescent="0.25">
      <c r="L1432" s="21" t="str">
        <f t="shared" ca="1" si="22"/>
        <v>-</v>
      </c>
    </row>
    <row r="1433" spans="1:16" x14ac:dyDescent="0.25">
      <c r="A1433" s="15"/>
      <c r="B1433" s="19"/>
      <c r="C1433" s="15"/>
      <c r="D1433" s="15"/>
      <c r="E1433" s="15"/>
      <c r="F1433" s="15"/>
      <c r="G1433" s="15"/>
      <c r="H1433" s="15"/>
      <c r="I1433" s="15"/>
      <c r="J1433" s="15"/>
      <c r="K1433" s="19"/>
      <c r="L1433" s="24" t="str">
        <f t="shared" ca="1" si="22"/>
        <v>-</v>
      </c>
      <c r="M1433" s="15"/>
      <c r="N1433" s="15"/>
      <c r="O1433" s="15"/>
      <c r="P1433" s="15"/>
    </row>
    <row r="1434" spans="1:16" x14ac:dyDescent="0.25">
      <c r="L1434" s="21" t="str">
        <f t="shared" ca="1" si="22"/>
        <v>-</v>
      </c>
    </row>
    <row r="1435" spans="1:16" x14ac:dyDescent="0.25">
      <c r="A1435" s="15"/>
      <c r="B1435" s="19"/>
      <c r="C1435" s="15"/>
      <c r="D1435" s="15"/>
      <c r="E1435" s="15"/>
      <c r="F1435" s="15"/>
      <c r="G1435" s="15"/>
      <c r="H1435" s="15"/>
      <c r="I1435" s="15"/>
      <c r="J1435" s="15"/>
      <c r="K1435" s="19"/>
      <c r="L1435" s="24" t="str">
        <f t="shared" ca="1" si="22"/>
        <v>-</v>
      </c>
      <c r="M1435" s="15"/>
      <c r="N1435" s="15"/>
      <c r="O1435" s="15"/>
      <c r="P1435" s="15"/>
    </row>
    <row r="1436" spans="1:16" x14ac:dyDescent="0.25">
      <c r="L1436" s="21" t="str">
        <f t="shared" ca="1" si="22"/>
        <v>-</v>
      </c>
    </row>
    <row r="1437" spans="1:16" x14ac:dyDescent="0.25">
      <c r="A1437" s="15"/>
      <c r="B1437" s="19"/>
      <c r="C1437" s="15"/>
      <c r="D1437" s="15"/>
      <c r="E1437" s="15"/>
      <c r="F1437" s="15"/>
      <c r="G1437" s="15"/>
      <c r="H1437" s="15"/>
      <c r="I1437" s="15"/>
      <c r="J1437" s="15"/>
      <c r="K1437" s="19"/>
      <c r="L1437" s="24" t="str">
        <f t="shared" ca="1" si="22"/>
        <v>-</v>
      </c>
      <c r="M1437" s="15"/>
      <c r="N1437" s="15"/>
      <c r="O1437" s="15"/>
      <c r="P1437" s="15"/>
    </row>
    <row r="1438" spans="1:16" x14ac:dyDescent="0.25">
      <c r="L1438" s="21" t="str">
        <f t="shared" ca="1" si="22"/>
        <v>-</v>
      </c>
    </row>
    <row r="1439" spans="1:16" x14ac:dyDescent="0.25">
      <c r="A1439" s="15"/>
      <c r="B1439" s="19"/>
      <c r="C1439" s="15"/>
      <c r="D1439" s="15"/>
      <c r="E1439" s="15"/>
      <c r="F1439" s="15"/>
      <c r="G1439" s="15"/>
      <c r="H1439" s="15"/>
      <c r="I1439" s="15"/>
      <c r="J1439" s="15"/>
      <c r="K1439" s="19"/>
      <c r="L1439" s="24" t="str">
        <f t="shared" ca="1" si="22"/>
        <v>-</v>
      </c>
      <c r="M1439" s="15"/>
      <c r="N1439" s="15"/>
      <c r="O1439" s="15"/>
      <c r="P1439" s="15"/>
    </row>
    <row r="1440" spans="1:16" x14ac:dyDescent="0.25">
      <c r="L1440" s="21" t="str">
        <f t="shared" ca="1" si="22"/>
        <v>-</v>
      </c>
    </row>
    <row r="1441" spans="1:16" x14ac:dyDescent="0.25">
      <c r="A1441" s="15"/>
      <c r="B1441" s="19"/>
      <c r="C1441" s="15"/>
      <c r="D1441" s="15"/>
      <c r="E1441" s="15"/>
      <c r="F1441" s="15"/>
      <c r="G1441" s="15"/>
      <c r="H1441" s="15"/>
      <c r="I1441" s="15"/>
      <c r="J1441" s="15"/>
      <c r="K1441" s="19"/>
      <c r="L1441" s="24" t="str">
        <f t="shared" ca="1" si="22"/>
        <v>-</v>
      </c>
      <c r="M1441" s="15"/>
      <c r="N1441" s="15"/>
      <c r="O1441" s="15"/>
      <c r="P1441" s="15"/>
    </row>
    <row r="1442" spans="1:16" x14ac:dyDescent="0.25">
      <c r="L1442" s="21" t="str">
        <f t="shared" ca="1" si="22"/>
        <v>-</v>
      </c>
    </row>
    <row r="1443" spans="1:16" x14ac:dyDescent="0.25">
      <c r="A1443" s="15"/>
      <c r="B1443" s="19"/>
      <c r="C1443" s="15"/>
      <c r="D1443" s="15"/>
      <c r="E1443" s="15"/>
      <c r="F1443" s="15"/>
      <c r="G1443" s="15"/>
      <c r="H1443" s="15"/>
      <c r="I1443" s="15"/>
      <c r="J1443" s="15"/>
      <c r="K1443" s="19"/>
      <c r="L1443" s="24" t="str">
        <f t="shared" ca="1" si="22"/>
        <v>-</v>
      </c>
      <c r="M1443" s="15"/>
      <c r="N1443" s="15"/>
      <c r="O1443" s="15"/>
      <c r="P1443" s="15"/>
    </row>
    <row r="1444" spans="1:16" x14ac:dyDescent="0.25">
      <c r="L1444" s="21" t="str">
        <f t="shared" ca="1" si="22"/>
        <v>-</v>
      </c>
    </row>
    <row r="1445" spans="1:16" x14ac:dyDescent="0.25">
      <c r="A1445" s="15"/>
      <c r="B1445" s="19"/>
      <c r="C1445" s="15"/>
      <c r="D1445" s="15"/>
      <c r="E1445" s="15"/>
      <c r="F1445" s="15"/>
      <c r="G1445" s="15"/>
      <c r="H1445" s="15"/>
      <c r="I1445" s="15"/>
      <c r="J1445" s="15"/>
      <c r="K1445" s="19"/>
      <c r="L1445" s="24" t="str">
        <f t="shared" ca="1" si="22"/>
        <v>-</v>
      </c>
      <c r="M1445" s="15"/>
      <c r="N1445" s="15"/>
      <c r="O1445" s="15"/>
      <c r="P1445" s="15"/>
    </row>
    <row r="1446" spans="1:16" x14ac:dyDescent="0.25">
      <c r="L1446" s="21" t="str">
        <f t="shared" ca="1" si="22"/>
        <v>-</v>
      </c>
    </row>
    <row r="1447" spans="1:16" x14ac:dyDescent="0.25">
      <c r="A1447" s="15"/>
      <c r="B1447" s="19"/>
      <c r="C1447" s="15"/>
      <c r="D1447" s="15"/>
      <c r="E1447" s="15"/>
      <c r="F1447" s="15"/>
      <c r="G1447" s="15"/>
      <c r="H1447" s="15"/>
      <c r="I1447" s="15"/>
      <c r="J1447" s="15"/>
      <c r="K1447" s="19"/>
      <c r="L1447" s="24" t="str">
        <f t="shared" ca="1" si="22"/>
        <v>-</v>
      </c>
      <c r="M1447" s="15"/>
      <c r="N1447" s="15"/>
      <c r="O1447" s="15"/>
      <c r="P1447" s="15"/>
    </row>
    <row r="1448" spans="1:16" x14ac:dyDescent="0.25">
      <c r="L1448" s="21" t="str">
        <f t="shared" ca="1" si="22"/>
        <v>-</v>
      </c>
    </row>
    <row r="1449" spans="1:16" x14ac:dyDescent="0.25">
      <c r="A1449" s="15"/>
      <c r="B1449" s="19"/>
      <c r="C1449" s="15"/>
      <c r="D1449" s="15"/>
      <c r="E1449" s="15"/>
      <c r="F1449" s="15"/>
      <c r="G1449" s="15"/>
      <c r="H1449" s="15"/>
      <c r="I1449" s="15"/>
      <c r="J1449" s="15"/>
      <c r="K1449" s="19"/>
      <c r="L1449" s="24" t="str">
        <f t="shared" ca="1" si="22"/>
        <v>-</v>
      </c>
      <c r="M1449" s="15"/>
      <c r="N1449" s="15"/>
      <c r="O1449" s="15"/>
      <c r="P1449" s="15"/>
    </row>
    <row r="1450" spans="1:16" x14ac:dyDescent="0.25">
      <c r="L1450" s="21" t="str">
        <f t="shared" ca="1" si="22"/>
        <v>-</v>
      </c>
    </row>
    <row r="1451" spans="1:16" x14ac:dyDescent="0.25">
      <c r="A1451" s="15"/>
      <c r="B1451" s="19"/>
      <c r="C1451" s="15"/>
      <c r="D1451" s="15"/>
      <c r="E1451" s="15"/>
      <c r="F1451" s="15"/>
      <c r="G1451" s="15"/>
      <c r="H1451" s="15"/>
      <c r="I1451" s="15"/>
      <c r="J1451" s="15"/>
      <c r="K1451" s="19"/>
      <c r="L1451" s="24" t="str">
        <f t="shared" ca="1" si="22"/>
        <v>-</v>
      </c>
      <c r="M1451" s="15"/>
      <c r="N1451" s="15"/>
      <c r="O1451" s="15"/>
      <c r="P1451" s="15"/>
    </row>
    <row r="1452" spans="1:16" x14ac:dyDescent="0.25">
      <c r="L1452" s="21" t="str">
        <f t="shared" ca="1" si="22"/>
        <v>-</v>
      </c>
    </row>
    <row r="1453" spans="1:16" x14ac:dyDescent="0.25">
      <c r="A1453" s="15"/>
      <c r="B1453" s="19"/>
      <c r="C1453" s="15"/>
      <c r="D1453" s="15"/>
      <c r="E1453" s="15"/>
      <c r="F1453" s="15"/>
      <c r="G1453" s="15"/>
      <c r="H1453" s="15"/>
      <c r="I1453" s="15"/>
      <c r="J1453" s="15"/>
      <c r="K1453" s="19"/>
      <c r="L1453" s="24" t="str">
        <f t="shared" ca="1" si="22"/>
        <v>-</v>
      </c>
      <c r="M1453" s="15"/>
      <c r="N1453" s="15"/>
      <c r="O1453" s="15"/>
      <c r="P1453" s="15"/>
    </row>
    <row r="1454" spans="1:16" x14ac:dyDescent="0.25">
      <c r="L1454" s="21" t="str">
        <f t="shared" ca="1" si="22"/>
        <v>-</v>
      </c>
    </row>
    <row r="1455" spans="1:16" x14ac:dyDescent="0.25">
      <c r="A1455" s="15"/>
      <c r="B1455" s="19"/>
      <c r="C1455" s="15"/>
      <c r="D1455" s="15"/>
      <c r="E1455" s="15"/>
      <c r="F1455" s="15"/>
      <c r="G1455" s="15"/>
      <c r="H1455" s="15"/>
      <c r="I1455" s="15"/>
      <c r="J1455" s="15"/>
      <c r="K1455" s="19"/>
      <c r="L1455" s="24" t="str">
        <f t="shared" ca="1" si="22"/>
        <v>-</v>
      </c>
      <c r="M1455" s="15"/>
      <c r="N1455" s="15"/>
      <c r="O1455" s="15"/>
      <c r="P1455" s="15"/>
    </row>
    <row r="1456" spans="1:16" x14ac:dyDescent="0.25">
      <c r="L1456" s="21" t="str">
        <f t="shared" ca="1" si="22"/>
        <v>-</v>
      </c>
    </row>
    <row r="1457" spans="1:16" x14ac:dyDescent="0.25">
      <c r="A1457" s="15"/>
      <c r="B1457" s="19"/>
      <c r="C1457" s="15"/>
      <c r="D1457" s="15"/>
      <c r="E1457" s="15"/>
      <c r="F1457" s="15"/>
      <c r="G1457" s="15"/>
      <c r="H1457" s="15"/>
      <c r="I1457" s="15"/>
      <c r="J1457" s="15"/>
      <c r="K1457" s="19"/>
      <c r="L1457" s="24" t="str">
        <f t="shared" ca="1" si="22"/>
        <v>-</v>
      </c>
      <c r="M1457" s="15"/>
      <c r="N1457" s="15"/>
      <c r="O1457" s="15"/>
      <c r="P1457" s="15"/>
    </row>
    <row r="1458" spans="1:16" x14ac:dyDescent="0.25">
      <c r="L1458" s="21" t="str">
        <f t="shared" ca="1" si="22"/>
        <v>-</v>
      </c>
    </row>
    <row r="1459" spans="1:16" x14ac:dyDescent="0.25">
      <c r="A1459" s="15"/>
      <c r="B1459" s="19"/>
      <c r="C1459" s="15"/>
      <c r="D1459" s="15"/>
      <c r="E1459" s="15"/>
      <c r="F1459" s="15"/>
      <c r="G1459" s="15"/>
      <c r="H1459" s="15"/>
      <c r="I1459" s="15"/>
      <c r="J1459" s="15"/>
      <c r="K1459" s="19"/>
      <c r="L1459" s="24" t="str">
        <f t="shared" ca="1" si="22"/>
        <v>-</v>
      </c>
      <c r="M1459" s="15"/>
      <c r="N1459" s="15"/>
      <c r="O1459" s="15"/>
      <c r="P1459" s="15"/>
    </row>
    <row r="1460" spans="1:16" x14ac:dyDescent="0.25">
      <c r="L1460" s="21" t="str">
        <f t="shared" ca="1" si="22"/>
        <v>-</v>
      </c>
    </row>
    <row r="1461" spans="1:16" x14ac:dyDescent="0.25">
      <c r="A1461" s="15"/>
      <c r="B1461" s="19"/>
      <c r="C1461" s="15"/>
      <c r="D1461" s="15"/>
      <c r="E1461" s="15"/>
      <c r="F1461" s="15"/>
      <c r="G1461" s="15"/>
      <c r="H1461" s="15"/>
      <c r="I1461" s="15"/>
      <c r="J1461" s="15"/>
      <c r="K1461" s="19"/>
      <c r="L1461" s="24" t="str">
        <f t="shared" ca="1" si="22"/>
        <v>-</v>
      </c>
      <c r="M1461" s="15"/>
      <c r="N1461" s="15"/>
      <c r="O1461" s="15"/>
      <c r="P1461" s="15"/>
    </row>
    <row r="1462" spans="1:16" x14ac:dyDescent="0.25">
      <c r="L1462" s="21" t="str">
        <f t="shared" ca="1" si="22"/>
        <v>-</v>
      </c>
    </row>
    <row r="1463" spans="1:16" x14ac:dyDescent="0.25">
      <c r="A1463" s="15"/>
      <c r="B1463" s="19"/>
      <c r="C1463" s="15"/>
      <c r="D1463" s="15"/>
      <c r="E1463" s="15"/>
      <c r="F1463" s="15"/>
      <c r="G1463" s="15"/>
      <c r="H1463" s="15"/>
      <c r="I1463" s="15"/>
      <c r="J1463" s="15"/>
      <c r="K1463" s="19"/>
      <c r="L1463" s="24" t="str">
        <f t="shared" ca="1" si="22"/>
        <v>-</v>
      </c>
      <c r="M1463" s="15"/>
      <c r="N1463" s="15"/>
      <c r="O1463" s="15"/>
      <c r="P1463" s="15"/>
    </row>
    <row r="1464" spans="1:16" x14ac:dyDescent="0.25">
      <c r="L1464" s="21" t="str">
        <f t="shared" ca="1" si="22"/>
        <v>-</v>
      </c>
    </row>
    <row r="1465" spans="1:16" x14ac:dyDescent="0.25">
      <c r="A1465" s="15"/>
      <c r="B1465" s="19"/>
      <c r="C1465" s="15"/>
      <c r="D1465" s="15"/>
      <c r="E1465" s="15"/>
      <c r="F1465" s="15"/>
      <c r="G1465" s="15"/>
      <c r="H1465" s="15"/>
      <c r="I1465" s="15"/>
      <c r="J1465" s="15"/>
      <c r="K1465" s="19"/>
      <c r="L1465" s="24" t="str">
        <f t="shared" ca="1" si="22"/>
        <v>-</v>
      </c>
      <c r="M1465" s="15"/>
      <c r="N1465" s="15"/>
      <c r="O1465" s="15"/>
      <c r="P1465" s="15"/>
    </row>
    <row r="1466" spans="1:16" x14ac:dyDescent="0.25">
      <c r="L1466" s="21" t="str">
        <f t="shared" ca="1" si="22"/>
        <v>-</v>
      </c>
    </row>
    <row r="1467" spans="1:16" x14ac:dyDescent="0.25">
      <c r="A1467" s="15"/>
      <c r="B1467" s="19"/>
      <c r="C1467" s="15"/>
      <c r="D1467" s="15"/>
      <c r="E1467" s="15"/>
      <c r="F1467" s="15"/>
      <c r="G1467" s="15"/>
      <c r="H1467" s="15"/>
      <c r="I1467" s="15"/>
      <c r="J1467" s="15"/>
      <c r="K1467" s="19"/>
      <c r="L1467" s="24" t="str">
        <f t="shared" ca="1" si="22"/>
        <v>-</v>
      </c>
      <c r="M1467" s="15"/>
      <c r="N1467" s="15"/>
      <c r="O1467" s="15"/>
      <c r="P1467" s="15"/>
    </row>
    <row r="1468" spans="1:16" x14ac:dyDescent="0.25">
      <c r="L1468" s="21" t="str">
        <f t="shared" ca="1" si="22"/>
        <v>-</v>
      </c>
    </row>
    <row r="1469" spans="1:16" x14ac:dyDescent="0.25">
      <c r="A1469" s="15"/>
      <c r="B1469" s="19"/>
      <c r="C1469" s="15"/>
      <c r="D1469" s="15"/>
      <c r="E1469" s="15"/>
      <c r="F1469" s="15"/>
      <c r="G1469" s="15"/>
      <c r="H1469" s="15"/>
      <c r="I1469" s="15"/>
      <c r="J1469" s="15"/>
      <c r="K1469" s="19"/>
      <c r="L1469" s="24" t="str">
        <f t="shared" ca="1" si="22"/>
        <v>-</v>
      </c>
      <c r="M1469" s="15"/>
      <c r="N1469" s="15"/>
      <c r="O1469" s="15"/>
      <c r="P1469" s="15"/>
    </row>
    <row r="1470" spans="1:16" x14ac:dyDescent="0.25">
      <c r="L1470" s="21" t="str">
        <f t="shared" ca="1" si="22"/>
        <v>-</v>
      </c>
    </row>
    <row r="1471" spans="1:16" x14ac:dyDescent="0.25">
      <c r="A1471" s="15"/>
      <c r="B1471" s="19"/>
      <c r="C1471" s="15"/>
      <c r="D1471" s="15"/>
      <c r="E1471" s="15"/>
      <c r="F1471" s="15"/>
      <c r="G1471" s="15"/>
      <c r="H1471" s="15"/>
      <c r="I1471" s="15"/>
      <c r="J1471" s="15"/>
      <c r="K1471" s="19"/>
      <c r="L1471" s="24" t="str">
        <f t="shared" ca="1" si="22"/>
        <v>-</v>
      </c>
      <c r="M1471" s="15"/>
      <c r="N1471" s="15"/>
      <c r="O1471" s="15"/>
      <c r="P1471" s="15"/>
    </row>
    <row r="1472" spans="1:16" x14ac:dyDescent="0.25">
      <c r="L1472" s="21" t="str">
        <f t="shared" ca="1" si="22"/>
        <v>-</v>
      </c>
    </row>
    <row r="1473" spans="1:16" x14ac:dyDescent="0.25">
      <c r="A1473" s="15"/>
      <c r="B1473" s="19"/>
      <c r="C1473" s="15"/>
      <c r="D1473" s="15"/>
      <c r="E1473" s="15"/>
      <c r="F1473" s="15"/>
      <c r="G1473" s="15"/>
      <c r="H1473" s="15"/>
      <c r="I1473" s="15"/>
      <c r="J1473" s="15"/>
      <c r="K1473" s="19"/>
      <c r="L1473" s="24" t="str">
        <f t="shared" ca="1" si="22"/>
        <v>-</v>
      </c>
      <c r="M1473" s="15"/>
      <c r="N1473" s="15"/>
      <c r="O1473" s="15"/>
      <c r="P1473" s="15"/>
    </row>
    <row r="1474" spans="1:16" x14ac:dyDescent="0.25">
      <c r="L1474" s="21" t="str">
        <f t="shared" ca="1" si="22"/>
        <v>-</v>
      </c>
    </row>
    <row r="1475" spans="1:16" x14ac:dyDescent="0.25">
      <c r="A1475" s="15"/>
      <c r="B1475" s="19"/>
      <c r="C1475" s="15"/>
      <c r="D1475" s="15"/>
      <c r="E1475" s="15"/>
      <c r="F1475" s="15"/>
      <c r="G1475" s="15"/>
      <c r="H1475" s="15"/>
      <c r="I1475" s="15"/>
      <c r="J1475" s="15"/>
      <c r="K1475" s="19"/>
      <c r="L1475" s="24" t="str">
        <f t="shared" ca="1" si="22"/>
        <v>-</v>
      </c>
      <c r="M1475" s="15"/>
      <c r="N1475" s="15"/>
      <c r="O1475" s="15"/>
      <c r="P1475" s="15"/>
    </row>
    <row r="1476" spans="1:16" x14ac:dyDescent="0.25">
      <c r="L1476" s="21" t="str">
        <f t="shared" ca="1" si="22"/>
        <v>-</v>
      </c>
    </row>
    <row r="1477" spans="1:16" x14ac:dyDescent="0.25">
      <c r="A1477" s="15"/>
      <c r="B1477" s="19"/>
      <c r="C1477" s="15"/>
      <c r="D1477" s="15"/>
      <c r="E1477" s="15"/>
      <c r="F1477" s="15"/>
      <c r="G1477" s="15"/>
      <c r="H1477" s="15"/>
      <c r="I1477" s="15"/>
      <c r="J1477" s="15"/>
      <c r="K1477" s="19"/>
      <c r="L1477" s="24" t="str">
        <f t="shared" ca="1" si="22"/>
        <v>-</v>
      </c>
      <c r="M1477" s="15"/>
      <c r="N1477" s="15"/>
      <c r="O1477" s="15"/>
      <c r="P1477" s="15"/>
    </row>
    <row r="1478" spans="1:16" x14ac:dyDescent="0.25">
      <c r="L1478" s="21" t="str">
        <f t="shared" ref="L1478:L1541" ca="1" si="23">IF(B1478&gt;1/1/1900, (IF(M1478="Closed",(DATEDIF(B1478,K1478,"d"))-(DATEDIF(H1478,J1478,"d")),IF(OR(M1478="Pending",ISBLANK(K1478)),TODAY()-B1478))),"-")</f>
        <v>-</v>
      </c>
    </row>
    <row r="1479" spans="1:16" x14ac:dyDescent="0.25">
      <c r="A1479" s="15"/>
      <c r="B1479" s="19"/>
      <c r="C1479" s="15"/>
      <c r="D1479" s="15"/>
      <c r="E1479" s="15"/>
      <c r="F1479" s="15"/>
      <c r="G1479" s="15"/>
      <c r="H1479" s="15"/>
      <c r="I1479" s="15"/>
      <c r="J1479" s="15"/>
      <c r="K1479" s="19"/>
      <c r="L1479" s="24" t="str">
        <f t="shared" ca="1" si="23"/>
        <v>-</v>
      </c>
      <c r="M1479" s="15"/>
      <c r="N1479" s="15"/>
      <c r="O1479" s="15"/>
      <c r="P1479" s="15"/>
    </row>
    <row r="1480" spans="1:16" x14ac:dyDescent="0.25">
      <c r="L1480" s="21" t="str">
        <f t="shared" ca="1" si="23"/>
        <v>-</v>
      </c>
    </row>
    <row r="1481" spans="1:16" x14ac:dyDescent="0.25">
      <c r="A1481" s="15"/>
      <c r="B1481" s="19"/>
      <c r="C1481" s="15"/>
      <c r="D1481" s="15"/>
      <c r="E1481" s="15"/>
      <c r="F1481" s="15"/>
      <c r="G1481" s="15"/>
      <c r="H1481" s="15"/>
      <c r="I1481" s="15"/>
      <c r="J1481" s="15"/>
      <c r="K1481" s="19"/>
      <c r="L1481" s="24" t="str">
        <f t="shared" ca="1" si="23"/>
        <v>-</v>
      </c>
      <c r="M1481" s="15"/>
      <c r="N1481" s="15"/>
      <c r="O1481" s="15"/>
      <c r="P1481" s="15"/>
    </row>
    <row r="1482" spans="1:16" x14ac:dyDescent="0.25">
      <c r="L1482" s="21" t="str">
        <f t="shared" ca="1" si="23"/>
        <v>-</v>
      </c>
    </row>
    <row r="1483" spans="1:16" x14ac:dyDescent="0.25">
      <c r="A1483" s="15"/>
      <c r="B1483" s="19"/>
      <c r="C1483" s="15"/>
      <c r="D1483" s="15"/>
      <c r="E1483" s="15"/>
      <c r="F1483" s="15"/>
      <c r="G1483" s="15"/>
      <c r="H1483" s="15"/>
      <c r="I1483" s="15"/>
      <c r="J1483" s="15"/>
      <c r="K1483" s="19"/>
      <c r="L1483" s="24" t="str">
        <f t="shared" ca="1" si="23"/>
        <v>-</v>
      </c>
      <c r="M1483" s="15"/>
      <c r="N1483" s="15"/>
      <c r="O1483" s="15"/>
      <c r="P1483" s="15"/>
    </row>
    <row r="1484" spans="1:16" x14ac:dyDescent="0.25">
      <c r="L1484" s="21" t="str">
        <f t="shared" ca="1" si="23"/>
        <v>-</v>
      </c>
    </row>
    <row r="1485" spans="1:16" x14ac:dyDescent="0.25">
      <c r="A1485" s="15"/>
      <c r="B1485" s="19"/>
      <c r="C1485" s="15"/>
      <c r="D1485" s="15"/>
      <c r="E1485" s="15"/>
      <c r="F1485" s="15"/>
      <c r="G1485" s="15"/>
      <c r="H1485" s="15"/>
      <c r="I1485" s="15"/>
      <c r="J1485" s="15"/>
      <c r="K1485" s="19"/>
      <c r="L1485" s="24" t="str">
        <f t="shared" ca="1" si="23"/>
        <v>-</v>
      </c>
      <c r="M1485" s="15"/>
      <c r="N1485" s="15"/>
      <c r="O1485" s="15"/>
      <c r="P1485" s="15"/>
    </row>
    <row r="1486" spans="1:16" x14ac:dyDescent="0.25">
      <c r="L1486" s="21" t="str">
        <f t="shared" ca="1" si="23"/>
        <v>-</v>
      </c>
    </row>
    <row r="1487" spans="1:16" x14ac:dyDescent="0.25">
      <c r="A1487" s="15"/>
      <c r="B1487" s="19"/>
      <c r="C1487" s="15"/>
      <c r="D1487" s="15"/>
      <c r="E1487" s="15"/>
      <c r="F1487" s="15"/>
      <c r="G1487" s="15"/>
      <c r="H1487" s="15"/>
      <c r="I1487" s="15"/>
      <c r="J1487" s="15"/>
      <c r="K1487" s="19"/>
      <c r="L1487" s="24" t="str">
        <f t="shared" ca="1" si="23"/>
        <v>-</v>
      </c>
      <c r="M1487" s="15"/>
      <c r="N1487" s="15"/>
      <c r="O1487" s="15"/>
      <c r="P1487" s="15"/>
    </row>
    <row r="1488" spans="1:16" x14ac:dyDescent="0.25">
      <c r="L1488" s="21" t="str">
        <f t="shared" ca="1" si="23"/>
        <v>-</v>
      </c>
    </row>
    <row r="1489" spans="1:16" x14ac:dyDescent="0.25">
      <c r="A1489" s="15"/>
      <c r="B1489" s="19"/>
      <c r="C1489" s="15"/>
      <c r="D1489" s="15"/>
      <c r="E1489" s="15"/>
      <c r="F1489" s="15"/>
      <c r="G1489" s="15"/>
      <c r="H1489" s="15"/>
      <c r="I1489" s="15"/>
      <c r="J1489" s="15"/>
      <c r="K1489" s="19"/>
      <c r="L1489" s="24" t="str">
        <f t="shared" ca="1" si="23"/>
        <v>-</v>
      </c>
      <c r="M1489" s="15"/>
      <c r="N1489" s="15"/>
      <c r="O1489" s="15"/>
      <c r="P1489" s="15"/>
    </row>
    <row r="1490" spans="1:16" x14ac:dyDescent="0.25">
      <c r="L1490" s="21" t="str">
        <f t="shared" ca="1" si="23"/>
        <v>-</v>
      </c>
    </row>
    <row r="1491" spans="1:16" x14ac:dyDescent="0.25">
      <c r="A1491" s="15"/>
      <c r="B1491" s="19"/>
      <c r="C1491" s="15"/>
      <c r="D1491" s="15"/>
      <c r="E1491" s="15"/>
      <c r="F1491" s="15"/>
      <c r="G1491" s="15"/>
      <c r="H1491" s="15"/>
      <c r="I1491" s="15"/>
      <c r="J1491" s="15"/>
      <c r="K1491" s="19"/>
      <c r="L1491" s="24" t="str">
        <f t="shared" ca="1" si="23"/>
        <v>-</v>
      </c>
      <c r="M1491" s="15"/>
      <c r="N1491" s="15"/>
      <c r="O1491" s="15"/>
      <c r="P1491" s="15"/>
    </row>
    <row r="1492" spans="1:16" x14ac:dyDescent="0.25">
      <c r="L1492" s="21" t="str">
        <f t="shared" ca="1" si="23"/>
        <v>-</v>
      </c>
    </row>
    <row r="1493" spans="1:16" x14ac:dyDescent="0.25">
      <c r="A1493" s="15"/>
      <c r="B1493" s="19"/>
      <c r="C1493" s="15"/>
      <c r="D1493" s="15"/>
      <c r="E1493" s="15"/>
      <c r="F1493" s="15"/>
      <c r="G1493" s="15"/>
      <c r="H1493" s="15"/>
      <c r="I1493" s="15"/>
      <c r="J1493" s="15"/>
      <c r="K1493" s="19"/>
      <c r="L1493" s="24" t="str">
        <f t="shared" ca="1" si="23"/>
        <v>-</v>
      </c>
      <c r="M1493" s="15"/>
      <c r="N1493" s="15"/>
      <c r="O1493" s="15"/>
      <c r="P1493" s="15"/>
    </row>
    <row r="1494" spans="1:16" x14ac:dyDescent="0.25">
      <c r="L1494" s="21" t="str">
        <f t="shared" ca="1" si="23"/>
        <v>-</v>
      </c>
    </row>
    <row r="1495" spans="1:16" x14ac:dyDescent="0.25">
      <c r="A1495" s="15"/>
      <c r="B1495" s="19"/>
      <c r="C1495" s="15"/>
      <c r="D1495" s="15"/>
      <c r="E1495" s="15"/>
      <c r="F1495" s="15"/>
      <c r="G1495" s="15"/>
      <c r="H1495" s="15"/>
      <c r="I1495" s="15"/>
      <c r="J1495" s="15"/>
      <c r="K1495" s="19"/>
      <c r="L1495" s="24" t="str">
        <f t="shared" ca="1" si="23"/>
        <v>-</v>
      </c>
      <c r="M1495" s="15"/>
      <c r="N1495" s="15"/>
      <c r="O1495" s="15"/>
      <c r="P1495" s="15"/>
    </row>
    <row r="1496" spans="1:16" x14ac:dyDescent="0.25">
      <c r="L1496" s="21" t="str">
        <f t="shared" ca="1" si="23"/>
        <v>-</v>
      </c>
    </row>
    <row r="1497" spans="1:16" x14ac:dyDescent="0.25">
      <c r="A1497" s="15"/>
      <c r="B1497" s="19"/>
      <c r="C1497" s="15"/>
      <c r="D1497" s="15"/>
      <c r="E1497" s="15"/>
      <c r="F1497" s="15"/>
      <c r="G1497" s="15"/>
      <c r="H1497" s="15"/>
      <c r="I1497" s="15"/>
      <c r="J1497" s="15"/>
      <c r="K1497" s="19"/>
      <c r="L1497" s="24" t="str">
        <f t="shared" ca="1" si="23"/>
        <v>-</v>
      </c>
      <c r="M1497" s="15"/>
      <c r="N1497" s="15"/>
      <c r="O1497" s="15"/>
      <c r="P1497" s="15"/>
    </row>
    <row r="1498" spans="1:16" x14ac:dyDescent="0.25">
      <c r="L1498" s="21" t="str">
        <f t="shared" ca="1" si="23"/>
        <v>-</v>
      </c>
    </row>
    <row r="1499" spans="1:16" x14ac:dyDescent="0.25">
      <c r="A1499" s="15"/>
      <c r="B1499" s="19"/>
      <c r="C1499" s="15"/>
      <c r="D1499" s="15"/>
      <c r="E1499" s="15"/>
      <c r="F1499" s="15"/>
      <c r="G1499" s="15"/>
      <c r="H1499" s="15"/>
      <c r="I1499" s="15"/>
      <c r="J1499" s="15"/>
      <c r="K1499" s="19"/>
      <c r="L1499" s="24" t="str">
        <f t="shared" ca="1" si="23"/>
        <v>-</v>
      </c>
      <c r="M1499" s="15"/>
      <c r="N1499" s="15"/>
      <c r="O1499" s="15"/>
      <c r="P1499" s="15"/>
    </row>
    <row r="1500" spans="1:16" x14ac:dyDescent="0.25">
      <c r="L1500" s="21" t="str">
        <f t="shared" ca="1" si="23"/>
        <v>-</v>
      </c>
    </row>
    <row r="1501" spans="1:16" x14ac:dyDescent="0.25">
      <c r="A1501" s="15"/>
      <c r="B1501" s="19"/>
      <c r="C1501" s="15"/>
      <c r="D1501" s="15"/>
      <c r="E1501" s="15"/>
      <c r="F1501" s="15"/>
      <c r="G1501" s="15"/>
      <c r="H1501" s="15"/>
      <c r="I1501" s="15"/>
      <c r="J1501" s="15"/>
      <c r="K1501" s="19"/>
      <c r="L1501" s="24" t="str">
        <f t="shared" ca="1" si="23"/>
        <v>-</v>
      </c>
      <c r="M1501" s="15"/>
      <c r="N1501" s="15"/>
      <c r="O1501" s="15"/>
      <c r="P1501" s="15"/>
    </row>
    <row r="1502" spans="1:16" x14ac:dyDescent="0.25">
      <c r="L1502" s="21" t="str">
        <f t="shared" ca="1" si="23"/>
        <v>-</v>
      </c>
    </row>
    <row r="1503" spans="1:16" x14ac:dyDescent="0.25">
      <c r="A1503" s="15"/>
      <c r="B1503" s="19"/>
      <c r="C1503" s="15"/>
      <c r="D1503" s="15"/>
      <c r="E1503" s="15"/>
      <c r="F1503" s="15"/>
      <c r="G1503" s="15"/>
      <c r="H1503" s="15"/>
      <c r="I1503" s="15"/>
      <c r="J1503" s="15"/>
      <c r="K1503" s="19"/>
      <c r="L1503" s="24" t="str">
        <f t="shared" ca="1" si="23"/>
        <v>-</v>
      </c>
      <c r="M1503" s="15"/>
      <c r="N1503" s="15"/>
      <c r="O1503" s="15"/>
      <c r="P1503" s="15"/>
    </row>
    <row r="1504" spans="1:16" x14ac:dyDescent="0.25">
      <c r="L1504" s="21" t="str">
        <f t="shared" ca="1" si="23"/>
        <v>-</v>
      </c>
    </row>
    <row r="1505" spans="1:16" x14ac:dyDescent="0.25">
      <c r="A1505" s="15"/>
      <c r="B1505" s="19"/>
      <c r="C1505" s="15"/>
      <c r="D1505" s="15"/>
      <c r="E1505" s="15"/>
      <c r="F1505" s="15"/>
      <c r="G1505" s="15"/>
      <c r="H1505" s="15"/>
      <c r="I1505" s="15"/>
      <c r="J1505" s="15"/>
      <c r="K1505" s="19"/>
      <c r="L1505" s="24" t="str">
        <f t="shared" ca="1" si="23"/>
        <v>-</v>
      </c>
      <c r="M1505" s="15"/>
      <c r="N1505" s="15"/>
      <c r="O1505" s="15"/>
      <c r="P1505" s="15"/>
    </row>
    <row r="1506" spans="1:16" x14ac:dyDescent="0.25">
      <c r="L1506" s="21" t="str">
        <f t="shared" ca="1" si="23"/>
        <v>-</v>
      </c>
    </row>
    <row r="1507" spans="1:16" x14ac:dyDescent="0.25">
      <c r="A1507" s="15"/>
      <c r="B1507" s="19"/>
      <c r="C1507" s="15"/>
      <c r="D1507" s="15"/>
      <c r="E1507" s="15"/>
      <c r="F1507" s="15"/>
      <c r="G1507" s="15"/>
      <c r="H1507" s="15"/>
      <c r="I1507" s="15"/>
      <c r="J1507" s="15"/>
      <c r="K1507" s="19"/>
      <c r="L1507" s="24" t="str">
        <f t="shared" ca="1" si="23"/>
        <v>-</v>
      </c>
      <c r="M1507" s="15"/>
      <c r="N1507" s="15"/>
      <c r="O1507" s="15"/>
      <c r="P1507" s="15"/>
    </row>
    <row r="1508" spans="1:16" x14ac:dyDescent="0.25">
      <c r="L1508" s="21" t="str">
        <f t="shared" ca="1" si="23"/>
        <v>-</v>
      </c>
    </row>
    <row r="1509" spans="1:16" x14ac:dyDescent="0.25">
      <c r="A1509" s="15"/>
      <c r="B1509" s="19"/>
      <c r="C1509" s="15"/>
      <c r="D1509" s="15"/>
      <c r="E1509" s="15"/>
      <c r="F1509" s="15"/>
      <c r="G1509" s="15"/>
      <c r="H1509" s="15"/>
      <c r="I1509" s="15"/>
      <c r="J1509" s="15"/>
      <c r="K1509" s="19"/>
      <c r="L1509" s="24" t="str">
        <f t="shared" ca="1" si="23"/>
        <v>-</v>
      </c>
      <c r="M1509" s="15"/>
      <c r="N1509" s="15"/>
      <c r="O1509" s="15"/>
      <c r="P1509" s="15"/>
    </row>
    <row r="1510" spans="1:16" x14ac:dyDescent="0.25">
      <c r="L1510" s="21" t="str">
        <f t="shared" ca="1" si="23"/>
        <v>-</v>
      </c>
    </row>
    <row r="1511" spans="1:16" x14ac:dyDescent="0.25">
      <c r="A1511" s="15"/>
      <c r="B1511" s="19"/>
      <c r="C1511" s="15"/>
      <c r="D1511" s="15"/>
      <c r="E1511" s="15"/>
      <c r="F1511" s="15"/>
      <c r="G1511" s="15"/>
      <c r="H1511" s="15"/>
      <c r="I1511" s="15"/>
      <c r="J1511" s="15"/>
      <c r="K1511" s="19"/>
      <c r="L1511" s="24" t="str">
        <f t="shared" ca="1" si="23"/>
        <v>-</v>
      </c>
      <c r="M1511" s="15"/>
      <c r="N1511" s="15"/>
      <c r="O1511" s="15"/>
      <c r="P1511" s="15"/>
    </row>
    <row r="1512" spans="1:16" x14ac:dyDescent="0.25">
      <c r="L1512" s="21" t="str">
        <f t="shared" ca="1" si="23"/>
        <v>-</v>
      </c>
    </row>
    <row r="1513" spans="1:16" x14ac:dyDescent="0.25">
      <c r="A1513" s="15"/>
      <c r="B1513" s="19"/>
      <c r="C1513" s="15"/>
      <c r="D1513" s="15"/>
      <c r="E1513" s="15"/>
      <c r="F1513" s="15"/>
      <c r="G1513" s="15"/>
      <c r="H1513" s="15"/>
      <c r="I1513" s="15"/>
      <c r="J1513" s="15"/>
      <c r="K1513" s="19"/>
      <c r="L1513" s="24" t="str">
        <f t="shared" ca="1" si="23"/>
        <v>-</v>
      </c>
      <c r="M1513" s="15"/>
      <c r="N1513" s="15"/>
      <c r="O1513" s="15"/>
      <c r="P1513" s="15"/>
    </row>
    <row r="1514" spans="1:16" x14ac:dyDescent="0.25">
      <c r="L1514" s="21" t="str">
        <f t="shared" ca="1" si="23"/>
        <v>-</v>
      </c>
    </row>
    <row r="1515" spans="1:16" x14ac:dyDescent="0.25">
      <c r="A1515" s="15"/>
      <c r="B1515" s="19"/>
      <c r="C1515" s="15"/>
      <c r="D1515" s="15"/>
      <c r="E1515" s="15"/>
      <c r="F1515" s="15"/>
      <c r="G1515" s="15"/>
      <c r="H1515" s="15"/>
      <c r="I1515" s="15"/>
      <c r="J1515" s="15"/>
      <c r="K1515" s="19"/>
      <c r="L1515" s="24" t="str">
        <f t="shared" ca="1" si="23"/>
        <v>-</v>
      </c>
      <c r="M1515" s="15"/>
      <c r="N1515" s="15"/>
      <c r="O1515" s="15"/>
      <c r="P1515" s="15"/>
    </row>
    <row r="1516" spans="1:16" x14ac:dyDescent="0.25">
      <c r="L1516" s="21" t="str">
        <f t="shared" ca="1" si="23"/>
        <v>-</v>
      </c>
    </row>
    <row r="1517" spans="1:16" x14ac:dyDescent="0.25">
      <c r="A1517" s="15"/>
      <c r="B1517" s="19"/>
      <c r="C1517" s="15"/>
      <c r="D1517" s="15"/>
      <c r="E1517" s="15"/>
      <c r="F1517" s="15"/>
      <c r="G1517" s="15"/>
      <c r="H1517" s="15"/>
      <c r="I1517" s="15"/>
      <c r="J1517" s="15"/>
      <c r="K1517" s="19"/>
      <c r="L1517" s="24" t="str">
        <f t="shared" ca="1" si="23"/>
        <v>-</v>
      </c>
      <c r="M1517" s="15"/>
      <c r="N1517" s="15"/>
      <c r="O1517" s="15"/>
      <c r="P1517" s="15"/>
    </row>
    <row r="1518" spans="1:16" x14ac:dyDescent="0.25">
      <c r="L1518" s="21" t="str">
        <f t="shared" ca="1" si="23"/>
        <v>-</v>
      </c>
    </row>
    <row r="1519" spans="1:16" x14ac:dyDescent="0.25">
      <c r="A1519" s="15"/>
      <c r="B1519" s="19"/>
      <c r="C1519" s="15"/>
      <c r="D1519" s="15"/>
      <c r="E1519" s="15"/>
      <c r="F1519" s="15"/>
      <c r="G1519" s="15"/>
      <c r="H1519" s="15"/>
      <c r="I1519" s="15"/>
      <c r="J1519" s="15"/>
      <c r="K1519" s="19"/>
      <c r="L1519" s="24" t="str">
        <f t="shared" ca="1" si="23"/>
        <v>-</v>
      </c>
      <c r="M1519" s="15"/>
      <c r="N1519" s="15"/>
      <c r="O1519" s="15"/>
      <c r="P1519" s="15"/>
    </row>
    <row r="1520" spans="1:16" x14ac:dyDescent="0.25">
      <c r="L1520" s="21" t="str">
        <f t="shared" ca="1" si="23"/>
        <v>-</v>
      </c>
    </row>
    <row r="1521" spans="1:16" x14ac:dyDescent="0.25">
      <c r="A1521" s="15"/>
      <c r="B1521" s="19"/>
      <c r="C1521" s="15"/>
      <c r="D1521" s="15"/>
      <c r="E1521" s="15"/>
      <c r="F1521" s="15"/>
      <c r="G1521" s="15"/>
      <c r="H1521" s="15"/>
      <c r="I1521" s="15"/>
      <c r="J1521" s="15"/>
      <c r="K1521" s="19"/>
      <c r="L1521" s="24" t="str">
        <f t="shared" ca="1" si="23"/>
        <v>-</v>
      </c>
      <c r="M1521" s="15"/>
      <c r="N1521" s="15"/>
      <c r="O1521" s="15"/>
      <c r="P1521" s="15"/>
    </row>
    <row r="1522" spans="1:16" x14ac:dyDescent="0.25">
      <c r="L1522" s="21" t="str">
        <f t="shared" ca="1" si="23"/>
        <v>-</v>
      </c>
    </row>
    <row r="1523" spans="1:16" x14ac:dyDescent="0.25">
      <c r="A1523" s="15"/>
      <c r="B1523" s="19"/>
      <c r="C1523" s="15"/>
      <c r="D1523" s="15"/>
      <c r="E1523" s="15"/>
      <c r="F1523" s="15"/>
      <c r="G1523" s="15"/>
      <c r="H1523" s="15"/>
      <c r="I1523" s="15"/>
      <c r="J1523" s="15"/>
      <c r="K1523" s="19"/>
      <c r="L1523" s="24" t="str">
        <f t="shared" ca="1" si="23"/>
        <v>-</v>
      </c>
      <c r="M1523" s="15"/>
      <c r="N1523" s="15"/>
      <c r="O1523" s="15"/>
      <c r="P1523" s="15"/>
    </row>
    <row r="1524" spans="1:16" x14ac:dyDescent="0.25">
      <c r="L1524" s="21" t="str">
        <f t="shared" ca="1" si="23"/>
        <v>-</v>
      </c>
    </row>
    <row r="1525" spans="1:16" x14ac:dyDescent="0.25">
      <c r="A1525" s="15"/>
      <c r="B1525" s="19"/>
      <c r="C1525" s="15"/>
      <c r="D1525" s="15"/>
      <c r="E1525" s="15"/>
      <c r="F1525" s="15"/>
      <c r="G1525" s="15"/>
      <c r="H1525" s="15"/>
      <c r="I1525" s="15"/>
      <c r="J1525" s="15"/>
      <c r="K1525" s="19"/>
      <c r="L1525" s="24" t="str">
        <f t="shared" ca="1" si="23"/>
        <v>-</v>
      </c>
      <c r="M1525" s="15"/>
      <c r="N1525" s="15"/>
      <c r="O1525" s="15"/>
      <c r="P1525" s="15"/>
    </row>
    <row r="1526" spans="1:16" x14ac:dyDescent="0.25">
      <c r="L1526" s="21" t="str">
        <f t="shared" ca="1" si="23"/>
        <v>-</v>
      </c>
    </row>
    <row r="1527" spans="1:16" x14ac:dyDescent="0.25">
      <c r="A1527" s="15"/>
      <c r="B1527" s="19"/>
      <c r="C1527" s="15"/>
      <c r="D1527" s="15"/>
      <c r="E1527" s="15"/>
      <c r="F1527" s="15"/>
      <c r="G1527" s="15"/>
      <c r="H1527" s="15"/>
      <c r="I1527" s="15"/>
      <c r="J1527" s="15"/>
      <c r="K1527" s="19"/>
      <c r="L1527" s="24" t="str">
        <f t="shared" ca="1" si="23"/>
        <v>-</v>
      </c>
      <c r="M1527" s="15"/>
      <c r="N1527" s="15"/>
      <c r="O1527" s="15"/>
      <c r="P1527" s="15"/>
    </row>
    <row r="1528" spans="1:16" x14ac:dyDescent="0.25">
      <c r="L1528" s="21" t="str">
        <f t="shared" ca="1" si="23"/>
        <v>-</v>
      </c>
    </row>
    <row r="1529" spans="1:16" x14ac:dyDescent="0.25">
      <c r="A1529" s="15"/>
      <c r="B1529" s="19"/>
      <c r="C1529" s="15"/>
      <c r="D1529" s="15"/>
      <c r="E1529" s="15"/>
      <c r="F1529" s="15"/>
      <c r="G1529" s="15"/>
      <c r="H1529" s="15"/>
      <c r="I1529" s="15"/>
      <c r="J1529" s="15"/>
      <c r="K1529" s="19"/>
      <c r="L1529" s="24" t="str">
        <f t="shared" ca="1" si="23"/>
        <v>-</v>
      </c>
      <c r="M1529" s="15"/>
      <c r="N1529" s="15"/>
      <c r="O1529" s="15"/>
      <c r="P1529" s="15"/>
    </row>
    <row r="1530" spans="1:16" x14ac:dyDescent="0.25">
      <c r="L1530" s="21" t="str">
        <f t="shared" ca="1" si="23"/>
        <v>-</v>
      </c>
    </row>
    <row r="1531" spans="1:16" x14ac:dyDescent="0.25">
      <c r="A1531" s="15"/>
      <c r="B1531" s="19"/>
      <c r="C1531" s="15"/>
      <c r="D1531" s="15"/>
      <c r="E1531" s="15"/>
      <c r="F1531" s="15"/>
      <c r="G1531" s="15"/>
      <c r="H1531" s="15"/>
      <c r="I1531" s="15"/>
      <c r="J1531" s="15"/>
      <c r="K1531" s="19"/>
      <c r="L1531" s="24" t="str">
        <f t="shared" ca="1" si="23"/>
        <v>-</v>
      </c>
      <c r="M1531" s="15"/>
      <c r="N1531" s="15"/>
      <c r="O1531" s="15"/>
      <c r="P1531" s="15"/>
    </row>
    <row r="1532" spans="1:16" x14ac:dyDescent="0.25">
      <c r="L1532" s="21" t="str">
        <f t="shared" ca="1" si="23"/>
        <v>-</v>
      </c>
    </row>
    <row r="1533" spans="1:16" x14ac:dyDescent="0.25">
      <c r="A1533" s="15"/>
      <c r="B1533" s="19"/>
      <c r="C1533" s="15"/>
      <c r="D1533" s="15"/>
      <c r="E1533" s="15"/>
      <c r="F1533" s="15"/>
      <c r="G1533" s="15"/>
      <c r="H1533" s="15"/>
      <c r="I1533" s="15"/>
      <c r="J1533" s="15"/>
      <c r="K1533" s="19"/>
      <c r="L1533" s="24" t="str">
        <f t="shared" ca="1" si="23"/>
        <v>-</v>
      </c>
      <c r="M1533" s="15"/>
      <c r="N1533" s="15"/>
      <c r="O1533" s="15"/>
      <c r="P1533" s="15"/>
    </row>
    <row r="1534" spans="1:16" x14ac:dyDescent="0.25">
      <c r="L1534" s="21" t="str">
        <f t="shared" ca="1" si="23"/>
        <v>-</v>
      </c>
    </row>
    <row r="1535" spans="1:16" x14ac:dyDescent="0.25">
      <c r="A1535" s="15"/>
      <c r="B1535" s="19"/>
      <c r="C1535" s="15"/>
      <c r="D1535" s="15"/>
      <c r="E1535" s="15"/>
      <c r="F1535" s="15"/>
      <c r="G1535" s="15"/>
      <c r="H1535" s="15"/>
      <c r="I1535" s="15"/>
      <c r="J1535" s="15"/>
      <c r="K1535" s="19"/>
      <c r="L1535" s="24" t="str">
        <f t="shared" ca="1" si="23"/>
        <v>-</v>
      </c>
      <c r="M1535" s="15"/>
      <c r="N1535" s="15"/>
      <c r="O1535" s="15"/>
      <c r="P1535" s="15"/>
    </row>
    <row r="1536" spans="1:16" x14ac:dyDescent="0.25">
      <c r="L1536" s="21" t="str">
        <f t="shared" ca="1" si="23"/>
        <v>-</v>
      </c>
    </row>
    <row r="1537" spans="1:16" x14ac:dyDescent="0.25">
      <c r="A1537" s="15"/>
      <c r="B1537" s="19"/>
      <c r="C1537" s="15"/>
      <c r="D1537" s="15"/>
      <c r="E1537" s="15"/>
      <c r="F1537" s="15"/>
      <c r="G1537" s="15"/>
      <c r="H1537" s="15"/>
      <c r="I1537" s="15"/>
      <c r="J1537" s="15"/>
      <c r="K1537" s="19"/>
      <c r="L1537" s="24" t="str">
        <f t="shared" ca="1" si="23"/>
        <v>-</v>
      </c>
      <c r="M1537" s="15"/>
      <c r="N1537" s="15"/>
      <c r="O1537" s="15"/>
      <c r="P1537" s="15"/>
    </row>
    <row r="1538" spans="1:16" x14ac:dyDescent="0.25">
      <c r="L1538" s="21" t="str">
        <f t="shared" ca="1" si="23"/>
        <v>-</v>
      </c>
    </row>
    <row r="1539" spans="1:16" x14ac:dyDescent="0.25">
      <c r="A1539" s="15"/>
      <c r="B1539" s="19"/>
      <c r="C1539" s="15"/>
      <c r="D1539" s="15"/>
      <c r="E1539" s="15"/>
      <c r="F1539" s="15"/>
      <c r="G1539" s="15"/>
      <c r="H1539" s="15"/>
      <c r="I1539" s="15"/>
      <c r="J1539" s="15"/>
      <c r="K1539" s="19"/>
      <c r="L1539" s="24" t="str">
        <f t="shared" ca="1" si="23"/>
        <v>-</v>
      </c>
      <c r="M1539" s="15"/>
      <c r="N1539" s="15"/>
      <c r="O1539" s="15"/>
      <c r="P1539" s="15"/>
    </row>
    <row r="1540" spans="1:16" x14ac:dyDescent="0.25">
      <c r="L1540" s="21" t="str">
        <f t="shared" ca="1" si="23"/>
        <v>-</v>
      </c>
    </row>
    <row r="1541" spans="1:16" x14ac:dyDescent="0.25">
      <c r="A1541" s="15"/>
      <c r="B1541" s="19"/>
      <c r="C1541" s="15"/>
      <c r="D1541" s="15"/>
      <c r="E1541" s="15"/>
      <c r="F1541" s="15"/>
      <c r="G1541" s="15"/>
      <c r="H1541" s="15"/>
      <c r="I1541" s="15"/>
      <c r="J1541" s="15"/>
      <c r="K1541" s="19"/>
      <c r="L1541" s="24" t="str">
        <f t="shared" ca="1" si="23"/>
        <v>-</v>
      </c>
      <c r="M1541" s="15"/>
      <c r="N1541" s="15"/>
      <c r="O1541" s="15"/>
      <c r="P1541" s="15"/>
    </row>
    <row r="1542" spans="1:16" x14ac:dyDescent="0.25">
      <c r="L1542" s="21" t="str">
        <f t="shared" ref="L1542:L1605" ca="1" si="24">IF(B1542&gt;1/1/1900, (IF(M1542="Closed",(DATEDIF(B1542,K1542,"d"))-(DATEDIF(H1542,J1542,"d")),IF(OR(M1542="Pending",ISBLANK(K1542)),TODAY()-B1542))),"-")</f>
        <v>-</v>
      </c>
    </row>
    <row r="1543" spans="1:16" x14ac:dyDescent="0.25">
      <c r="A1543" s="15"/>
      <c r="B1543" s="19"/>
      <c r="C1543" s="15"/>
      <c r="D1543" s="15"/>
      <c r="E1543" s="15"/>
      <c r="F1543" s="15"/>
      <c r="G1543" s="15"/>
      <c r="H1543" s="15"/>
      <c r="I1543" s="15"/>
      <c r="J1543" s="15"/>
      <c r="K1543" s="19"/>
      <c r="L1543" s="24" t="str">
        <f t="shared" ca="1" si="24"/>
        <v>-</v>
      </c>
      <c r="M1543" s="15"/>
      <c r="N1543" s="15"/>
      <c r="O1543" s="15"/>
      <c r="P1543" s="15"/>
    </row>
    <row r="1544" spans="1:16" x14ac:dyDescent="0.25">
      <c r="L1544" s="21" t="str">
        <f t="shared" ca="1" si="24"/>
        <v>-</v>
      </c>
    </row>
    <row r="1545" spans="1:16" x14ac:dyDescent="0.25">
      <c r="A1545" s="15"/>
      <c r="B1545" s="19"/>
      <c r="C1545" s="15"/>
      <c r="D1545" s="15"/>
      <c r="E1545" s="15"/>
      <c r="F1545" s="15"/>
      <c r="G1545" s="15"/>
      <c r="H1545" s="15"/>
      <c r="I1545" s="15"/>
      <c r="J1545" s="15"/>
      <c r="K1545" s="19"/>
      <c r="L1545" s="24" t="str">
        <f t="shared" ca="1" si="24"/>
        <v>-</v>
      </c>
      <c r="M1545" s="15"/>
      <c r="N1545" s="15"/>
      <c r="O1545" s="15"/>
      <c r="P1545" s="15"/>
    </row>
    <row r="1546" spans="1:16" x14ac:dyDescent="0.25">
      <c r="L1546" s="21" t="str">
        <f t="shared" ca="1" si="24"/>
        <v>-</v>
      </c>
    </row>
    <row r="1547" spans="1:16" x14ac:dyDescent="0.25">
      <c r="A1547" s="15"/>
      <c r="B1547" s="19"/>
      <c r="C1547" s="15"/>
      <c r="D1547" s="15"/>
      <c r="E1547" s="15"/>
      <c r="F1547" s="15"/>
      <c r="G1547" s="15"/>
      <c r="H1547" s="15"/>
      <c r="I1547" s="15"/>
      <c r="J1547" s="15"/>
      <c r="K1547" s="19"/>
      <c r="L1547" s="24" t="str">
        <f t="shared" ca="1" si="24"/>
        <v>-</v>
      </c>
      <c r="M1547" s="15"/>
      <c r="N1547" s="15"/>
      <c r="O1547" s="15"/>
      <c r="P1547" s="15"/>
    </row>
    <row r="1548" spans="1:16" x14ac:dyDescent="0.25">
      <c r="L1548" s="21" t="str">
        <f t="shared" ca="1" si="24"/>
        <v>-</v>
      </c>
    </row>
    <row r="1549" spans="1:16" x14ac:dyDescent="0.25">
      <c r="A1549" s="15"/>
      <c r="B1549" s="19"/>
      <c r="C1549" s="15"/>
      <c r="D1549" s="15"/>
      <c r="E1549" s="15"/>
      <c r="F1549" s="15"/>
      <c r="G1549" s="15"/>
      <c r="H1549" s="15"/>
      <c r="I1549" s="15"/>
      <c r="J1549" s="15"/>
      <c r="K1549" s="19"/>
      <c r="L1549" s="24" t="str">
        <f t="shared" ca="1" si="24"/>
        <v>-</v>
      </c>
      <c r="M1549" s="15"/>
      <c r="N1549" s="15"/>
      <c r="O1549" s="15"/>
      <c r="P1549" s="15"/>
    </row>
    <row r="1550" spans="1:16" x14ac:dyDescent="0.25">
      <c r="L1550" s="21" t="str">
        <f t="shared" ca="1" si="24"/>
        <v>-</v>
      </c>
    </row>
    <row r="1551" spans="1:16" x14ac:dyDescent="0.25">
      <c r="A1551" s="15"/>
      <c r="B1551" s="19"/>
      <c r="C1551" s="15"/>
      <c r="D1551" s="15"/>
      <c r="E1551" s="15"/>
      <c r="F1551" s="15"/>
      <c r="G1551" s="15"/>
      <c r="H1551" s="15"/>
      <c r="I1551" s="15"/>
      <c r="J1551" s="15"/>
      <c r="K1551" s="19"/>
      <c r="L1551" s="24" t="str">
        <f t="shared" ca="1" si="24"/>
        <v>-</v>
      </c>
      <c r="M1551" s="15"/>
      <c r="N1551" s="15"/>
      <c r="O1551" s="15"/>
      <c r="P1551" s="15"/>
    </row>
    <row r="1552" spans="1:16" x14ac:dyDescent="0.25">
      <c r="L1552" s="21" t="str">
        <f t="shared" ca="1" si="24"/>
        <v>-</v>
      </c>
    </row>
    <row r="1553" spans="1:16" x14ac:dyDescent="0.25">
      <c r="A1553" s="15"/>
      <c r="B1553" s="19"/>
      <c r="C1553" s="15"/>
      <c r="D1553" s="15"/>
      <c r="E1553" s="15"/>
      <c r="F1553" s="15"/>
      <c r="G1553" s="15"/>
      <c r="H1553" s="15"/>
      <c r="I1553" s="15"/>
      <c r="J1553" s="15"/>
      <c r="K1553" s="19"/>
      <c r="L1553" s="24" t="str">
        <f t="shared" ca="1" si="24"/>
        <v>-</v>
      </c>
      <c r="M1553" s="15"/>
      <c r="N1553" s="15"/>
      <c r="O1553" s="15"/>
      <c r="P1553" s="15"/>
    </row>
    <row r="1554" spans="1:16" x14ac:dyDescent="0.25">
      <c r="L1554" s="21" t="str">
        <f t="shared" ca="1" si="24"/>
        <v>-</v>
      </c>
    </row>
    <row r="1555" spans="1:16" x14ac:dyDescent="0.25">
      <c r="A1555" s="15"/>
      <c r="B1555" s="19"/>
      <c r="C1555" s="15"/>
      <c r="D1555" s="15"/>
      <c r="E1555" s="15"/>
      <c r="F1555" s="15"/>
      <c r="G1555" s="15"/>
      <c r="H1555" s="15"/>
      <c r="I1555" s="15"/>
      <c r="J1555" s="15"/>
      <c r="K1555" s="19"/>
      <c r="L1555" s="24" t="str">
        <f t="shared" ca="1" si="24"/>
        <v>-</v>
      </c>
      <c r="M1555" s="15"/>
      <c r="N1555" s="15"/>
      <c r="O1555" s="15"/>
      <c r="P1555" s="15"/>
    </row>
    <row r="1556" spans="1:16" x14ac:dyDescent="0.25">
      <c r="L1556" s="21" t="str">
        <f t="shared" ca="1" si="24"/>
        <v>-</v>
      </c>
    </row>
    <row r="1557" spans="1:16" x14ac:dyDescent="0.25">
      <c r="A1557" s="15"/>
      <c r="B1557" s="19"/>
      <c r="C1557" s="15"/>
      <c r="D1557" s="15"/>
      <c r="E1557" s="15"/>
      <c r="F1557" s="15"/>
      <c r="G1557" s="15"/>
      <c r="H1557" s="15"/>
      <c r="I1557" s="15"/>
      <c r="J1557" s="15"/>
      <c r="K1557" s="19"/>
      <c r="L1557" s="24" t="str">
        <f t="shared" ca="1" si="24"/>
        <v>-</v>
      </c>
      <c r="M1557" s="15"/>
      <c r="N1557" s="15"/>
      <c r="O1557" s="15"/>
      <c r="P1557" s="15"/>
    </row>
    <row r="1558" spans="1:16" x14ac:dyDescent="0.25">
      <c r="L1558" s="21" t="str">
        <f t="shared" ca="1" si="24"/>
        <v>-</v>
      </c>
    </row>
    <row r="1559" spans="1:16" x14ac:dyDescent="0.25">
      <c r="A1559" s="15"/>
      <c r="B1559" s="19"/>
      <c r="C1559" s="15"/>
      <c r="D1559" s="15"/>
      <c r="E1559" s="15"/>
      <c r="F1559" s="15"/>
      <c r="G1559" s="15"/>
      <c r="H1559" s="15"/>
      <c r="I1559" s="15"/>
      <c r="J1559" s="15"/>
      <c r="K1559" s="19"/>
      <c r="L1559" s="24" t="str">
        <f t="shared" ca="1" si="24"/>
        <v>-</v>
      </c>
      <c r="M1559" s="15"/>
      <c r="N1559" s="15"/>
      <c r="O1559" s="15"/>
      <c r="P1559" s="15"/>
    </row>
    <row r="1560" spans="1:16" x14ac:dyDescent="0.25">
      <c r="L1560" s="21" t="str">
        <f t="shared" ca="1" si="24"/>
        <v>-</v>
      </c>
    </row>
    <row r="1561" spans="1:16" x14ac:dyDescent="0.25">
      <c r="A1561" s="15"/>
      <c r="B1561" s="19"/>
      <c r="C1561" s="15"/>
      <c r="D1561" s="15"/>
      <c r="E1561" s="15"/>
      <c r="F1561" s="15"/>
      <c r="G1561" s="15"/>
      <c r="H1561" s="15"/>
      <c r="I1561" s="15"/>
      <c r="J1561" s="15"/>
      <c r="K1561" s="19"/>
      <c r="L1561" s="24" t="str">
        <f t="shared" ca="1" si="24"/>
        <v>-</v>
      </c>
      <c r="M1561" s="15"/>
      <c r="N1561" s="15"/>
      <c r="O1561" s="15"/>
      <c r="P1561" s="15"/>
    </row>
    <row r="1562" spans="1:16" x14ac:dyDescent="0.25">
      <c r="L1562" s="21" t="str">
        <f t="shared" ca="1" si="24"/>
        <v>-</v>
      </c>
    </row>
    <row r="1563" spans="1:16" x14ac:dyDescent="0.25">
      <c r="A1563" s="15"/>
      <c r="B1563" s="19"/>
      <c r="C1563" s="15"/>
      <c r="D1563" s="15"/>
      <c r="E1563" s="15"/>
      <c r="F1563" s="15"/>
      <c r="G1563" s="15"/>
      <c r="H1563" s="15"/>
      <c r="I1563" s="15"/>
      <c r="J1563" s="15"/>
      <c r="K1563" s="19"/>
      <c r="L1563" s="24" t="str">
        <f t="shared" ca="1" si="24"/>
        <v>-</v>
      </c>
      <c r="M1563" s="15"/>
      <c r="N1563" s="15"/>
      <c r="O1563" s="15"/>
      <c r="P1563" s="15"/>
    </row>
    <row r="1564" spans="1:16" x14ac:dyDescent="0.25">
      <c r="L1564" s="21" t="str">
        <f t="shared" ca="1" si="24"/>
        <v>-</v>
      </c>
    </row>
    <row r="1565" spans="1:16" x14ac:dyDescent="0.25">
      <c r="A1565" s="15"/>
      <c r="B1565" s="19"/>
      <c r="C1565" s="15"/>
      <c r="D1565" s="15"/>
      <c r="E1565" s="15"/>
      <c r="F1565" s="15"/>
      <c r="G1565" s="15"/>
      <c r="H1565" s="15"/>
      <c r="I1565" s="15"/>
      <c r="J1565" s="15"/>
      <c r="K1565" s="19"/>
      <c r="L1565" s="24" t="str">
        <f t="shared" ca="1" si="24"/>
        <v>-</v>
      </c>
      <c r="M1565" s="15"/>
      <c r="N1565" s="15"/>
      <c r="O1565" s="15"/>
      <c r="P1565" s="15"/>
    </row>
    <row r="1566" spans="1:16" x14ac:dyDescent="0.25">
      <c r="L1566" s="21" t="str">
        <f t="shared" ca="1" si="24"/>
        <v>-</v>
      </c>
    </row>
    <row r="1567" spans="1:16" x14ac:dyDescent="0.25">
      <c r="A1567" s="15"/>
      <c r="B1567" s="19"/>
      <c r="C1567" s="15"/>
      <c r="D1567" s="15"/>
      <c r="E1567" s="15"/>
      <c r="F1567" s="15"/>
      <c r="G1567" s="15"/>
      <c r="H1567" s="15"/>
      <c r="I1567" s="15"/>
      <c r="J1567" s="15"/>
      <c r="K1567" s="19"/>
      <c r="L1567" s="24" t="str">
        <f t="shared" ca="1" si="24"/>
        <v>-</v>
      </c>
      <c r="M1567" s="15"/>
      <c r="N1567" s="15"/>
      <c r="O1567" s="15"/>
      <c r="P1567" s="15"/>
    </row>
    <row r="1568" spans="1:16" x14ac:dyDescent="0.25">
      <c r="L1568" s="21" t="str">
        <f t="shared" ca="1" si="24"/>
        <v>-</v>
      </c>
    </row>
    <row r="1569" spans="1:16" x14ac:dyDescent="0.25">
      <c r="A1569" s="15"/>
      <c r="B1569" s="19"/>
      <c r="C1569" s="15"/>
      <c r="D1569" s="15"/>
      <c r="E1569" s="15"/>
      <c r="F1569" s="15"/>
      <c r="G1569" s="15"/>
      <c r="H1569" s="15"/>
      <c r="I1569" s="15"/>
      <c r="J1569" s="15"/>
      <c r="K1569" s="19"/>
      <c r="L1569" s="24" t="str">
        <f t="shared" ca="1" si="24"/>
        <v>-</v>
      </c>
      <c r="M1569" s="15"/>
      <c r="N1569" s="15"/>
      <c r="O1569" s="15"/>
      <c r="P1569" s="15"/>
    </row>
    <row r="1570" spans="1:16" x14ac:dyDescent="0.25">
      <c r="L1570" s="21" t="str">
        <f t="shared" ca="1" si="24"/>
        <v>-</v>
      </c>
    </row>
    <row r="1571" spans="1:16" x14ac:dyDescent="0.25">
      <c r="A1571" s="15"/>
      <c r="B1571" s="19"/>
      <c r="C1571" s="15"/>
      <c r="D1571" s="15"/>
      <c r="E1571" s="15"/>
      <c r="F1571" s="15"/>
      <c r="G1571" s="15"/>
      <c r="H1571" s="15"/>
      <c r="I1571" s="15"/>
      <c r="J1571" s="15"/>
      <c r="K1571" s="19"/>
      <c r="L1571" s="24" t="str">
        <f t="shared" ca="1" si="24"/>
        <v>-</v>
      </c>
      <c r="M1571" s="15"/>
      <c r="N1571" s="15"/>
      <c r="O1571" s="15"/>
      <c r="P1571" s="15"/>
    </row>
    <row r="1572" spans="1:16" x14ac:dyDescent="0.25">
      <c r="L1572" s="21" t="str">
        <f t="shared" ca="1" si="24"/>
        <v>-</v>
      </c>
    </row>
    <row r="1573" spans="1:16" x14ac:dyDescent="0.25">
      <c r="A1573" s="15"/>
      <c r="B1573" s="19"/>
      <c r="C1573" s="15"/>
      <c r="D1573" s="15"/>
      <c r="E1573" s="15"/>
      <c r="F1573" s="15"/>
      <c r="G1573" s="15"/>
      <c r="H1573" s="15"/>
      <c r="I1573" s="15"/>
      <c r="J1573" s="15"/>
      <c r="K1573" s="19"/>
      <c r="L1573" s="24" t="str">
        <f t="shared" ca="1" si="24"/>
        <v>-</v>
      </c>
      <c r="M1573" s="15"/>
      <c r="N1573" s="15"/>
      <c r="O1573" s="15"/>
      <c r="P1573" s="15"/>
    </row>
    <row r="1574" spans="1:16" x14ac:dyDescent="0.25">
      <c r="L1574" s="21" t="str">
        <f t="shared" ca="1" si="24"/>
        <v>-</v>
      </c>
    </row>
    <row r="1575" spans="1:16" x14ac:dyDescent="0.25">
      <c r="A1575" s="15"/>
      <c r="B1575" s="19"/>
      <c r="C1575" s="15"/>
      <c r="D1575" s="15"/>
      <c r="E1575" s="15"/>
      <c r="F1575" s="15"/>
      <c r="G1575" s="15"/>
      <c r="H1575" s="15"/>
      <c r="I1575" s="15"/>
      <c r="J1575" s="15"/>
      <c r="K1575" s="19"/>
      <c r="L1575" s="24" t="str">
        <f t="shared" ca="1" si="24"/>
        <v>-</v>
      </c>
      <c r="M1575" s="15"/>
      <c r="N1575" s="15"/>
      <c r="O1575" s="15"/>
      <c r="P1575" s="15"/>
    </row>
    <row r="1576" spans="1:16" x14ac:dyDescent="0.25">
      <c r="L1576" s="21" t="str">
        <f t="shared" ca="1" si="24"/>
        <v>-</v>
      </c>
    </row>
    <row r="1577" spans="1:16" x14ac:dyDescent="0.25">
      <c r="A1577" s="15"/>
      <c r="B1577" s="19"/>
      <c r="C1577" s="15"/>
      <c r="D1577" s="15"/>
      <c r="E1577" s="15"/>
      <c r="F1577" s="15"/>
      <c r="G1577" s="15"/>
      <c r="H1577" s="15"/>
      <c r="I1577" s="15"/>
      <c r="J1577" s="15"/>
      <c r="K1577" s="19"/>
      <c r="L1577" s="24" t="str">
        <f t="shared" ca="1" si="24"/>
        <v>-</v>
      </c>
      <c r="M1577" s="15"/>
      <c r="N1577" s="15"/>
      <c r="O1577" s="15"/>
      <c r="P1577" s="15"/>
    </row>
    <row r="1578" spans="1:16" x14ac:dyDescent="0.25">
      <c r="L1578" s="21" t="str">
        <f t="shared" ca="1" si="24"/>
        <v>-</v>
      </c>
    </row>
    <row r="1579" spans="1:16" x14ac:dyDescent="0.25">
      <c r="A1579" s="15"/>
      <c r="B1579" s="19"/>
      <c r="C1579" s="15"/>
      <c r="D1579" s="15"/>
      <c r="E1579" s="15"/>
      <c r="F1579" s="15"/>
      <c r="G1579" s="15"/>
      <c r="H1579" s="15"/>
      <c r="I1579" s="15"/>
      <c r="J1579" s="15"/>
      <c r="K1579" s="19"/>
      <c r="L1579" s="24" t="str">
        <f t="shared" ca="1" si="24"/>
        <v>-</v>
      </c>
      <c r="M1579" s="15"/>
      <c r="N1579" s="15"/>
      <c r="O1579" s="15"/>
      <c r="P1579" s="15"/>
    </row>
    <row r="1580" spans="1:16" x14ac:dyDescent="0.25">
      <c r="L1580" s="21" t="str">
        <f t="shared" ca="1" si="24"/>
        <v>-</v>
      </c>
    </row>
    <row r="1581" spans="1:16" x14ac:dyDescent="0.25">
      <c r="A1581" s="15"/>
      <c r="B1581" s="19"/>
      <c r="C1581" s="15"/>
      <c r="D1581" s="15"/>
      <c r="E1581" s="15"/>
      <c r="F1581" s="15"/>
      <c r="G1581" s="15"/>
      <c r="H1581" s="15"/>
      <c r="I1581" s="15"/>
      <c r="J1581" s="15"/>
      <c r="K1581" s="19"/>
      <c r="L1581" s="24" t="str">
        <f t="shared" ca="1" si="24"/>
        <v>-</v>
      </c>
      <c r="M1581" s="15"/>
      <c r="N1581" s="15"/>
      <c r="O1581" s="15"/>
      <c r="P1581" s="15"/>
    </row>
    <row r="1582" spans="1:16" x14ac:dyDescent="0.25">
      <c r="L1582" s="21" t="str">
        <f t="shared" ca="1" si="24"/>
        <v>-</v>
      </c>
    </row>
    <row r="1583" spans="1:16" x14ac:dyDescent="0.25">
      <c r="A1583" s="15"/>
      <c r="B1583" s="19"/>
      <c r="C1583" s="15"/>
      <c r="D1583" s="15"/>
      <c r="E1583" s="15"/>
      <c r="F1583" s="15"/>
      <c r="G1583" s="15"/>
      <c r="H1583" s="15"/>
      <c r="I1583" s="15"/>
      <c r="J1583" s="15"/>
      <c r="K1583" s="19"/>
      <c r="L1583" s="24" t="str">
        <f t="shared" ca="1" si="24"/>
        <v>-</v>
      </c>
      <c r="M1583" s="15"/>
      <c r="N1583" s="15"/>
      <c r="O1583" s="15"/>
      <c r="P1583" s="15"/>
    </row>
    <row r="1584" spans="1:16" x14ac:dyDescent="0.25">
      <c r="L1584" s="21" t="str">
        <f t="shared" ca="1" si="24"/>
        <v>-</v>
      </c>
    </row>
    <row r="1585" spans="1:16" x14ac:dyDescent="0.25">
      <c r="A1585" s="15"/>
      <c r="B1585" s="19"/>
      <c r="C1585" s="15"/>
      <c r="D1585" s="15"/>
      <c r="E1585" s="15"/>
      <c r="F1585" s="15"/>
      <c r="G1585" s="15"/>
      <c r="H1585" s="15"/>
      <c r="I1585" s="15"/>
      <c r="J1585" s="15"/>
      <c r="K1585" s="19"/>
      <c r="L1585" s="24" t="str">
        <f t="shared" ca="1" si="24"/>
        <v>-</v>
      </c>
      <c r="M1585" s="15"/>
      <c r="N1585" s="15"/>
      <c r="O1585" s="15"/>
      <c r="P1585" s="15"/>
    </row>
    <row r="1586" spans="1:16" x14ac:dyDescent="0.25">
      <c r="L1586" s="21" t="str">
        <f t="shared" ca="1" si="24"/>
        <v>-</v>
      </c>
    </row>
    <row r="1587" spans="1:16" x14ac:dyDescent="0.25">
      <c r="A1587" s="15"/>
      <c r="B1587" s="19"/>
      <c r="C1587" s="15"/>
      <c r="D1587" s="15"/>
      <c r="E1587" s="15"/>
      <c r="F1587" s="15"/>
      <c r="G1587" s="15"/>
      <c r="H1587" s="15"/>
      <c r="I1587" s="15"/>
      <c r="J1587" s="15"/>
      <c r="K1587" s="19"/>
      <c r="L1587" s="24" t="str">
        <f t="shared" ca="1" si="24"/>
        <v>-</v>
      </c>
      <c r="M1587" s="15"/>
      <c r="N1587" s="15"/>
      <c r="O1587" s="15"/>
      <c r="P1587" s="15"/>
    </row>
    <row r="1588" spans="1:16" x14ac:dyDescent="0.25">
      <c r="L1588" s="21" t="str">
        <f t="shared" ca="1" si="24"/>
        <v>-</v>
      </c>
    </row>
    <row r="1589" spans="1:16" x14ac:dyDescent="0.25">
      <c r="A1589" s="15"/>
      <c r="B1589" s="19"/>
      <c r="C1589" s="15"/>
      <c r="D1589" s="15"/>
      <c r="E1589" s="15"/>
      <c r="F1589" s="15"/>
      <c r="G1589" s="15"/>
      <c r="H1589" s="15"/>
      <c r="I1589" s="15"/>
      <c r="J1589" s="15"/>
      <c r="K1589" s="19"/>
      <c r="L1589" s="24" t="str">
        <f t="shared" ca="1" si="24"/>
        <v>-</v>
      </c>
      <c r="M1589" s="15"/>
      <c r="N1589" s="15"/>
      <c r="O1589" s="15"/>
      <c r="P1589" s="15"/>
    </row>
    <row r="1590" spans="1:16" x14ac:dyDescent="0.25">
      <c r="L1590" s="21" t="str">
        <f t="shared" ca="1" si="24"/>
        <v>-</v>
      </c>
    </row>
    <row r="1591" spans="1:16" x14ac:dyDescent="0.25">
      <c r="A1591" s="15"/>
      <c r="B1591" s="19"/>
      <c r="C1591" s="15"/>
      <c r="D1591" s="15"/>
      <c r="E1591" s="15"/>
      <c r="F1591" s="15"/>
      <c r="G1591" s="15"/>
      <c r="H1591" s="15"/>
      <c r="I1591" s="15"/>
      <c r="J1591" s="15"/>
      <c r="K1591" s="19"/>
      <c r="L1591" s="24" t="str">
        <f t="shared" ca="1" si="24"/>
        <v>-</v>
      </c>
      <c r="M1591" s="15"/>
      <c r="N1591" s="15"/>
      <c r="O1591" s="15"/>
      <c r="P1591" s="15"/>
    </row>
    <row r="1592" spans="1:16" x14ac:dyDescent="0.25">
      <c r="L1592" s="21" t="str">
        <f t="shared" ca="1" si="24"/>
        <v>-</v>
      </c>
    </row>
    <row r="1593" spans="1:16" x14ac:dyDescent="0.25">
      <c r="A1593" s="15"/>
      <c r="B1593" s="19"/>
      <c r="C1593" s="15"/>
      <c r="D1593" s="15"/>
      <c r="E1593" s="15"/>
      <c r="F1593" s="15"/>
      <c r="G1593" s="15"/>
      <c r="H1593" s="15"/>
      <c r="I1593" s="15"/>
      <c r="J1593" s="15"/>
      <c r="K1593" s="19"/>
      <c r="L1593" s="24" t="str">
        <f t="shared" ca="1" si="24"/>
        <v>-</v>
      </c>
      <c r="M1593" s="15"/>
      <c r="N1593" s="15"/>
      <c r="O1593" s="15"/>
      <c r="P1593" s="15"/>
    </row>
    <row r="1594" spans="1:16" x14ac:dyDescent="0.25">
      <c r="L1594" s="21" t="str">
        <f t="shared" ca="1" si="24"/>
        <v>-</v>
      </c>
    </row>
    <row r="1595" spans="1:16" x14ac:dyDescent="0.25">
      <c r="A1595" s="15"/>
      <c r="B1595" s="19"/>
      <c r="C1595" s="15"/>
      <c r="D1595" s="15"/>
      <c r="E1595" s="15"/>
      <c r="F1595" s="15"/>
      <c r="G1595" s="15"/>
      <c r="H1595" s="15"/>
      <c r="I1595" s="15"/>
      <c r="J1595" s="15"/>
      <c r="K1595" s="19"/>
      <c r="L1595" s="24" t="str">
        <f t="shared" ca="1" si="24"/>
        <v>-</v>
      </c>
      <c r="M1595" s="15"/>
      <c r="N1595" s="15"/>
      <c r="O1595" s="15"/>
      <c r="P1595" s="15"/>
    </row>
    <row r="1596" spans="1:16" x14ac:dyDescent="0.25">
      <c r="L1596" s="21" t="str">
        <f t="shared" ca="1" si="24"/>
        <v>-</v>
      </c>
    </row>
    <row r="1597" spans="1:16" x14ac:dyDescent="0.25">
      <c r="A1597" s="15"/>
      <c r="B1597" s="19"/>
      <c r="C1597" s="15"/>
      <c r="D1597" s="15"/>
      <c r="E1597" s="15"/>
      <c r="F1597" s="15"/>
      <c r="G1597" s="15"/>
      <c r="H1597" s="15"/>
      <c r="I1597" s="15"/>
      <c r="J1597" s="15"/>
      <c r="K1597" s="19"/>
      <c r="L1597" s="24" t="str">
        <f t="shared" ca="1" si="24"/>
        <v>-</v>
      </c>
      <c r="M1597" s="15"/>
      <c r="N1597" s="15"/>
      <c r="O1597" s="15"/>
      <c r="P1597" s="15"/>
    </row>
    <row r="1598" spans="1:16" x14ac:dyDescent="0.25">
      <c r="L1598" s="21" t="str">
        <f t="shared" ca="1" si="24"/>
        <v>-</v>
      </c>
    </row>
    <row r="1599" spans="1:16" x14ac:dyDescent="0.25">
      <c r="A1599" s="15"/>
      <c r="B1599" s="19"/>
      <c r="C1599" s="15"/>
      <c r="D1599" s="15"/>
      <c r="E1599" s="15"/>
      <c r="F1599" s="15"/>
      <c r="G1599" s="15"/>
      <c r="H1599" s="15"/>
      <c r="I1599" s="15"/>
      <c r="J1599" s="15"/>
      <c r="K1599" s="19"/>
      <c r="L1599" s="24" t="str">
        <f t="shared" ca="1" si="24"/>
        <v>-</v>
      </c>
      <c r="M1599" s="15"/>
      <c r="N1599" s="15"/>
      <c r="O1599" s="15"/>
      <c r="P1599" s="15"/>
    </row>
    <row r="1600" spans="1:16" x14ac:dyDescent="0.25">
      <c r="L1600" s="21" t="str">
        <f t="shared" ca="1" si="24"/>
        <v>-</v>
      </c>
    </row>
    <row r="1601" spans="1:16" x14ac:dyDescent="0.25">
      <c r="A1601" s="15"/>
      <c r="B1601" s="19"/>
      <c r="C1601" s="15"/>
      <c r="D1601" s="15"/>
      <c r="E1601" s="15"/>
      <c r="F1601" s="15"/>
      <c r="G1601" s="15"/>
      <c r="H1601" s="15"/>
      <c r="I1601" s="15"/>
      <c r="J1601" s="15"/>
      <c r="K1601" s="19"/>
      <c r="L1601" s="24" t="str">
        <f t="shared" ca="1" si="24"/>
        <v>-</v>
      </c>
      <c r="M1601" s="15"/>
      <c r="N1601" s="15"/>
      <c r="O1601" s="15"/>
      <c r="P1601" s="15"/>
    </row>
    <row r="1602" spans="1:16" x14ac:dyDescent="0.25">
      <c r="L1602" s="21" t="str">
        <f t="shared" ca="1" si="24"/>
        <v>-</v>
      </c>
    </row>
    <row r="1603" spans="1:16" x14ac:dyDescent="0.25">
      <c r="A1603" s="15"/>
      <c r="B1603" s="19"/>
      <c r="C1603" s="15"/>
      <c r="D1603" s="15"/>
      <c r="E1603" s="15"/>
      <c r="F1603" s="15"/>
      <c r="G1603" s="15"/>
      <c r="H1603" s="15"/>
      <c r="I1603" s="15"/>
      <c r="J1603" s="15"/>
      <c r="K1603" s="19"/>
      <c r="L1603" s="24" t="str">
        <f t="shared" ca="1" si="24"/>
        <v>-</v>
      </c>
      <c r="M1603" s="15"/>
      <c r="N1603" s="15"/>
      <c r="O1603" s="15"/>
      <c r="P1603" s="15"/>
    </row>
    <row r="1604" spans="1:16" x14ac:dyDescent="0.25">
      <c r="L1604" s="21" t="str">
        <f t="shared" ca="1" si="24"/>
        <v>-</v>
      </c>
    </row>
    <row r="1605" spans="1:16" x14ac:dyDescent="0.25">
      <c r="A1605" s="15"/>
      <c r="B1605" s="19"/>
      <c r="C1605" s="15"/>
      <c r="D1605" s="15"/>
      <c r="E1605" s="15"/>
      <c r="F1605" s="15"/>
      <c r="G1605" s="15"/>
      <c r="H1605" s="15"/>
      <c r="I1605" s="15"/>
      <c r="J1605" s="15"/>
      <c r="K1605" s="19"/>
      <c r="L1605" s="24" t="str">
        <f t="shared" ca="1" si="24"/>
        <v>-</v>
      </c>
      <c r="M1605" s="15"/>
      <c r="N1605" s="15"/>
      <c r="O1605" s="15"/>
      <c r="P1605" s="15"/>
    </row>
    <row r="1606" spans="1:16" x14ac:dyDescent="0.25">
      <c r="L1606" s="21" t="str">
        <f t="shared" ref="L1606:L1669" ca="1" si="25">IF(B1606&gt;1/1/1900, (IF(M1606="Closed",(DATEDIF(B1606,K1606,"d"))-(DATEDIF(H1606,J1606,"d")),IF(OR(M1606="Pending",ISBLANK(K1606)),TODAY()-B1606))),"-")</f>
        <v>-</v>
      </c>
    </row>
    <row r="1607" spans="1:16" x14ac:dyDescent="0.25">
      <c r="A1607" s="15"/>
      <c r="B1607" s="19"/>
      <c r="C1607" s="15"/>
      <c r="D1607" s="15"/>
      <c r="E1607" s="15"/>
      <c r="F1607" s="15"/>
      <c r="G1607" s="15"/>
      <c r="H1607" s="15"/>
      <c r="I1607" s="15"/>
      <c r="J1607" s="15"/>
      <c r="K1607" s="19"/>
      <c r="L1607" s="24" t="str">
        <f t="shared" ca="1" si="25"/>
        <v>-</v>
      </c>
      <c r="M1607" s="15"/>
      <c r="N1607" s="15"/>
      <c r="O1607" s="15"/>
      <c r="P1607" s="15"/>
    </row>
    <row r="1608" spans="1:16" x14ac:dyDescent="0.25">
      <c r="L1608" s="21" t="str">
        <f t="shared" ca="1" si="25"/>
        <v>-</v>
      </c>
    </row>
    <row r="1609" spans="1:16" x14ac:dyDescent="0.25">
      <c r="A1609" s="15"/>
      <c r="B1609" s="19"/>
      <c r="C1609" s="15"/>
      <c r="D1609" s="15"/>
      <c r="E1609" s="15"/>
      <c r="F1609" s="15"/>
      <c r="G1609" s="15"/>
      <c r="H1609" s="15"/>
      <c r="I1609" s="15"/>
      <c r="J1609" s="15"/>
      <c r="K1609" s="19"/>
      <c r="L1609" s="24" t="str">
        <f t="shared" ca="1" si="25"/>
        <v>-</v>
      </c>
      <c r="M1609" s="15"/>
      <c r="N1609" s="15"/>
      <c r="O1609" s="15"/>
      <c r="P1609" s="15"/>
    </row>
    <row r="1610" spans="1:16" x14ac:dyDescent="0.25">
      <c r="L1610" s="21" t="str">
        <f t="shared" ca="1" si="25"/>
        <v>-</v>
      </c>
    </row>
    <row r="1611" spans="1:16" x14ac:dyDescent="0.25">
      <c r="A1611" s="15"/>
      <c r="B1611" s="19"/>
      <c r="C1611" s="15"/>
      <c r="D1611" s="15"/>
      <c r="E1611" s="15"/>
      <c r="F1611" s="15"/>
      <c r="G1611" s="15"/>
      <c r="H1611" s="15"/>
      <c r="I1611" s="15"/>
      <c r="J1611" s="15"/>
      <c r="K1611" s="19"/>
      <c r="L1611" s="24" t="str">
        <f t="shared" ca="1" si="25"/>
        <v>-</v>
      </c>
      <c r="M1611" s="15"/>
      <c r="N1611" s="15"/>
      <c r="O1611" s="15"/>
      <c r="P1611" s="15"/>
    </row>
    <row r="1612" spans="1:16" x14ac:dyDescent="0.25">
      <c r="L1612" s="21" t="str">
        <f t="shared" ca="1" si="25"/>
        <v>-</v>
      </c>
    </row>
    <row r="1613" spans="1:16" x14ac:dyDescent="0.25">
      <c r="A1613" s="15"/>
      <c r="B1613" s="19"/>
      <c r="C1613" s="15"/>
      <c r="D1613" s="15"/>
      <c r="E1613" s="15"/>
      <c r="F1613" s="15"/>
      <c r="G1613" s="15"/>
      <c r="H1613" s="15"/>
      <c r="I1613" s="15"/>
      <c r="J1613" s="15"/>
      <c r="K1613" s="19"/>
      <c r="L1613" s="24" t="str">
        <f t="shared" ca="1" si="25"/>
        <v>-</v>
      </c>
      <c r="M1613" s="15"/>
      <c r="N1613" s="15"/>
      <c r="O1613" s="15"/>
      <c r="P1613" s="15"/>
    </row>
    <row r="1614" spans="1:16" x14ac:dyDescent="0.25">
      <c r="L1614" s="21" t="str">
        <f t="shared" ca="1" si="25"/>
        <v>-</v>
      </c>
    </row>
    <row r="1615" spans="1:16" x14ac:dyDescent="0.25">
      <c r="A1615" s="15"/>
      <c r="B1615" s="19"/>
      <c r="C1615" s="15"/>
      <c r="D1615" s="15"/>
      <c r="E1615" s="15"/>
      <c r="F1615" s="15"/>
      <c r="G1615" s="15"/>
      <c r="H1615" s="15"/>
      <c r="I1615" s="15"/>
      <c r="J1615" s="15"/>
      <c r="K1615" s="19"/>
      <c r="L1615" s="24" t="str">
        <f t="shared" ca="1" si="25"/>
        <v>-</v>
      </c>
      <c r="M1615" s="15"/>
      <c r="N1615" s="15"/>
      <c r="O1615" s="15"/>
      <c r="P1615" s="15"/>
    </row>
    <row r="1616" spans="1:16" x14ac:dyDescent="0.25">
      <c r="L1616" s="21" t="str">
        <f t="shared" ca="1" si="25"/>
        <v>-</v>
      </c>
    </row>
    <row r="1617" spans="1:16" x14ac:dyDescent="0.25">
      <c r="A1617" s="15"/>
      <c r="B1617" s="19"/>
      <c r="C1617" s="15"/>
      <c r="D1617" s="15"/>
      <c r="E1617" s="15"/>
      <c r="F1617" s="15"/>
      <c r="G1617" s="15"/>
      <c r="H1617" s="15"/>
      <c r="I1617" s="15"/>
      <c r="J1617" s="15"/>
      <c r="K1617" s="19"/>
      <c r="L1617" s="24" t="str">
        <f t="shared" ca="1" si="25"/>
        <v>-</v>
      </c>
      <c r="M1617" s="15"/>
      <c r="N1617" s="15"/>
      <c r="O1617" s="15"/>
      <c r="P1617" s="15"/>
    </row>
    <row r="1618" spans="1:16" x14ac:dyDescent="0.25">
      <c r="L1618" s="21" t="str">
        <f t="shared" ca="1" si="25"/>
        <v>-</v>
      </c>
    </row>
    <row r="1619" spans="1:16" x14ac:dyDescent="0.25">
      <c r="A1619" s="15"/>
      <c r="B1619" s="19"/>
      <c r="C1619" s="15"/>
      <c r="D1619" s="15"/>
      <c r="E1619" s="15"/>
      <c r="F1619" s="15"/>
      <c r="G1619" s="15"/>
      <c r="H1619" s="15"/>
      <c r="I1619" s="15"/>
      <c r="J1619" s="15"/>
      <c r="K1619" s="19"/>
      <c r="L1619" s="24" t="str">
        <f t="shared" ca="1" si="25"/>
        <v>-</v>
      </c>
      <c r="M1619" s="15"/>
      <c r="N1619" s="15"/>
      <c r="O1619" s="15"/>
      <c r="P1619" s="15"/>
    </row>
    <row r="1620" spans="1:16" x14ac:dyDescent="0.25">
      <c r="L1620" s="21" t="str">
        <f t="shared" ca="1" si="25"/>
        <v>-</v>
      </c>
    </row>
    <row r="1621" spans="1:16" x14ac:dyDescent="0.25">
      <c r="A1621" s="15"/>
      <c r="B1621" s="19"/>
      <c r="C1621" s="15"/>
      <c r="D1621" s="15"/>
      <c r="E1621" s="15"/>
      <c r="F1621" s="15"/>
      <c r="G1621" s="15"/>
      <c r="H1621" s="15"/>
      <c r="I1621" s="15"/>
      <c r="J1621" s="15"/>
      <c r="K1621" s="19"/>
      <c r="L1621" s="24" t="str">
        <f t="shared" ca="1" si="25"/>
        <v>-</v>
      </c>
      <c r="M1621" s="15"/>
      <c r="N1621" s="15"/>
      <c r="O1621" s="15"/>
      <c r="P1621" s="15"/>
    </row>
    <row r="1622" spans="1:16" x14ac:dyDescent="0.25">
      <c r="L1622" s="21" t="str">
        <f t="shared" ca="1" si="25"/>
        <v>-</v>
      </c>
    </row>
    <row r="1623" spans="1:16" x14ac:dyDescent="0.25">
      <c r="A1623" s="15"/>
      <c r="B1623" s="19"/>
      <c r="C1623" s="15"/>
      <c r="D1623" s="15"/>
      <c r="E1623" s="15"/>
      <c r="F1623" s="15"/>
      <c r="G1623" s="15"/>
      <c r="H1623" s="15"/>
      <c r="I1623" s="15"/>
      <c r="J1623" s="15"/>
      <c r="K1623" s="19"/>
      <c r="L1623" s="24" t="str">
        <f t="shared" ca="1" si="25"/>
        <v>-</v>
      </c>
      <c r="M1623" s="15"/>
      <c r="N1623" s="15"/>
      <c r="O1623" s="15"/>
      <c r="P1623" s="15"/>
    </row>
    <row r="1624" spans="1:16" x14ac:dyDescent="0.25">
      <c r="L1624" s="21" t="str">
        <f t="shared" ca="1" si="25"/>
        <v>-</v>
      </c>
    </row>
    <row r="1625" spans="1:16" x14ac:dyDescent="0.25">
      <c r="A1625" s="15"/>
      <c r="B1625" s="19"/>
      <c r="C1625" s="15"/>
      <c r="D1625" s="15"/>
      <c r="E1625" s="15"/>
      <c r="F1625" s="15"/>
      <c r="G1625" s="15"/>
      <c r="H1625" s="15"/>
      <c r="I1625" s="15"/>
      <c r="J1625" s="15"/>
      <c r="K1625" s="19"/>
      <c r="L1625" s="24" t="str">
        <f t="shared" ca="1" si="25"/>
        <v>-</v>
      </c>
      <c r="M1625" s="15"/>
      <c r="N1625" s="15"/>
      <c r="O1625" s="15"/>
      <c r="P1625" s="15"/>
    </row>
    <row r="1626" spans="1:16" x14ac:dyDescent="0.25">
      <c r="L1626" s="21" t="str">
        <f t="shared" ca="1" si="25"/>
        <v>-</v>
      </c>
    </row>
    <row r="1627" spans="1:16" x14ac:dyDescent="0.25">
      <c r="A1627" s="15"/>
      <c r="B1627" s="19"/>
      <c r="C1627" s="15"/>
      <c r="D1627" s="15"/>
      <c r="E1627" s="15"/>
      <c r="F1627" s="15"/>
      <c r="G1627" s="15"/>
      <c r="H1627" s="15"/>
      <c r="I1627" s="15"/>
      <c r="J1627" s="15"/>
      <c r="K1627" s="19"/>
      <c r="L1627" s="24" t="str">
        <f t="shared" ca="1" si="25"/>
        <v>-</v>
      </c>
      <c r="M1627" s="15"/>
      <c r="N1627" s="15"/>
      <c r="O1627" s="15"/>
      <c r="P1627" s="15"/>
    </row>
    <row r="1628" spans="1:16" x14ac:dyDescent="0.25">
      <c r="L1628" s="21" t="str">
        <f t="shared" ca="1" si="25"/>
        <v>-</v>
      </c>
    </row>
    <row r="1629" spans="1:16" x14ac:dyDescent="0.25">
      <c r="A1629" s="15"/>
      <c r="B1629" s="19"/>
      <c r="C1629" s="15"/>
      <c r="D1629" s="15"/>
      <c r="E1629" s="15"/>
      <c r="F1629" s="15"/>
      <c r="G1629" s="15"/>
      <c r="H1629" s="15"/>
      <c r="I1629" s="15"/>
      <c r="J1629" s="15"/>
      <c r="K1629" s="19"/>
      <c r="L1629" s="24" t="str">
        <f t="shared" ca="1" si="25"/>
        <v>-</v>
      </c>
      <c r="M1629" s="15"/>
      <c r="N1629" s="15"/>
      <c r="O1629" s="15"/>
      <c r="P1629" s="15"/>
    </row>
    <row r="1630" spans="1:16" x14ac:dyDescent="0.25">
      <c r="L1630" s="21" t="str">
        <f t="shared" ca="1" si="25"/>
        <v>-</v>
      </c>
    </row>
    <row r="1631" spans="1:16" x14ac:dyDescent="0.25">
      <c r="A1631" s="15"/>
      <c r="B1631" s="19"/>
      <c r="C1631" s="15"/>
      <c r="D1631" s="15"/>
      <c r="E1631" s="15"/>
      <c r="F1631" s="15"/>
      <c r="G1631" s="15"/>
      <c r="H1631" s="15"/>
      <c r="I1631" s="15"/>
      <c r="J1631" s="15"/>
      <c r="K1631" s="19"/>
      <c r="L1631" s="24" t="str">
        <f t="shared" ca="1" si="25"/>
        <v>-</v>
      </c>
      <c r="M1631" s="15"/>
      <c r="N1631" s="15"/>
      <c r="O1631" s="15"/>
      <c r="P1631" s="15"/>
    </row>
    <row r="1632" spans="1:16" x14ac:dyDescent="0.25">
      <c r="L1632" s="21" t="str">
        <f t="shared" ca="1" si="25"/>
        <v>-</v>
      </c>
    </row>
    <row r="1633" spans="1:16" x14ac:dyDescent="0.25">
      <c r="A1633" s="15"/>
      <c r="B1633" s="19"/>
      <c r="C1633" s="15"/>
      <c r="D1633" s="15"/>
      <c r="E1633" s="15"/>
      <c r="F1633" s="15"/>
      <c r="G1633" s="15"/>
      <c r="H1633" s="15"/>
      <c r="I1633" s="15"/>
      <c r="J1633" s="15"/>
      <c r="K1633" s="19"/>
      <c r="L1633" s="24" t="str">
        <f t="shared" ca="1" si="25"/>
        <v>-</v>
      </c>
      <c r="M1633" s="15"/>
      <c r="N1633" s="15"/>
      <c r="O1633" s="15"/>
      <c r="P1633" s="15"/>
    </row>
    <row r="1634" spans="1:16" x14ac:dyDescent="0.25">
      <c r="L1634" s="21" t="str">
        <f t="shared" ca="1" si="25"/>
        <v>-</v>
      </c>
    </row>
    <row r="1635" spans="1:16" x14ac:dyDescent="0.25">
      <c r="A1635" s="15"/>
      <c r="B1635" s="19"/>
      <c r="C1635" s="15"/>
      <c r="D1635" s="15"/>
      <c r="E1635" s="15"/>
      <c r="F1635" s="15"/>
      <c r="G1635" s="15"/>
      <c r="H1635" s="15"/>
      <c r="I1635" s="15"/>
      <c r="J1635" s="15"/>
      <c r="K1635" s="19"/>
      <c r="L1635" s="24" t="str">
        <f t="shared" ca="1" si="25"/>
        <v>-</v>
      </c>
      <c r="M1635" s="15"/>
      <c r="N1635" s="15"/>
      <c r="O1635" s="15"/>
      <c r="P1635" s="15"/>
    </row>
    <row r="1636" spans="1:16" x14ac:dyDescent="0.25">
      <c r="L1636" s="21" t="str">
        <f t="shared" ca="1" si="25"/>
        <v>-</v>
      </c>
    </row>
    <row r="1637" spans="1:16" x14ac:dyDescent="0.25">
      <c r="A1637" s="15"/>
      <c r="B1637" s="19"/>
      <c r="C1637" s="15"/>
      <c r="D1637" s="15"/>
      <c r="E1637" s="15"/>
      <c r="F1637" s="15"/>
      <c r="G1637" s="15"/>
      <c r="H1637" s="15"/>
      <c r="I1637" s="15"/>
      <c r="J1637" s="15"/>
      <c r="K1637" s="19"/>
      <c r="L1637" s="24" t="str">
        <f t="shared" ca="1" si="25"/>
        <v>-</v>
      </c>
      <c r="M1637" s="15"/>
      <c r="N1637" s="15"/>
      <c r="O1637" s="15"/>
      <c r="P1637" s="15"/>
    </row>
    <row r="1638" spans="1:16" x14ac:dyDescent="0.25">
      <c r="L1638" s="21" t="str">
        <f t="shared" ca="1" si="25"/>
        <v>-</v>
      </c>
    </row>
    <row r="1639" spans="1:16" x14ac:dyDescent="0.25">
      <c r="A1639" s="15"/>
      <c r="B1639" s="19"/>
      <c r="C1639" s="15"/>
      <c r="D1639" s="15"/>
      <c r="E1639" s="15"/>
      <c r="F1639" s="15"/>
      <c r="G1639" s="15"/>
      <c r="H1639" s="15"/>
      <c r="I1639" s="15"/>
      <c r="J1639" s="15"/>
      <c r="K1639" s="19"/>
      <c r="L1639" s="24" t="str">
        <f t="shared" ca="1" si="25"/>
        <v>-</v>
      </c>
      <c r="M1639" s="15"/>
      <c r="N1639" s="15"/>
      <c r="O1639" s="15"/>
      <c r="P1639" s="15"/>
    </row>
    <row r="1640" spans="1:16" x14ac:dyDescent="0.25">
      <c r="L1640" s="21" t="str">
        <f t="shared" ca="1" si="25"/>
        <v>-</v>
      </c>
    </row>
    <row r="1641" spans="1:16" x14ac:dyDescent="0.25">
      <c r="A1641" s="15"/>
      <c r="B1641" s="19"/>
      <c r="C1641" s="15"/>
      <c r="D1641" s="15"/>
      <c r="E1641" s="15"/>
      <c r="F1641" s="15"/>
      <c r="G1641" s="15"/>
      <c r="H1641" s="15"/>
      <c r="I1641" s="15"/>
      <c r="J1641" s="15"/>
      <c r="K1641" s="19"/>
      <c r="L1641" s="24" t="str">
        <f t="shared" ca="1" si="25"/>
        <v>-</v>
      </c>
      <c r="M1641" s="15"/>
      <c r="N1641" s="15"/>
      <c r="O1641" s="15"/>
      <c r="P1641" s="15"/>
    </row>
    <row r="1642" spans="1:16" x14ac:dyDescent="0.25">
      <c r="L1642" s="21" t="str">
        <f t="shared" ca="1" si="25"/>
        <v>-</v>
      </c>
    </row>
    <row r="1643" spans="1:16" x14ac:dyDescent="0.25">
      <c r="A1643" s="15"/>
      <c r="B1643" s="19"/>
      <c r="C1643" s="15"/>
      <c r="D1643" s="15"/>
      <c r="E1643" s="15"/>
      <c r="F1643" s="15"/>
      <c r="G1643" s="15"/>
      <c r="H1643" s="15"/>
      <c r="I1643" s="15"/>
      <c r="J1643" s="15"/>
      <c r="K1643" s="19"/>
      <c r="L1643" s="24" t="str">
        <f t="shared" ca="1" si="25"/>
        <v>-</v>
      </c>
      <c r="M1643" s="15"/>
      <c r="N1643" s="15"/>
      <c r="O1643" s="15"/>
      <c r="P1643" s="15"/>
    </row>
    <row r="1644" spans="1:16" x14ac:dyDescent="0.25">
      <c r="L1644" s="21" t="str">
        <f t="shared" ca="1" si="25"/>
        <v>-</v>
      </c>
    </row>
    <row r="1645" spans="1:16" x14ac:dyDescent="0.25">
      <c r="A1645" s="15"/>
      <c r="B1645" s="19"/>
      <c r="C1645" s="15"/>
      <c r="D1645" s="15"/>
      <c r="E1645" s="15"/>
      <c r="F1645" s="15"/>
      <c r="G1645" s="15"/>
      <c r="H1645" s="15"/>
      <c r="I1645" s="15"/>
      <c r="J1645" s="15"/>
      <c r="K1645" s="19"/>
      <c r="L1645" s="24" t="str">
        <f t="shared" ca="1" si="25"/>
        <v>-</v>
      </c>
      <c r="M1645" s="15"/>
      <c r="N1645" s="15"/>
      <c r="O1645" s="15"/>
      <c r="P1645" s="15"/>
    </row>
    <row r="1646" spans="1:16" x14ac:dyDescent="0.25">
      <c r="L1646" s="21" t="str">
        <f t="shared" ca="1" si="25"/>
        <v>-</v>
      </c>
    </row>
    <row r="1647" spans="1:16" x14ac:dyDescent="0.25">
      <c r="A1647" s="15"/>
      <c r="B1647" s="19"/>
      <c r="C1647" s="15"/>
      <c r="D1647" s="15"/>
      <c r="E1647" s="15"/>
      <c r="F1647" s="15"/>
      <c r="G1647" s="15"/>
      <c r="H1647" s="15"/>
      <c r="I1647" s="15"/>
      <c r="J1647" s="15"/>
      <c r="K1647" s="19"/>
      <c r="L1647" s="24" t="str">
        <f t="shared" ca="1" si="25"/>
        <v>-</v>
      </c>
      <c r="M1647" s="15"/>
      <c r="N1647" s="15"/>
      <c r="O1647" s="15"/>
      <c r="P1647" s="15"/>
    </row>
    <row r="1648" spans="1:16" x14ac:dyDescent="0.25">
      <c r="L1648" s="21" t="str">
        <f t="shared" ca="1" si="25"/>
        <v>-</v>
      </c>
    </row>
    <row r="1649" spans="1:16" x14ac:dyDescent="0.25">
      <c r="A1649" s="15"/>
      <c r="B1649" s="19"/>
      <c r="C1649" s="15"/>
      <c r="D1649" s="15"/>
      <c r="E1649" s="15"/>
      <c r="F1649" s="15"/>
      <c r="G1649" s="15"/>
      <c r="H1649" s="15"/>
      <c r="I1649" s="15"/>
      <c r="J1649" s="15"/>
      <c r="K1649" s="19"/>
      <c r="L1649" s="24" t="str">
        <f t="shared" ca="1" si="25"/>
        <v>-</v>
      </c>
      <c r="M1649" s="15"/>
      <c r="N1649" s="15"/>
      <c r="O1649" s="15"/>
      <c r="P1649" s="15"/>
    </row>
    <row r="1650" spans="1:16" x14ac:dyDescent="0.25">
      <c r="L1650" s="21" t="str">
        <f t="shared" ca="1" si="25"/>
        <v>-</v>
      </c>
    </row>
    <row r="1651" spans="1:16" x14ac:dyDescent="0.25">
      <c r="A1651" s="15"/>
      <c r="B1651" s="19"/>
      <c r="C1651" s="15"/>
      <c r="D1651" s="15"/>
      <c r="E1651" s="15"/>
      <c r="F1651" s="15"/>
      <c r="G1651" s="15"/>
      <c r="H1651" s="15"/>
      <c r="I1651" s="15"/>
      <c r="J1651" s="15"/>
      <c r="K1651" s="19"/>
      <c r="L1651" s="24" t="str">
        <f t="shared" ca="1" si="25"/>
        <v>-</v>
      </c>
      <c r="M1651" s="15"/>
      <c r="N1651" s="15"/>
      <c r="O1651" s="15"/>
      <c r="P1651" s="15"/>
    </row>
    <row r="1652" spans="1:16" x14ac:dyDescent="0.25">
      <c r="L1652" s="21" t="str">
        <f t="shared" ca="1" si="25"/>
        <v>-</v>
      </c>
    </row>
    <row r="1653" spans="1:16" x14ac:dyDescent="0.25">
      <c r="A1653" s="15"/>
      <c r="B1653" s="19"/>
      <c r="C1653" s="15"/>
      <c r="D1653" s="15"/>
      <c r="E1653" s="15"/>
      <c r="F1653" s="15"/>
      <c r="G1653" s="15"/>
      <c r="H1653" s="15"/>
      <c r="I1653" s="15"/>
      <c r="J1653" s="15"/>
      <c r="K1653" s="19"/>
      <c r="L1653" s="24" t="str">
        <f t="shared" ca="1" si="25"/>
        <v>-</v>
      </c>
      <c r="M1653" s="15"/>
      <c r="N1653" s="15"/>
      <c r="O1653" s="15"/>
      <c r="P1653" s="15"/>
    </row>
    <row r="1654" spans="1:16" x14ac:dyDescent="0.25">
      <c r="L1654" s="21" t="str">
        <f t="shared" ca="1" si="25"/>
        <v>-</v>
      </c>
    </row>
    <row r="1655" spans="1:16" x14ac:dyDescent="0.25">
      <c r="A1655" s="15"/>
      <c r="B1655" s="19"/>
      <c r="C1655" s="15"/>
      <c r="D1655" s="15"/>
      <c r="E1655" s="15"/>
      <c r="F1655" s="15"/>
      <c r="G1655" s="15"/>
      <c r="H1655" s="15"/>
      <c r="I1655" s="15"/>
      <c r="J1655" s="15"/>
      <c r="K1655" s="19"/>
      <c r="L1655" s="24" t="str">
        <f t="shared" ca="1" si="25"/>
        <v>-</v>
      </c>
      <c r="M1655" s="15"/>
      <c r="N1655" s="15"/>
      <c r="O1655" s="15"/>
      <c r="P1655" s="15"/>
    </row>
    <row r="1656" spans="1:16" x14ac:dyDescent="0.25">
      <c r="L1656" s="21" t="str">
        <f t="shared" ca="1" si="25"/>
        <v>-</v>
      </c>
    </row>
    <row r="1657" spans="1:16" x14ac:dyDescent="0.25">
      <c r="A1657" s="15"/>
      <c r="B1657" s="19"/>
      <c r="C1657" s="15"/>
      <c r="D1657" s="15"/>
      <c r="E1657" s="15"/>
      <c r="F1657" s="15"/>
      <c r="G1657" s="15"/>
      <c r="H1657" s="15"/>
      <c r="I1657" s="15"/>
      <c r="J1657" s="15"/>
      <c r="K1657" s="19"/>
      <c r="L1657" s="24" t="str">
        <f t="shared" ca="1" si="25"/>
        <v>-</v>
      </c>
      <c r="M1657" s="15"/>
      <c r="N1657" s="15"/>
      <c r="O1657" s="15"/>
      <c r="P1657" s="15"/>
    </row>
    <row r="1658" spans="1:16" x14ac:dyDescent="0.25">
      <c r="L1658" s="21" t="str">
        <f t="shared" ca="1" si="25"/>
        <v>-</v>
      </c>
    </row>
    <row r="1659" spans="1:16" x14ac:dyDescent="0.25">
      <c r="A1659" s="15"/>
      <c r="B1659" s="19"/>
      <c r="C1659" s="15"/>
      <c r="D1659" s="15"/>
      <c r="E1659" s="15"/>
      <c r="F1659" s="15"/>
      <c r="G1659" s="15"/>
      <c r="H1659" s="15"/>
      <c r="I1659" s="15"/>
      <c r="J1659" s="15"/>
      <c r="K1659" s="19"/>
      <c r="L1659" s="24" t="str">
        <f t="shared" ca="1" si="25"/>
        <v>-</v>
      </c>
      <c r="M1659" s="15"/>
      <c r="N1659" s="15"/>
      <c r="O1659" s="15"/>
      <c r="P1659" s="15"/>
    </row>
    <row r="1660" spans="1:16" x14ac:dyDescent="0.25">
      <c r="L1660" s="21" t="str">
        <f t="shared" ca="1" si="25"/>
        <v>-</v>
      </c>
    </row>
    <row r="1661" spans="1:16" x14ac:dyDescent="0.25">
      <c r="A1661" s="15"/>
      <c r="B1661" s="19"/>
      <c r="C1661" s="15"/>
      <c r="D1661" s="15"/>
      <c r="E1661" s="15"/>
      <c r="F1661" s="15"/>
      <c r="G1661" s="15"/>
      <c r="H1661" s="15"/>
      <c r="I1661" s="15"/>
      <c r="J1661" s="15"/>
      <c r="K1661" s="19"/>
      <c r="L1661" s="24" t="str">
        <f t="shared" ca="1" si="25"/>
        <v>-</v>
      </c>
      <c r="M1661" s="15"/>
      <c r="N1661" s="15"/>
      <c r="O1661" s="15"/>
      <c r="P1661" s="15"/>
    </row>
    <row r="1662" spans="1:16" x14ac:dyDescent="0.25">
      <c r="L1662" s="21" t="str">
        <f t="shared" ca="1" si="25"/>
        <v>-</v>
      </c>
    </row>
    <row r="1663" spans="1:16" x14ac:dyDescent="0.25">
      <c r="A1663" s="15"/>
      <c r="B1663" s="19"/>
      <c r="C1663" s="15"/>
      <c r="D1663" s="15"/>
      <c r="E1663" s="15"/>
      <c r="F1663" s="15"/>
      <c r="G1663" s="15"/>
      <c r="H1663" s="15"/>
      <c r="I1663" s="15"/>
      <c r="J1663" s="15"/>
      <c r="K1663" s="19"/>
      <c r="L1663" s="24" t="str">
        <f t="shared" ca="1" si="25"/>
        <v>-</v>
      </c>
      <c r="M1663" s="15"/>
      <c r="N1663" s="15"/>
      <c r="O1663" s="15"/>
      <c r="P1663" s="15"/>
    </row>
    <row r="1664" spans="1:16" x14ac:dyDescent="0.25">
      <c r="L1664" s="21" t="str">
        <f t="shared" ca="1" si="25"/>
        <v>-</v>
      </c>
    </row>
    <row r="1665" spans="1:16" x14ac:dyDescent="0.25">
      <c r="A1665" s="15"/>
      <c r="B1665" s="19"/>
      <c r="C1665" s="15"/>
      <c r="D1665" s="15"/>
      <c r="E1665" s="15"/>
      <c r="F1665" s="15"/>
      <c r="G1665" s="15"/>
      <c r="H1665" s="15"/>
      <c r="I1665" s="15"/>
      <c r="J1665" s="15"/>
      <c r="K1665" s="19"/>
      <c r="L1665" s="24" t="str">
        <f t="shared" ca="1" si="25"/>
        <v>-</v>
      </c>
      <c r="M1665" s="15"/>
      <c r="N1665" s="15"/>
      <c r="O1665" s="15"/>
      <c r="P1665" s="15"/>
    </row>
    <row r="1666" spans="1:16" x14ac:dyDescent="0.25">
      <c r="L1666" s="21" t="str">
        <f t="shared" ca="1" si="25"/>
        <v>-</v>
      </c>
    </row>
    <row r="1667" spans="1:16" x14ac:dyDescent="0.25">
      <c r="A1667" s="15"/>
      <c r="B1667" s="19"/>
      <c r="C1667" s="15"/>
      <c r="D1667" s="15"/>
      <c r="E1667" s="15"/>
      <c r="F1667" s="15"/>
      <c r="G1667" s="15"/>
      <c r="H1667" s="15"/>
      <c r="I1667" s="15"/>
      <c r="J1667" s="15"/>
      <c r="K1667" s="19"/>
      <c r="L1667" s="24" t="str">
        <f t="shared" ca="1" si="25"/>
        <v>-</v>
      </c>
      <c r="M1667" s="15"/>
      <c r="N1667" s="15"/>
      <c r="O1667" s="15"/>
      <c r="P1667" s="15"/>
    </row>
    <row r="1668" spans="1:16" x14ac:dyDescent="0.25">
      <c r="L1668" s="21" t="str">
        <f t="shared" ca="1" si="25"/>
        <v>-</v>
      </c>
    </row>
    <row r="1669" spans="1:16" x14ac:dyDescent="0.25">
      <c r="A1669" s="15"/>
      <c r="B1669" s="19"/>
      <c r="C1669" s="15"/>
      <c r="D1669" s="15"/>
      <c r="E1669" s="15"/>
      <c r="F1669" s="15"/>
      <c r="G1669" s="15"/>
      <c r="H1669" s="15"/>
      <c r="I1669" s="15"/>
      <c r="J1669" s="15"/>
      <c r="K1669" s="19"/>
      <c r="L1669" s="24" t="str">
        <f t="shared" ca="1" si="25"/>
        <v>-</v>
      </c>
      <c r="M1669" s="15"/>
      <c r="N1669" s="15"/>
      <c r="O1669" s="15"/>
      <c r="P1669" s="15"/>
    </row>
    <row r="1670" spans="1:16" x14ac:dyDescent="0.25">
      <c r="L1670" s="21" t="str">
        <f t="shared" ref="L1670:L1733" ca="1" si="26">IF(B1670&gt;1/1/1900, (IF(M1670="Closed",(DATEDIF(B1670,K1670,"d"))-(DATEDIF(H1670,J1670,"d")),IF(OR(M1670="Pending",ISBLANK(K1670)),TODAY()-B1670))),"-")</f>
        <v>-</v>
      </c>
    </row>
    <row r="1671" spans="1:16" x14ac:dyDescent="0.25">
      <c r="A1671" s="15"/>
      <c r="B1671" s="19"/>
      <c r="C1671" s="15"/>
      <c r="D1671" s="15"/>
      <c r="E1671" s="15"/>
      <c r="F1671" s="15"/>
      <c r="G1671" s="15"/>
      <c r="H1671" s="15"/>
      <c r="I1671" s="15"/>
      <c r="J1671" s="15"/>
      <c r="K1671" s="19"/>
      <c r="L1671" s="24" t="str">
        <f t="shared" ca="1" si="26"/>
        <v>-</v>
      </c>
      <c r="M1671" s="15"/>
      <c r="N1671" s="15"/>
      <c r="O1671" s="15"/>
      <c r="P1671" s="15"/>
    </row>
    <row r="1672" spans="1:16" x14ac:dyDescent="0.25">
      <c r="L1672" s="21" t="str">
        <f t="shared" ca="1" si="26"/>
        <v>-</v>
      </c>
    </row>
    <row r="1673" spans="1:16" x14ac:dyDescent="0.25">
      <c r="A1673" s="15"/>
      <c r="B1673" s="19"/>
      <c r="C1673" s="15"/>
      <c r="D1673" s="15"/>
      <c r="E1673" s="15"/>
      <c r="F1673" s="15"/>
      <c r="G1673" s="15"/>
      <c r="H1673" s="15"/>
      <c r="I1673" s="15"/>
      <c r="J1673" s="15"/>
      <c r="K1673" s="19"/>
      <c r="L1673" s="24" t="str">
        <f t="shared" ca="1" si="26"/>
        <v>-</v>
      </c>
      <c r="M1673" s="15"/>
      <c r="N1673" s="15"/>
      <c r="O1673" s="15"/>
      <c r="P1673" s="15"/>
    </row>
    <row r="1674" spans="1:16" x14ac:dyDescent="0.25">
      <c r="L1674" s="21" t="str">
        <f t="shared" ca="1" si="26"/>
        <v>-</v>
      </c>
    </row>
    <row r="1675" spans="1:16" x14ac:dyDescent="0.25">
      <c r="A1675" s="15"/>
      <c r="B1675" s="19"/>
      <c r="C1675" s="15"/>
      <c r="D1675" s="15"/>
      <c r="E1675" s="15"/>
      <c r="F1675" s="15"/>
      <c r="G1675" s="15"/>
      <c r="H1675" s="15"/>
      <c r="I1675" s="15"/>
      <c r="J1675" s="15"/>
      <c r="K1675" s="19"/>
      <c r="L1675" s="24" t="str">
        <f t="shared" ca="1" si="26"/>
        <v>-</v>
      </c>
      <c r="M1675" s="15"/>
      <c r="N1675" s="15"/>
      <c r="O1675" s="15"/>
      <c r="P1675" s="15"/>
    </row>
    <row r="1676" spans="1:16" x14ac:dyDescent="0.25">
      <c r="L1676" s="21" t="str">
        <f t="shared" ca="1" si="26"/>
        <v>-</v>
      </c>
    </row>
    <row r="1677" spans="1:16" x14ac:dyDescent="0.25">
      <c r="A1677" s="15"/>
      <c r="B1677" s="19"/>
      <c r="C1677" s="15"/>
      <c r="D1677" s="15"/>
      <c r="E1677" s="15"/>
      <c r="F1677" s="15"/>
      <c r="G1677" s="15"/>
      <c r="H1677" s="15"/>
      <c r="I1677" s="15"/>
      <c r="J1677" s="15"/>
      <c r="K1677" s="19"/>
      <c r="L1677" s="24" t="str">
        <f t="shared" ca="1" si="26"/>
        <v>-</v>
      </c>
      <c r="M1677" s="15"/>
      <c r="N1677" s="15"/>
      <c r="O1677" s="15"/>
      <c r="P1677" s="15"/>
    </row>
    <row r="1678" spans="1:16" x14ac:dyDescent="0.25">
      <c r="L1678" s="21" t="str">
        <f t="shared" ca="1" si="26"/>
        <v>-</v>
      </c>
    </row>
    <row r="1679" spans="1:16" x14ac:dyDescent="0.25">
      <c r="A1679" s="15"/>
      <c r="B1679" s="19"/>
      <c r="C1679" s="15"/>
      <c r="D1679" s="15"/>
      <c r="E1679" s="15"/>
      <c r="F1679" s="15"/>
      <c r="G1679" s="15"/>
      <c r="H1679" s="15"/>
      <c r="I1679" s="15"/>
      <c r="J1679" s="15"/>
      <c r="K1679" s="19"/>
      <c r="L1679" s="24" t="str">
        <f t="shared" ca="1" si="26"/>
        <v>-</v>
      </c>
      <c r="M1679" s="15"/>
      <c r="N1679" s="15"/>
      <c r="O1679" s="15"/>
      <c r="P1679" s="15"/>
    </row>
    <row r="1680" spans="1:16" x14ac:dyDescent="0.25">
      <c r="L1680" s="21" t="str">
        <f t="shared" ca="1" si="26"/>
        <v>-</v>
      </c>
    </row>
    <row r="1681" spans="1:16" x14ac:dyDescent="0.25">
      <c r="A1681" s="15"/>
      <c r="B1681" s="19"/>
      <c r="C1681" s="15"/>
      <c r="D1681" s="15"/>
      <c r="E1681" s="15"/>
      <c r="F1681" s="15"/>
      <c r="G1681" s="15"/>
      <c r="H1681" s="15"/>
      <c r="I1681" s="15"/>
      <c r="J1681" s="15"/>
      <c r="K1681" s="19"/>
      <c r="L1681" s="24" t="str">
        <f t="shared" ca="1" si="26"/>
        <v>-</v>
      </c>
      <c r="M1681" s="15"/>
      <c r="N1681" s="15"/>
      <c r="O1681" s="15"/>
      <c r="P1681" s="15"/>
    </row>
    <row r="1682" spans="1:16" x14ac:dyDescent="0.25">
      <c r="L1682" s="21" t="str">
        <f t="shared" ca="1" si="26"/>
        <v>-</v>
      </c>
    </row>
    <row r="1683" spans="1:16" x14ac:dyDescent="0.25">
      <c r="A1683" s="15"/>
      <c r="B1683" s="19"/>
      <c r="C1683" s="15"/>
      <c r="D1683" s="15"/>
      <c r="E1683" s="15"/>
      <c r="F1683" s="15"/>
      <c r="G1683" s="15"/>
      <c r="H1683" s="15"/>
      <c r="I1683" s="15"/>
      <c r="J1683" s="15"/>
      <c r="K1683" s="19"/>
      <c r="L1683" s="24" t="str">
        <f t="shared" ca="1" si="26"/>
        <v>-</v>
      </c>
      <c r="M1683" s="15"/>
      <c r="N1683" s="15"/>
      <c r="O1683" s="15"/>
      <c r="P1683" s="15"/>
    </row>
    <row r="1684" spans="1:16" x14ac:dyDescent="0.25">
      <c r="L1684" s="21" t="str">
        <f t="shared" ca="1" si="26"/>
        <v>-</v>
      </c>
    </row>
    <row r="1685" spans="1:16" x14ac:dyDescent="0.25">
      <c r="A1685" s="15"/>
      <c r="B1685" s="19"/>
      <c r="C1685" s="15"/>
      <c r="D1685" s="15"/>
      <c r="E1685" s="15"/>
      <c r="F1685" s="15"/>
      <c r="G1685" s="15"/>
      <c r="H1685" s="15"/>
      <c r="I1685" s="15"/>
      <c r="J1685" s="15"/>
      <c r="K1685" s="19"/>
      <c r="L1685" s="24" t="str">
        <f t="shared" ca="1" si="26"/>
        <v>-</v>
      </c>
      <c r="M1685" s="15"/>
      <c r="N1685" s="15"/>
      <c r="O1685" s="15"/>
      <c r="P1685" s="15"/>
    </row>
    <row r="1686" spans="1:16" x14ac:dyDescent="0.25">
      <c r="L1686" s="21" t="str">
        <f t="shared" ca="1" si="26"/>
        <v>-</v>
      </c>
    </row>
    <row r="1687" spans="1:16" x14ac:dyDescent="0.25">
      <c r="A1687" s="15"/>
      <c r="B1687" s="19"/>
      <c r="C1687" s="15"/>
      <c r="D1687" s="15"/>
      <c r="E1687" s="15"/>
      <c r="F1687" s="15"/>
      <c r="G1687" s="15"/>
      <c r="H1687" s="15"/>
      <c r="I1687" s="15"/>
      <c r="J1687" s="15"/>
      <c r="K1687" s="19"/>
      <c r="L1687" s="24" t="str">
        <f t="shared" ca="1" si="26"/>
        <v>-</v>
      </c>
      <c r="M1687" s="15"/>
      <c r="N1687" s="15"/>
      <c r="O1687" s="15"/>
      <c r="P1687" s="15"/>
    </row>
    <row r="1688" spans="1:16" x14ac:dyDescent="0.25">
      <c r="L1688" s="21" t="str">
        <f t="shared" ca="1" si="26"/>
        <v>-</v>
      </c>
    </row>
    <row r="1689" spans="1:16" x14ac:dyDescent="0.25">
      <c r="A1689" s="15"/>
      <c r="B1689" s="19"/>
      <c r="C1689" s="15"/>
      <c r="D1689" s="15"/>
      <c r="E1689" s="15"/>
      <c r="F1689" s="15"/>
      <c r="G1689" s="15"/>
      <c r="H1689" s="15"/>
      <c r="I1689" s="15"/>
      <c r="J1689" s="15"/>
      <c r="K1689" s="19"/>
      <c r="L1689" s="24" t="str">
        <f t="shared" ca="1" si="26"/>
        <v>-</v>
      </c>
      <c r="M1689" s="15"/>
      <c r="N1689" s="15"/>
      <c r="O1689" s="15"/>
      <c r="P1689" s="15"/>
    </row>
    <row r="1690" spans="1:16" x14ac:dyDescent="0.25">
      <c r="L1690" s="21" t="str">
        <f t="shared" ca="1" si="26"/>
        <v>-</v>
      </c>
    </row>
    <row r="1691" spans="1:16" x14ac:dyDescent="0.25">
      <c r="A1691" s="15"/>
      <c r="B1691" s="19"/>
      <c r="C1691" s="15"/>
      <c r="D1691" s="15"/>
      <c r="E1691" s="15"/>
      <c r="F1691" s="15"/>
      <c r="G1691" s="15"/>
      <c r="H1691" s="15"/>
      <c r="I1691" s="15"/>
      <c r="J1691" s="15"/>
      <c r="K1691" s="19"/>
      <c r="L1691" s="24" t="str">
        <f t="shared" ca="1" si="26"/>
        <v>-</v>
      </c>
      <c r="M1691" s="15"/>
      <c r="N1691" s="15"/>
      <c r="O1691" s="15"/>
      <c r="P1691" s="15"/>
    </row>
    <row r="1692" spans="1:16" x14ac:dyDescent="0.25">
      <c r="L1692" s="21" t="str">
        <f t="shared" ca="1" si="26"/>
        <v>-</v>
      </c>
    </row>
    <row r="1693" spans="1:16" x14ac:dyDescent="0.25">
      <c r="A1693" s="15"/>
      <c r="B1693" s="19"/>
      <c r="C1693" s="15"/>
      <c r="D1693" s="15"/>
      <c r="E1693" s="15"/>
      <c r="F1693" s="15"/>
      <c r="G1693" s="15"/>
      <c r="H1693" s="15"/>
      <c r="I1693" s="15"/>
      <c r="J1693" s="15"/>
      <c r="K1693" s="19"/>
      <c r="L1693" s="24" t="str">
        <f t="shared" ca="1" si="26"/>
        <v>-</v>
      </c>
      <c r="M1693" s="15"/>
      <c r="N1693" s="15"/>
      <c r="O1693" s="15"/>
      <c r="P1693" s="15"/>
    </row>
    <row r="1694" spans="1:16" x14ac:dyDescent="0.25">
      <c r="L1694" s="21" t="str">
        <f t="shared" ca="1" si="26"/>
        <v>-</v>
      </c>
    </row>
    <row r="1695" spans="1:16" x14ac:dyDescent="0.25">
      <c r="A1695" s="15"/>
      <c r="B1695" s="19"/>
      <c r="C1695" s="15"/>
      <c r="D1695" s="15"/>
      <c r="E1695" s="15"/>
      <c r="F1695" s="15"/>
      <c r="G1695" s="15"/>
      <c r="H1695" s="15"/>
      <c r="I1695" s="15"/>
      <c r="J1695" s="15"/>
      <c r="K1695" s="19"/>
      <c r="L1695" s="24" t="str">
        <f t="shared" ca="1" si="26"/>
        <v>-</v>
      </c>
      <c r="M1695" s="15"/>
      <c r="N1695" s="15"/>
      <c r="O1695" s="15"/>
      <c r="P1695" s="15"/>
    </row>
    <row r="1696" spans="1:16" x14ac:dyDescent="0.25">
      <c r="L1696" s="21" t="str">
        <f t="shared" ca="1" si="26"/>
        <v>-</v>
      </c>
    </row>
    <row r="1697" spans="1:16" x14ac:dyDescent="0.25">
      <c r="A1697" s="15"/>
      <c r="B1697" s="19"/>
      <c r="C1697" s="15"/>
      <c r="D1697" s="15"/>
      <c r="E1697" s="15"/>
      <c r="F1697" s="15"/>
      <c r="G1697" s="15"/>
      <c r="H1697" s="15"/>
      <c r="I1697" s="15"/>
      <c r="J1697" s="15"/>
      <c r="K1697" s="19"/>
      <c r="L1697" s="24" t="str">
        <f t="shared" ca="1" si="26"/>
        <v>-</v>
      </c>
      <c r="M1697" s="15"/>
      <c r="N1697" s="15"/>
      <c r="O1697" s="15"/>
      <c r="P1697" s="15"/>
    </row>
    <row r="1698" spans="1:16" x14ac:dyDescent="0.25">
      <c r="L1698" s="21" t="str">
        <f t="shared" ca="1" si="26"/>
        <v>-</v>
      </c>
    </row>
    <row r="1699" spans="1:16" x14ac:dyDescent="0.25">
      <c r="A1699" s="15"/>
      <c r="B1699" s="19"/>
      <c r="C1699" s="15"/>
      <c r="D1699" s="15"/>
      <c r="E1699" s="15"/>
      <c r="F1699" s="15"/>
      <c r="G1699" s="15"/>
      <c r="H1699" s="15"/>
      <c r="I1699" s="15"/>
      <c r="J1699" s="15"/>
      <c r="K1699" s="19"/>
      <c r="L1699" s="24" t="str">
        <f t="shared" ca="1" si="26"/>
        <v>-</v>
      </c>
      <c r="M1699" s="15"/>
      <c r="N1699" s="15"/>
      <c r="O1699" s="15"/>
      <c r="P1699" s="15"/>
    </row>
    <row r="1700" spans="1:16" x14ac:dyDescent="0.25">
      <c r="L1700" s="21" t="str">
        <f t="shared" ca="1" si="26"/>
        <v>-</v>
      </c>
    </row>
    <row r="1701" spans="1:16" x14ac:dyDescent="0.25">
      <c r="A1701" s="15"/>
      <c r="B1701" s="19"/>
      <c r="C1701" s="15"/>
      <c r="D1701" s="15"/>
      <c r="E1701" s="15"/>
      <c r="F1701" s="15"/>
      <c r="G1701" s="15"/>
      <c r="H1701" s="15"/>
      <c r="I1701" s="15"/>
      <c r="J1701" s="15"/>
      <c r="K1701" s="19"/>
      <c r="L1701" s="24" t="str">
        <f t="shared" ca="1" si="26"/>
        <v>-</v>
      </c>
      <c r="M1701" s="15"/>
      <c r="N1701" s="15"/>
      <c r="O1701" s="15"/>
      <c r="P1701" s="15"/>
    </row>
    <row r="1702" spans="1:16" x14ac:dyDescent="0.25">
      <c r="L1702" s="21" t="str">
        <f t="shared" ca="1" si="26"/>
        <v>-</v>
      </c>
    </row>
    <row r="1703" spans="1:16" x14ac:dyDescent="0.25">
      <c r="A1703" s="15"/>
      <c r="B1703" s="19"/>
      <c r="C1703" s="15"/>
      <c r="D1703" s="15"/>
      <c r="E1703" s="15"/>
      <c r="F1703" s="15"/>
      <c r="G1703" s="15"/>
      <c r="H1703" s="15"/>
      <c r="I1703" s="15"/>
      <c r="J1703" s="15"/>
      <c r="K1703" s="19"/>
      <c r="L1703" s="24" t="str">
        <f t="shared" ca="1" si="26"/>
        <v>-</v>
      </c>
      <c r="M1703" s="15"/>
      <c r="N1703" s="15"/>
      <c r="O1703" s="15"/>
      <c r="P1703" s="15"/>
    </row>
    <row r="1704" spans="1:16" x14ac:dyDescent="0.25">
      <c r="L1704" s="21" t="str">
        <f t="shared" ca="1" si="26"/>
        <v>-</v>
      </c>
    </row>
    <row r="1705" spans="1:16" x14ac:dyDescent="0.25">
      <c r="A1705" s="15"/>
      <c r="B1705" s="19"/>
      <c r="C1705" s="15"/>
      <c r="D1705" s="15"/>
      <c r="E1705" s="15"/>
      <c r="F1705" s="15"/>
      <c r="G1705" s="15"/>
      <c r="H1705" s="15"/>
      <c r="I1705" s="15"/>
      <c r="J1705" s="15"/>
      <c r="K1705" s="19"/>
      <c r="L1705" s="24" t="str">
        <f t="shared" ca="1" si="26"/>
        <v>-</v>
      </c>
      <c r="M1705" s="15"/>
      <c r="N1705" s="15"/>
      <c r="O1705" s="15"/>
      <c r="P1705" s="15"/>
    </row>
    <row r="1706" spans="1:16" x14ac:dyDescent="0.25">
      <c r="L1706" s="21" t="str">
        <f t="shared" ca="1" si="26"/>
        <v>-</v>
      </c>
    </row>
    <row r="1707" spans="1:16" x14ac:dyDescent="0.25">
      <c r="A1707" s="15"/>
      <c r="B1707" s="19"/>
      <c r="C1707" s="15"/>
      <c r="D1707" s="15"/>
      <c r="E1707" s="15"/>
      <c r="F1707" s="15"/>
      <c r="G1707" s="15"/>
      <c r="H1707" s="15"/>
      <c r="I1707" s="15"/>
      <c r="J1707" s="15"/>
      <c r="K1707" s="19"/>
      <c r="L1707" s="24" t="str">
        <f t="shared" ca="1" si="26"/>
        <v>-</v>
      </c>
      <c r="M1707" s="15"/>
      <c r="N1707" s="15"/>
      <c r="O1707" s="15"/>
      <c r="P1707" s="15"/>
    </row>
    <row r="1708" spans="1:16" x14ac:dyDescent="0.25">
      <c r="L1708" s="21" t="str">
        <f t="shared" ca="1" si="26"/>
        <v>-</v>
      </c>
    </row>
    <row r="1709" spans="1:16" x14ac:dyDescent="0.25">
      <c r="A1709" s="15"/>
      <c r="B1709" s="19"/>
      <c r="C1709" s="15"/>
      <c r="D1709" s="15"/>
      <c r="E1709" s="15"/>
      <c r="F1709" s="15"/>
      <c r="G1709" s="15"/>
      <c r="H1709" s="15"/>
      <c r="I1709" s="15"/>
      <c r="J1709" s="15"/>
      <c r="K1709" s="19"/>
      <c r="L1709" s="24" t="str">
        <f t="shared" ca="1" si="26"/>
        <v>-</v>
      </c>
      <c r="M1709" s="15"/>
      <c r="N1709" s="15"/>
      <c r="O1709" s="15"/>
      <c r="P1709" s="15"/>
    </row>
    <row r="1710" spans="1:16" x14ac:dyDescent="0.25">
      <c r="L1710" s="21" t="str">
        <f t="shared" ca="1" si="26"/>
        <v>-</v>
      </c>
    </row>
    <row r="1711" spans="1:16" x14ac:dyDescent="0.25">
      <c r="A1711" s="15"/>
      <c r="B1711" s="19"/>
      <c r="C1711" s="15"/>
      <c r="D1711" s="15"/>
      <c r="E1711" s="15"/>
      <c r="F1711" s="15"/>
      <c r="G1711" s="15"/>
      <c r="H1711" s="15"/>
      <c r="I1711" s="15"/>
      <c r="J1711" s="15"/>
      <c r="K1711" s="19"/>
      <c r="L1711" s="24" t="str">
        <f t="shared" ca="1" si="26"/>
        <v>-</v>
      </c>
      <c r="M1711" s="15"/>
      <c r="N1711" s="15"/>
      <c r="O1711" s="15"/>
      <c r="P1711" s="15"/>
    </row>
    <row r="1712" spans="1:16" x14ac:dyDescent="0.25">
      <c r="L1712" s="21" t="str">
        <f t="shared" ca="1" si="26"/>
        <v>-</v>
      </c>
    </row>
    <row r="1713" spans="1:16" x14ac:dyDescent="0.25">
      <c r="A1713" s="15"/>
      <c r="B1713" s="19"/>
      <c r="C1713" s="15"/>
      <c r="D1713" s="15"/>
      <c r="E1713" s="15"/>
      <c r="F1713" s="15"/>
      <c r="G1713" s="15"/>
      <c r="H1713" s="15"/>
      <c r="I1713" s="15"/>
      <c r="J1713" s="15"/>
      <c r="K1713" s="19"/>
      <c r="L1713" s="24" t="str">
        <f t="shared" ca="1" si="26"/>
        <v>-</v>
      </c>
      <c r="M1713" s="15"/>
      <c r="N1713" s="15"/>
      <c r="O1713" s="15"/>
      <c r="P1713" s="15"/>
    </row>
    <row r="1714" spans="1:16" x14ac:dyDescent="0.25">
      <c r="L1714" s="21" t="str">
        <f t="shared" ca="1" si="26"/>
        <v>-</v>
      </c>
    </row>
    <row r="1715" spans="1:16" x14ac:dyDescent="0.25">
      <c r="A1715" s="15"/>
      <c r="B1715" s="19"/>
      <c r="C1715" s="15"/>
      <c r="D1715" s="15"/>
      <c r="E1715" s="15"/>
      <c r="F1715" s="15"/>
      <c r="G1715" s="15"/>
      <c r="H1715" s="15"/>
      <c r="I1715" s="15"/>
      <c r="J1715" s="15"/>
      <c r="K1715" s="19"/>
      <c r="L1715" s="24" t="str">
        <f t="shared" ca="1" si="26"/>
        <v>-</v>
      </c>
      <c r="M1715" s="15"/>
      <c r="N1715" s="15"/>
      <c r="O1715" s="15"/>
      <c r="P1715" s="15"/>
    </row>
    <row r="1716" spans="1:16" x14ac:dyDescent="0.25">
      <c r="L1716" s="21" t="str">
        <f t="shared" ca="1" si="26"/>
        <v>-</v>
      </c>
    </row>
    <row r="1717" spans="1:16" x14ac:dyDescent="0.25">
      <c r="A1717" s="15"/>
      <c r="B1717" s="19"/>
      <c r="C1717" s="15"/>
      <c r="D1717" s="15"/>
      <c r="E1717" s="15"/>
      <c r="F1717" s="15"/>
      <c r="G1717" s="15"/>
      <c r="H1717" s="15"/>
      <c r="I1717" s="15"/>
      <c r="J1717" s="15"/>
      <c r="K1717" s="19"/>
      <c r="L1717" s="24" t="str">
        <f t="shared" ca="1" si="26"/>
        <v>-</v>
      </c>
      <c r="M1717" s="15"/>
      <c r="N1717" s="15"/>
      <c r="O1717" s="15"/>
      <c r="P1717" s="15"/>
    </row>
    <row r="1718" spans="1:16" x14ac:dyDescent="0.25">
      <c r="L1718" s="21" t="str">
        <f t="shared" ca="1" si="26"/>
        <v>-</v>
      </c>
    </row>
    <row r="1719" spans="1:16" x14ac:dyDescent="0.25">
      <c r="A1719" s="15"/>
      <c r="B1719" s="19"/>
      <c r="C1719" s="15"/>
      <c r="D1719" s="15"/>
      <c r="E1719" s="15"/>
      <c r="F1719" s="15"/>
      <c r="G1719" s="15"/>
      <c r="H1719" s="15"/>
      <c r="I1719" s="15"/>
      <c r="J1719" s="15"/>
      <c r="K1719" s="19"/>
      <c r="L1719" s="24" t="str">
        <f t="shared" ca="1" si="26"/>
        <v>-</v>
      </c>
      <c r="M1719" s="15"/>
      <c r="N1719" s="15"/>
      <c r="O1719" s="15"/>
      <c r="P1719" s="15"/>
    </row>
    <row r="1720" spans="1:16" x14ac:dyDescent="0.25">
      <c r="L1720" s="21" t="str">
        <f t="shared" ca="1" si="26"/>
        <v>-</v>
      </c>
    </row>
    <row r="1721" spans="1:16" x14ac:dyDescent="0.25">
      <c r="A1721" s="15"/>
      <c r="B1721" s="19"/>
      <c r="C1721" s="15"/>
      <c r="D1721" s="15"/>
      <c r="E1721" s="15"/>
      <c r="F1721" s="15"/>
      <c r="G1721" s="15"/>
      <c r="H1721" s="15"/>
      <c r="I1721" s="15"/>
      <c r="J1721" s="15"/>
      <c r="K1721" s="19"/>
      <c r="L1721" s="24" t="str">
        <f t="shared" ca="1" si="26"/>
        <v>-</v>
      </c>
      <c r="M1721" s="15"/>
      <c r="N1721" s="15"/>
      <c r="O1721" s="15"/>
      <c r="P1721" s="15"/>
    </row>
    <row r="1722" spans="1:16" x14ac:dyDescent="0.25">
      <c r="L1722" s="21" t="str">
        <f t="shared" ca="1" si="26"/>
        <v>-</v>
      </c>
    </row>
    <row r="1723" spans="1:16" x14ac:dyDescent="0.25">
      <c r="A1723" s="15"/>
      <c r="B1723" s="19"/>
      <c r="C1723" s="15"/>
      <c r="D1723" s="15"/>
      <c r="E1723" s="15"/>
      <c r="F1723" s="15"/>
      <c r="G1723" s="15"/>
      <c r="H1723" s="15"/>
      <c r="I1723" s="15"/>
      <c r="J1723" s="15"/>
      <c r="K1723" s="19"/>
      <c r="L1723" s="24" t="str">
        <f t="shared" ca="1" si="26"/>
        <v>-</v>
      </c>
      <c r="M1723" s="15"/>
      <c r="N1723" s="15"/>
      <c r="O1723" s="15"/>
      <c r="P1723" s="15"/>
    </row>
    <row r="1724" spans="1:16" x14ac:dyDescent="0.25">
      <c r="L1724" s="21" t="str">
        <f t="shared" ca="1" si="26"/>
        <v>-</v>
      </c>
    </row>
    <row r="1725" spans="1:16" x14ac:dyDescent="0.25">
      <c r="A1725" s="15"/>
      <c r="B1725" s="19"/>
      <c r="C1725" s="15"/>
      <c r="D1725" s="15"/>
      <c r="E1725" s="15"/>
      <c r="F1725" s="15"/>
      <c r="G1725" s="15"/>
      <c r="H1725" s="15"/>
      <c r="I1725" s="15"/>
      <c r="J1725" s="15"/>
      <c r="K1725" s="19"/>
      <c r="L1725" s="24" t="str">
        <f t="shared" ca="1" si="26"/>
        <v>-</v>
      </c>
      <c r="M1725" s="15"/>
      <c r="N1725" s="15"/>
      <c r="O1725" s="15"/>
      <c r="P1725" s="15"/>
    </row>
    <row r="1726" spans="1:16" x14ac:dyDescent="0.25">
      <c r="L1726" s="21" t="str">
        <f t="shared" ca="1" si="26"/>
        <v>-</v>
      </c>
    </row>
    <row r="1727" spans="1:16" x14ac:dyDescent="0.25">
      <c r="A1727" s="15"/>
      <c r="B1727" s="19"/>
      <c r="C1727" s="15"/>
      <c r="D1727" s="15"/>
      <c r="E1727" s="15"/>
      <c r="F1727" s="15"/>
      <c r="G1727" s="15"/>
      <c r="H1727" s="15"/>
      <c r="I1727" s="15"/>
      <c r="J1727" s="15"/>
      <c r="K1727" s="19"/>
      <c r="L1727" s="24" t="str">
        <f t="shared" ca="1" si="26"/>
        <v>-</v>
      </c>
      <c r="M1727" s="15"/>
      <c r="N1727" s="15"/>
      <c r="O1727" s="15"/>
      <c r="P1727" s="15"/>
    </row>
    <row r="1728" spans="1:16" x14ac:dyDescent="0.25">
      <c r="L1728" s="21" t="str">
        <f t="shared" ca="1" si="26"/>
        <v>-</v>
      </c>
    </row>
    <row r="1729" spans="1:16" x14ac:dyDescent="0.25">
      <c r="A1729" s="15"/>
      <c r="B1729" s="19"/>
      <c r="C1729" s="15"/>
      <c r="D1729" s="15"/>
      <c r="E1729" s="15"/>
      <c r="F1729" s="15"/>
      <c r="G1729" s="15"/>
      <c r="H1729" s="15"/>
      <c r="I1729" s="15"/>
      <c r="J1729" s="15"/>
      <c r="K1729" s="19"/>
      <c r="L1729" s="24" t="str">
        <f t="shared" ca="1" si="26"/>
        <v>-</v>
      </c>
      <c r="M1729" s="15"/>
      <c r="N1729" s="15"/>
      <c r="O1729" s="15"/>
      <c r="P1729" s="15"/>
    </row>
    <row r="1730" spans="1:16" x14ac:dyDescent="0.25">
      <c r="L1730" s="21" t="str">
        <f t="shared" ca="1" si="26"/>
        <v>-</v>
      </c>
    </row>
    <row r="1731" spans="1:16" x14ac:dyDescent="0.25">
      <c r="A1731" s="15"/>
      <c r="B1731" s="19"/>
      <c r="C1731" s="15"/>
      <c r="D1731" s="15"/>
      <c r="E1731" s="15"/>
      <c r="F1731" s="15"/>
      <c r="G1731" s="15"/>
      <c r="H1731" s="15"/>
      <c r="I1731" s="15"/>
      <c r="J1731" s="15"/>
      <c r="K1731" s="19"/>
      <c r="L1731" s="24" t="str">
        <f t="shared" ca="1" si="26"/>
        <v>-</v>
      </c>
      <c r="M1731" s="15"/>
      <c r="N1731" s="15"/>
      <c r="O1731" s="15"/>
      <c r="P1731" s="15"/>
    </row>
    <row r="1732" spans="1:16" x14ac:dyDescent="0.25">
      <c r="L1732" s="21" t="str">
        <f t="shared" ca="1" si="26"/>
        <v>-</v>
      </c>
    </row>
    <row r="1733" spans="1:16" x14ac:dyDescent="0.25">
      <c r="A1733" s="15"/>
      <c r="B1733" s="19"/>
      <c r="C1733" s="15"/>
      <c r="D1733" s="15"/>
      <c r="E1733" s="15"/>
      <c r="F1733" s="15"/>
      <c r="G1733" s="15"/>
      <c r="H1733" s="15"/>
      <c r="I1733" s="15"/>
      <c r="J1733" s="15"/>
      <c r="K1733" s="19"/>
      <c r="L1733" s="24" t="str">
        <f t="shared" ca="1" si="26"/>
        <v>-</v>
      </c>
      <c r="M1733" s="15"/>
      <c r="N1733" s="15"/>
      <c r="O1733" s="15"/>
      <c r="P1733" s="15"/>
    </row>
    <row r="1734" spans="1:16" x14ac:dyDescent="0.25">
      <c r="L1734" s="21" t="str">
        <f t="shared" ref="L1734:L1797" ca="1" si="27">IF(B1734&gt;1/1/1900, (IF(M1734="Closed",(DATEDIF(B1734,K1734,"d"))-(DATEDIF(H1734,J1734,"d")),IF(OR(M1734="Pending",ISBLANK(K1734)),TODAY()-B1734))),"-")</f>
        <v>-</v>
      </c>
    </row>
    <row r="1735" spans="1:16" x14ac:dyDescent="0.25">
      <c r="A1735" s="15"/>
      <c r="B1735" s="19"/>
      <c r="C1735" s="15"/>
      <c r="D1735" s="15"/>
      <c r="E1735" s="15"/>
      <c r="F1735" s="15"/>
      <c r="G1735" s="15"/>
      <c r="H1735" s="15"/>
      <c r="I1735" s="15"/>
      <c r="J1735" s="15"/>
      <c r="K1735" s="19"/>
      <c r="L1735" s="24" t="str">
        <f t="shared" ca="1" si="27"/>
        <v>-</v>
      </c>
      <c r="M1735" s="15"/>
      <c r="N1735" s="15"/>
      <c r="O1735" s="15"/>
      <c r="P1735" s="15"/>
    </row>
    <row r="1736" spans="1:16" x14ac:dyDescent="0.25">
      <c r="L1736" s="21" t="str">
        <f t="shared" ca="1" si="27"/>
        <v>-</v>
      </c>
    </row>
    <row r="1737" spans="1:16" x14ac:dyDescent="0.25">
      <c r="A1737" s="15"/>
      <c r="B1737" s="19"/>
      <c r="C1737" s="15"/>
      <c r="D1737" s="15"/>
      <c r="E1737" s="15"/>
      <c r="F1737" s="15"/>
      <c r="G1737" s="15"/>
      <c r="H1737" s="15"/>
      <c r="I1737" s="15"/>
      <c r="J1737" s="15"/>
      <c r="K1737" s="19"/>
      <c r="L1737" s="24" t="str">
        <f t="shared" ca="1" si="27"/>
        <v>-</v>
      </c>
      <c r="M1737" s="15"/>
      <c r="N1737" s="15"/>
      <c r="O1737" s="15"/>
      <c r="P1737" s="15"/>
    </row>
    <row r="1738" spans="1:16" x14ac:dyDescent="0.25">
      <c r="L1738" s="21" t="str">
        <f t="shared" ca="1" si="27"/>
        <v>-</v>
      </c>
    </row>
    <row r="1739" spans="1:16" x14ac:dyDescent="0.25">
      <c r="A1739" s="15"/>
      <c r="B1739" s="19"/>
      <c r="C1739" s="15"/>
      <c r="D1739" s="15"/>
      <c r="E1739" s="15"/>
      <c r="F1739" s="15"/>
      <c r="G1739" s="15"/>
      <c r="H1739" s="15"/>
      <c r="I1739" s="15"/>
      <c r="J1739" s="15"/>
      <c r="K1739" s="19"/>
      <c r="L1739" s="24" t="str">
        <f t="shared" ca="1" si="27"/>
        <v>-</v>
      </c>
      <c r="M1739" s="15"/>
      <c r="N1739" s="15"/>
      <c r="O1739" s="15"/>
      <c r="P1739" s="15"/>
    </row>
    <row r="1740" spans="1:16" x14ac:dyDescent="0.25">
      <c r="L1740" s="21" t="str">
        <f t="shared" ca="1" si="27"/>
        <v>-</v>
      </c>
    </row>
    <row r="1741" spans="1:16" x14ac:dyDescent="0.25">
      <c r="A1741" s="15"/>
      <c r="B1741" s="19"/>
      <c r="C1741" s="15"/>
      <c r="D1741" s="15"/>
      <c r="E1741" s="15"/>
      <c r="F1741" s="15"/>
      <c r="G1741" s="15"/>
      <c r="H1741" s="15"/>
      <c r="I1741" s="15"/>
      <c r="J1741" s="15"/>
      <c r="K1741" s="19"/>
      <c r="L1741" s="24" t="str">
        <f t="shared" ca="1" si="27"/>
        <v>-</v>
      </c>
      <c r="M1741" s="15"/>
      <c r="N1741" s="15"/>
      <c r="O1741" s="15"/>
      <c r="P1741" s="15"/>
    </row>
    <row r="1742" spans="1:16" x14ac:dyDescent="0.25">
      <c r="L1742" s="21" t="str">
        <f t="shared" ca="1" si="27"/>
        <v>-</v>
      </c>
    </row>
    <row r="1743" spans="1:16" x14ac:dyDescent="0.25">
      <c r="A1743" s="15"/>
      <c r="B1743" s="19"/>
      <c r="C1743" s="15"/>
      <c r="D1743" s="15"/>
      <c r="E1743" s="15"/>
      <c r="F1743" s="15"/>
      <c r="G1743" s="15"/>
      <c r="H1743" s="15"/>
      <c r="I1743" s="15"/>
      <c r="J1743" s="15"/>
      <c r="K1743" s="19"/>
      <c r="L1743" s="24" t="str">
        <f t="shared" ca="1" si="27"/>
        <v>-</v>
      </c>
      <c r="M1743" s="15"/>
      <c r="N1743" s="15"/>
      <c r="O1743" s="15"/>
      <c r="P1743" s="15"/>
    </row>
    <row r="1744" spans="1:16" x14ac:dyDescent="0.25">
      <c r="L1744" s="21" t="str">
        <f t="shared" ca="1" si="27"/>
        <v>-</v>
      </c>
    </row>
    <row r="1745" spans="1:16" x14ac:dyDescent="0.25">
      <c r="A1745" s="15"/>
      <c r="B1745" s="19"/>
      <c r="C1745" s="15"/>
      <c r="D1745" s="15"/>
      <c r="E1745" s="15"/>
      <c r="F1745" s="15"/>
      <c r="G1745" s="15"/>
      <c r="H1745" s="15"/>
      <c r="I1745" s="15"/>
      <c r="J1745" s="15"/>
      <c r="K1745" s="19"/>
      <c r="L1745" s="24" t="str">
        <f t="shared" ca="1" si="27"/>
        <v>-</v>
      </c>
      <c r="M1745" s="15"/>
      <c r="N1745" s="15"/>
      <c r="O1745" s="15"/>
      <c r="P1745" s="15"/>
    </row>
    <row r="1746" spans="1:16" x14ac:dyDescent="0.25">
      <c r="L1746" s="21" t="str">
        <f t="shared" ca="1" si="27"/>
        <v>-</v>
      </c>
    </row>
    <row r="1747" spans="1:16" x14ac:dyDescent="0.25">
      <c r="A1747" s="15"/>
      <c r="B1747" s="19"/>
      <c r="C1747" s="15"/>
      <c r="D1747" s="15"/>
      <c r="E1747" s="15"/>
      <c r="F1747" s="15"/>
      <c r="G1747" s="15"/>
      <c r="H1747" s="15"/>
      <c r="I1747" s="15"/>
      <c r="J1747" s="15"/>
      <c r="K1747" s="19"/>
      <c r="L1747" s="24" t="str">
        <f t="shared" ca="1" si="27"/>
        <v>-</v>
      </c>
      <c r="M1747" s="15"/>
      <c r="N1747" s="15"/>
      <c r="O1747" s="15"/>
      <c r="P1747" s="15"/>
    </row>
    <row r="1748" spans="1:16" x14ac:dyDescent="0.25">
      <c r="L1748" s="21" t="str">
        <f t="shared" ca="1" si="27"/>
        <v>-</v>
      </c>
    </row>
    <row r="1749" spans="1:16" x14ac:dyDescent="0.25">
      <c r="A1749" s="15"/>
      <c r="B1749" s="19"/>
      <c r="C1749" s="15"/>
      <c r="D1749" s="15"/>
      <c r="E1749" s="15"/>
      <c r="F1749" s="15"/>
      <c r="G1749" s="15"/>
      <c r="H1749" s="15"/>
      <c r="I1749" s="15"/>
      <c r="J1749" s="15"/>
      <c r="K1749" s="19"/>
      <c r="L1749" s="24" t="str">
        <f t="shared" ca="1" si="27"/>
        <v>-</v>
      </c>
      <c r="M1749" s="15"/>
      <c r="N1749" s="15"/>
      <c r="O1749" s="15"/>
      <c r="P1749" s="15"/>
    </row>
    <row r="1750" spans="1:16" x14ac:dyDescent="0.25">
      <c r="L1750" s="21" t="str">
        <f t="shared" ca="1" si="27"/>
        <v>-</v>
      </c>
    </row>
    <row r="1751" spans="1:16" x14ac:dyDescent="0.25">
      <c r="A1751" s="15"/>
      <c r="B1751" s="19"/>
      <c r="C1751" s="15"/>
      <c r="D1751" s="15"/>
      <c r="E1751" s="15"/>
      <c r="F1751" s="15"/>
      <c r="G1751" s="15"/>
      <c r="H1751" s="15"/>
      <c r="I1751" s="15"/>
      <c r="J1751" s="15"/>
      <c r="K1751" s="19"/>
      <c r="L1751" s="24" t="str">
        <f t="shared" ca="1" si="27"/>
        <v>-</v>
      </c>
      <c r="M1751" s="15"/>
      <c r="N1751" s="15"/>
      <c r="O1751" s="15"/>
      <c r="P1751" s="15"/>
    </row>
    <row r="1752" spans="1:16" x14ac:dyDescent="0.25">
      <c r="L1752" s="21" t="str">
        <f t="shared" ca="1" si="27"/>
        <v>-</v>
      </c>
    </row>
    <row r="1753" spans="1:16" x14ac:dyDescent="0.25">
      <c r="A1753" s="15"/>
      <c r="B1753" s="19"/>
      <c r="C1753" s="15"/>
      <c r="D1753" s="15"/>
      <c r="E1753" s="15"/>
      <c r="F1753" s="15"/>
      <c r="G1753" s="15"/>
      <c r="H1753" s="15"/>
      <c r="I1753" s="15"/>
      <c r="J1753" s="15"/>
      <c r="K1753" s="19"/>
      <c r="L1753" s="24" t="str">
        <f t="shared" ca="1" si="27"/>
        <v>-</v>
      </c>
      <c r="M1753" s="15"/>
      <c r="N1753" s="15"/>
      <c r="O1753" s="15"/>
      <c r="P1753" s="15"/>
    </row>
    <row r="1754" spans="1:16" x14ac:dyDescent="0.25">
      <c r="L1754" s="21" t="str">
        <f t="shared" ca="1" si="27"/>
        <v>-</v>
      </c>
    </row>
    <row r="1755" spans="1:16" x14ac:dyDescent="0.25">
      <c r="A1755" s="15"/>
      <c r="B1755" s="19"/>
      <c r="C1755" s="15"/>
      <c r="D1755" s="15"/>
      <c r="E1755" s="15"/>
      <c r="F1755" s="15"/>
      <c r="G1755" s="15"/>
      <c r="H1755" s="15"/>
      <c r="I1755" s="15"/>
      <c r="J1755" s="15"/>
      <c r="K1755" s="19"/>
      <c r="L1755" s="24" t="str">
        <f t="shared" ca="1" si="27"/>
        <v>-</v>
      </c>
      <c r="M1755" s="15"/>
      <c r="N1755" s="15"/>
      <c r="O1755" s="15"/>
      <c r="P1755" s="15"/>
    </row>
    <row r="1756" spans="1:16" x14ac:dyDescent="0.25">
      <c r="L1756" s="21" t="str">
        <f t="shared" ca="1" si="27"/>
        <v>-</v>
      </c>
    </row>
    <row r="1757" spans="1:16" x14ac:dyDescent="0.25">
      <c r="A1757" s="15"/>
      <c r="B1757" s="19"/>
      <c r="C1757" s="15"/>
      <c r="D1757" s="15"/>
      <c r="E1757" s="15"/>
      <c r="F1757" s="15"/>
      <c r="G1757" s="15"/>
      <c r="H1757" s="15"/>
      <c r="I1757" s="15"/>
      <c r="J1757" s="15"/>
      <c r="K1757" s="19"/>
      <c r="L1757" s="24" t="str">
        <f t="shared" ca="1" si="27"/>
        <v>-</v>
      </c>
      <c r="M1757" s="15"/>
      <c r="N1757" s="15"/>
      <c r="O1757" s="15"/>
      <c r="P1757" s="15"/>
    </row>
    <row r="1758" spans="1:16" x14ac:dyDescent="0.25">
      <c r="L1758" s="21" t="str">
        <f t="shared" ca="1" si="27"/>
        <v>-</v>
      </c>
    </row>
    <row r="1759" spans="1:16" x14ac:dyDescent="0.25">
      <c r="A1759" s="15"/>
      <c r="B1759" s="19"/>
      <c r="C1759" s="15"/>
      <c r="D1759" s="15"/>
      <c r="E1759" s="15"/>
      <c r="F1759" s="15"/>
      <c r="G1759" s="15"/>
      <c r="H1759" s="15"/>
      <c r="I1759" s="15"/>
      <c r="J1759" s="15"/>
      <c r="K1759" s="19"/>
      <c r="L1759" s="24" t="str">
        <f t="shared" ca="1" si="27"/>
        <v>-</v>
      </c>
      <c r="M1759" s="15"/>
      <c r="N1759" s="15"/>
      <c r="O1759" s="15"/>
      <c r="P1759" s="15"/>
    </row>
    <row r="1760" spans="1:16" x14ac:dyDescent="0.25">
      <c r="L1760" s="21" t="str">
        <f t="shared" ca="1" si="27"/>
        <v>-</v>
      </c>
    </row>
    <row r="1761" spans="1:16" x14ac:dyDescent="0.25">
      <c r="A1761" s="15"/>
      <c r="B1761" s="19"/>
      <c r="C1761" s="15"/>
      <c r="D1761" s="15"/>
      <c r="E1761" s="15"/>
      <c r="F1761" s="15"/>
      <c r="G1761" s="15"/>
      <c r="H1761" s="15"/>
      <c r="I1761" s="15"/>
      <c r="J1761" s="15"/>
      <c r="K1761" s="19"/>
      <c r="L1761" s="24" t="str">
        <f t="shared" ca="1" si="27"/>
        <v>-</v>
      </c>
      <c r="M1761" s="15"/>
      <c r="N1761" s="15"/>
      <c r="O1761" s="15"/>
      <c r="P1761" s="15"/>
    </row>
    <row r="1762" spans="1:16" x14ac:dyDescent="0.25">
      <c r="L1762" s="21" t="str">
        <f t="shared" ca="1" si="27"/>
        <v>-</v>
      </c>
    </row>
    <row r="1763" spans="1:16" x14ac:dyDescent="0.25">
      <c r="A1763" s="15"/>
      <c r="B1763" s="19"/>
      <c r="C1763" s="15"/>
      <c r="D1763" s="15"/>
      <c r="E1763" s="15"/>
      <c r="F1763" s="15"/>
      <c r="G1763" s="15"/>
      <c r="H1763" s="15"/>
      <c r="I1763" s="15"/>
      <c r="J1763" s="15"/>
      <c r="K1763" s="19"/>
      <c r="L1763" s="24" t="str">
        <f t="shared" ca="1" si="27"/>
        <v>-</v>
      </c>
      <c r="M1763" s="15"/>
      <c r="N1763" s="15"/>
      <c r="O1763" s="15"/>
      <c r="P1763" s="15"/>
    </row>
    <row r="1764" spans="1:16" x14ac:dyDescent="0.25">
      <c r="L1764" s="21" t="str">
        <f t="shared" ca="1" si="27"/>
        <v>-</v>
      </c>
    </row>
    <row r="1765" spans="1:16" x14ac:dyDescent="0.25">
      <c r="A1765" s="15"/>
      <c r="B1765" s="19"/>
      <c r="C1765" s="15"/>
      <c r="D1765" s="15"/>
      <c r="E1765" s="15"/>
      <c r="F1765" s="15"/>
      <c r="G1765" s="15"/>
      <c r="H1765" s="15"/>
      <c r="I1765" s="15"/>
      <c r="J1765" s="15"/>
      <c r="K1765" s="19"/>
      <c r="L1765" s="24" t="str">
        <f t="shared" ca="1" si="27"/>
        <v>-</v>
      </c>
      <c r="M1765" s="15"/>
      <c r="N1765" s="15"/>
      <c r="O1765" s="15"/>
      <c r="P1765" s="15"/>
    </row>
    <row r="1766" spans="1:16" x14ac:dyDescent="0.25">
      <c r="L1766" s="21" t="str">
        <f t="shared" ca="1" si="27"/>
        <v>-</v>
      </c>
    </row>
    <row r="1767" spans="1:16" x14ac:dyDescent="0.25">
      <c r="A1767" s="15"/>
      <c r="B1767" s="19"/>
      <c r="C1767" s="15"/>
      <c r="D1767" s="15"/>
      <c r="E1767" s="15"/>
      <c r="F1767" s="15"/>
      <c r="G1767" s="15"/>
      <c r="H1767" s="15"/>
      <c r="I1767" s="15"/>
      <c r="J1767" s="15"/>
      <c r="K1767" s="19"/>
      <c r="L1767" s="24" t="str">
        <f t="shared" ca="1" si="27"/>
        <v>-</v>
      </c>
      <c r="M1767" s="15"/>
      <c r="N1767" s="15"/>
      <c r="O1767" s="15"/>
      <c r="P1767" s="15"/>
    </row>
    <row r="1768" spans="1:16" x14ac:dyDescent="0.25">
      <c r="L1768" s="21" t="str">
        <f t="shared" ca="1" si="27"/>
        <v>-</v>
      </c>
    </row>
    <row r="1769" spans="1:16" x14ac:dyDescent="0.25">
      <c r="A1769" s="15"/>
      <c r="B1769" s="19"/>
      <c r="C1769" s="15"/>
      <c r="D1769" s="15"/>
      <c r="E1769" s="15"/>
      <c r="F1769" s="15"/>
      <c r="G1769" s="15"/>
      <c r="H1769" s="15"/>
      <c r="I1769" s="15"/>
      <c r="J1769" s="15"/>
      <c r="K1769" s="19"/>
      <c r="L1769" s="24" t="str">
        <f t="shared" ca="1" si="27"/>
        <v>-</v>
      </c>
      <c r="M1769" s="15"/>
      <c r="N1769" s="15"/>
      <c r="O1769" s="15"/>
      <c r="P1769" s="15"/>
    </row>
    <row r="1770" spans="1:16" x14ac:dyDescent="0.25">
      <c r="L1770" s="21" t="str">
        <f t="shared" ca="1" si="27"/>
        <v>-</v>
      </c>
    </row>
    <row r="1771" spans="1:16" x14ac:dyDescent="0.25">
      <c r="A1771" s="15"/>
      <c r="B1771" s="19"/>
      <c r="C1771" s="15"/>
      <c r="D1771" s="15"/>
      <c r="E1771" s="15"/>
      <c r="F1771" s="15"/>
      <c r="G1771" s="15"/>
      <c r="H1771" s="15"/>
      <c r="I1771" s="15"/>
      <c r="J1771" s="15"/>
      <c r="K1771" s="19"/>
      <c r="L1771" s="24" t="str">
        <f t="shared" ca="1" si="27"/>
        <v>-</v>
      </c>
      <c r="M1771" s="15"/>
      <c r="N1771" s="15"/>
      <c r="O1771" s="15"/>
      <c r="P1771" s="15"/>
    </row>
    <row r="1772" spans="1:16" x14ac:dyDescent="0.25">
      <c r="L1772" s="21" t="str">
        <f t="shared" ca="1" si="27"/>
        <v>-</v>
      </c>
    </row>
    <row r="1773" spans="1:16" x14ac:dyDescent="0.25">
      <c r="A1773" s="15"/>
      <c r="B1773" s="19"/>
      <c r="C1773" s="15"/>
      <c r="D1773" s="15"/>
      <c r="E1773" s="15"/>
      <c r="F1773" s="15"/>
      <c r="G1773" s="15"/>
      <c r="H1773" s="15"/>
      <c r="I1773" s="15"/>
      <c r="J1773" s="15"/>
      <c r="K1773" s="19"/>
      <c r="L1773" s="24" t="str">
        <f t="shared" ca="1" si="27"/>
        <v>-</v>
      </c>
      <c r="M1773" s="15"/>
      <c r="N1773" s="15"/>
      <c r="O1773" s="15"/>
      <c r="P1773" s="15"/>
    </row>
    <row r="1774" spans="1:16" x14ac:dyDescent="0.25">
      <c r="L1774" s="21" t="str">
        <f t="shared" ca="1" si="27"/>
        <v>-</v>
      </c>
    </row>
    <row r="1775" spans="1:16" x14ac:dyDescent="0.25">
      <c r="A1775" s="15"/>
      <c r="B1775" s="19"/>
      <c r="C1775" s="15"/>
      <c r="D1775" s="15"/>
      <c r="E1775" s="15"/>
      <c r="F1775" s="15"/>
      <c r="G1775" s="15"/>
      <c r="H1775" s="15"/>
      <c r="I1775" s="15"/>
      <c r="J1775" s="15"/>
      <c r="K1775" s="19"/>
      <c r="L1775" s="24" t="str">
        <f t="shared" ca="1" si="27"/>
        <v>-</v>
      </c>
      <c r="M1775" s="15"/>
      <c r="N1775" s="15"/>
      <c r="O1775" s="15"/>
      <c r="P1775" s="15"/>
    </row>
    <row r="1776" spans="1:16" x14ac:dyDescent="0.25">
      <c r="L1776" s="21" t="str">
        <f t="shared" ca="1" si="27"/>
        <v>-</v>
      </c>
    </row>
    <row r="1777" spans="1:16" x14ac:dyDescent="0.25">
      <c r="A1777" s="15"/>
      <c r="B1777" s="19"/>
      <c r="C1777" s="15"/>
      <c r="D1777" s="15"/>
      <c r="E1777" s="15"/>
      <c r="F1777" s="15"/>
      <c r="G1777" s="15"/>
      <c r="H1777" s="15"/>
      <c r="I1777" s="15"/>
      <c r="J1777" s="15"/>
      <c r="K1777" s="19"/>
      <c r="L1777" s="24" t="str">
        <f t="shared" ca="1" si="27"/>
        <v>-</v>
      </c>
      <c r="M1777" s="15"/>
      <c r="N1777" s="15"/>
      <c r="O1777" s="15"/>
      <c r="P1777" s="15"/>
    </row>
    <row r="1778" spans="1:16" x14ac:dyDescent="0.25">
      <c r="L1778" s="21" t="str">
        <f t="shared" ca="1" si="27"/>
        <v>-</v>
      </c>
    </row>
    <row r="1779" spans="1:16" x14ac:dyDescent="0.25">
      <c r="A1779" s="15"/>
      <c r="B1779" s="19"/>
      <c r="C1779" s="15"/>
      <c r="D1779" s="15"/>
      <c r="E1779" s="15"/>
      <c r="F1779" s="15"/>
      <c r="G1779" s="15"/>
      <c r="H1779" s="15"/>
      <c r="I1779" s="15"/>
      <c r="J1779" s="15"/>
      <c r="K1779" s="19"/>
      <c r="L1779" s="24" t="str">
        <f t="shared" ca="1" si="27"/>
        <v>-</v>
      </c>
      <c r="M1779" s="15"/>
      <c r="N1779" s="15"/>
      <c r="O1779" s="15"/>
      <c r="P1779" s="15"/>
    </row>
    <row r="1780" spans="1:16" x14ac:dyDescent="0.25">
      <c r="L1780" s="21" t="str">
        <f t="shared" ca="1" si="27"/>
        <v>-</v>
      </c>
    </row>
    <row r="1781" spans="1:16" x14ac:dyDescent="0.25">
      <c r="A1781" s="15"/>
      <c r="B1781" s="19"/>
      <c r="C1781" s="15"/>
      <c r="D1781" s="15"/>
      <c r="E1781" s="15"/>
      <c r="F1781" s="15"/>
      <c r="G1781" s="15"/>
      <c r="H1781" s="15"/>
      <c r="I1781" s="15"/>
      <c r="J1781" s="15"/>
      <c r="K1781" s="19"/>
      <c r="L1781" s="24" t="str">
        <f t="shared" ca="1" si="27"/>
        <v>-</v>
      </c>
      <c r="M1781" s="15"/>
      <c r="N1781" s="15"/>
      <c r="O1781" s="15"/>
      <c r="P1781" s="15"/>
    </row>
    <row r="1782" spans="1:16" x14ac:dyDescent="0.25">
      <c r="L1782" s="21" t="str">
        <f t="shared" ca="1" si="27"/>
        <v>-</v>
      </c>
    </row>
    <row r="1783" spans="1:16" x14ac:dyDescent="0.25">
      <c r="A1783" s="15"/>
      <c r="B1783" s="19"/>
      <c r="C1783" s="15"/>
      <c r="D1783" s="15"/>
      <c r="E1783" s="15"/>
      <c r="F1783" s="15"/>
      <c r="G1783" s="15"/>
      <c r="H1783" s="15"/>
      <c r="I1783" s="15"/>
      <c r="J1783" s="15"/>
      <c r="K1783" s="19"/>
      <c r="L1783" s="24" t="str">
        <f t="shared" ca="1" si="27"/>
        <v>-</v>
      </c>
      <c r="M1783" s="15"/>
      <c r="N1783" s="15"/>
      <c r="O1783" s="15"/>
      <c r="P1783" s="15"/>
    </row>
    <row r="1784" spans="1:16" x14ac:dyDescent="0.25">
      <c r="L1784" s="21" t="str">
        <f t="shared" ca="1" si="27"/>
        <v>-</v>
      </c>
    </row>
    <row r="1785" spans="1:16" x14ac:dyDescent="0.25">
      <c r="A1785" s="15"/>
      <c r="B1785" s="19"/>
      <c r="C1785" s="15"/>
      <c r="D1785" s="15"/>
      <c r="E1785" s="15"/>
      <c r="F1785" s="15"/>
      <c r="G1785" s="15"/>
      <c r="H1785" s="15"/>
      <c r="I1785" s="15"/>
      <c r="J1785" s="15"/>
      <c r="K1785" s="19"/>
      <c r="L1785" s="24" t="str">
        <f t="shared" ca="1" si="27"/>
        <v>-</v>
      </c>
      <c r="M1785" s="15"/>
      <c r="N1785" s="15"/>
      <c r="O1785" s="15"/>
      <c r="P1785" s="15"/>
    </row>
    <row r="1786" spans="1:16" x14ac:dyDescent="0.25">
      <c r="L1786" s="21" t="str">
        <f t="shared" ca="1" si="27"/>
        <v>-</v>
      </c>
    </row>
    <row r="1787" spans="1:16" x14ac:dyDescent="0.25">
      <c r="A1787" s="15"/>
      <c r="B1787" s="19"/>
      <c r="C1787" s="15"/>
      <c r="D1787" s="15"/>
      <c r="E1787" s="15"/>
      <c r="F1787" s="15"/>
      <c r="G1787" s="15"/>
      <c r="H1787" s="15"/>
      <c r="I1787" s="15"/>
      <c r="J1787" s="15"/>
      <c r="K1787" s="19"/>
      <c r="L1787" s="24" t="str">
        <f t="shared" ca="1" si="27"/>
        <v>-</v>
      </c>
      <c r="M1787" s="15"/>
      <c r="N1787" s="15"/>
      <c r="O1787" s="15"/>
      <c r="P1787" s="15"/>
    </row>
    <row r="1788" spans="1:16" x14ac:dyDescent="0.25">
      <c r="L1788" s="21" t="str">
        <f t="shared" ca="1" si="27"/>
        <v>-</v>
      </c>
    </row>
    <row r="1789" spans="1:16" x14ac:dyDescent="0.25">
      <c r="A1789" s="15"/>
      <c r="B1789" s="19"/>
      <c r="C1789" s="15"/>
      <c r="D1789" s="15"/>
      <c r="E1789" s="15"/>
      <c r="F1789" s="15"/>
      <c r="G1789" s="15"/>
      <c r="H1789" s="15"/>
      <c r="I1789" s="15"/>
      <c r="J1789" s="15"/>
      <c r="K1789" s="19"/>
      <c r="L1789" s="24" t="str">
        <f t="shared" ca="1" si="27"/>
        <v>-</v>
      </c>
      <c r="M1789" s="15"/>
      <c r="N1789" s="15"/>
      <c r="O1789" s="15"/>
      <c r="P1789" s="15"/>
    </row>
    <row r="1790" spans="1:16" x14ac:dyDescent="0.25">
      <c r="L1790" s="21" t="str">
        <f t="shared" ca="1" si="27"/>
        <v>-</v>
      </c>
    </row>
    <row r="1791" spans="1:16" x14ac:dyDescent="0.25">
      <c r="A1791" s="15"/>
      <c r="B1791" s="19"/>
      <c r="C1791" s="15"/>
      <c r="D1791" s="15"/>
      <c r="E1791" s="15"/>
      <c r="F1791" s="15"/>
      <c r="G1791" s="15"/>
      <c r="H1791" s="15"/>
      <c r="I1791" s="15"/>
      <c r="J1791" s="15"/>
      <c r="K1791" s="19"/>
      <c r="L1791" s="24" t="str">
        <f t="shared" ca="1" si="27"/>
        <v>-</v>
      </c>
      <c r="M1791" s="15"/>
      <c r="N1791" s="15"/>
      <c r="O1791" s="15"/>
      <c r="P1791" s="15"/>
    </row>
    <row r="1792" spans="1:16" x14ac:dyDescent="0.25">
      <c r="L1792" s="21" t="str">
        <f t="shared" ca="1" si="27"/>
        <v>-</v>
      </c>
    </row>
    <row r="1793" spans="1:16" x14ac:dyDescent="0.25">
      <c r="A1793" s="15"/>
      <c r="B1793" s="19"/>
      <c r="C1793" s="15"/>
      <c r="D1793" s="15"/>
      <c r="E1793" s="15"/>
      <c r="F1793" s="15"/>
      <c r="G1793" s="15"/>
      <c r="H1793" s="15"/>
      <c r="I1793" s="15"/>
      <c r="J1793" s="15"/>
      <c r="K1793" s="19"/>
      <c r="L1793" s="24" t="str">
        <f t="shared" ca="1" si="27"/>
        <v>-</v>
      </c>
      <c r="M1793" s="15"/>
      <c r="N1793" s="15"/>
      <c r="O1793" s="15"/>
      <c r="P1793" s="15"/>
    </row>
    <row r="1794" spans="1:16" x14ac:dyDescent="0.25">
      <c r="L1794" s="21" t="str">
        <f t="shared" ca="1" si="27"/>
        <v>-</v>
      </c>
    </row>
    <row r="1795" spans="1:16" x14ac:dyDescent="0.25">
      <c r="A1795" s="15"/>
      <c r="B1795" s="19"/>
      <c r="C1795" s="15"/>
      <c r="D1795" s="15"/>
      <c r="E1795" s="15"/>
      <c r="F1795" s="15"/>
      <c r="G1795" s="15"/>
      <c r="H1795" s="15"/>
      <c r="I1795" s="15"/>
      <c r="J1795" s="15"/>
      <c r="K1795" s="19"/>
      <c r="L1795" s="24" t="str">
        <f t="shared" ca="1" si="27"/>
        <v>-</v>
      </c>
      <c r="M1795" s="15"/>
      <c r="N1795" s="15"/>
      <c r="O1795" s="15"/>
      <c r="P1795" s="15"/>
    </row>
    <row r="1796" spans="1:16" x14ac:dyDescent="0.25">
      <c r="L1796" s="21" t="str">
        <f t="shared" ca="1" si="27"/>
        <v>-</v>
      </c>
    </row>
    <row r="1797" spans="1:16" x14ac:dyDescent="0.25">
      <c r="A1797" s="15"/>
      <c r="B1797" s="19"/>
      <c r="C1797" s="15"/>
      <c r="D1797" s="15"/>
      <c r="E1797" s="15"/>
      <c r="F1797" s="15"/>
      <c r="G1797" s="15"/>
      <c r="H1797" s="15"/>
      <c r="I1797" s="15"/>
      <c r="J1797" s="15"/>
      <c r="K1797" s="19"/>
      <c r="L1797" s="24" t="str">
        <f t="shared" ca="1" si="27"/>
        <v>-</v>
      </c>
      <c r="M1797" s="15"/>
      <c r="N1797" s="15"/>
      <c r="O1797" s="15"/>
      <c r="P1797" s="15"/>
    </row>
    <row r="1798" spans="1:16" x14ac:dyDescent="0.25">
      <c r="L1798" s="21" t="str">
        <f t="shared" ref="L1798:L1861" ca="1" si="28">IF(B1798&gt;1/1/1900, (IF(M1798="Closed",(DATEDIF(B1798,K1798,"d"))-(DATEDIF(H1798,J1798,"d")),IF(OR(M1798="Pending",ISBLANK(K1798)),TODAY()-B1798))),"-")</f>
        <v>-</v>
      </c>
    </row>
    <row r="1799" spans="1:16" x14ac:dyDescent="0.25">
      <c r="A1799" s="15"/>
      <c r="B1799" s="19"/>
      <c r="C1799" s="15"/>
      <c r="D1799" s="15"/>
      <c r="E1799" s="15"/>
      <c r="F1799" s="15"/>
      <c r="G1799" s="15"/>
      <c r="H1799" s="15"/>
      <c r="I1799" s="15"/>
      <c r="J1799" s="15"/>
      <c r="K1799" s="19"/>
      <c r="L1799" s="24" t="str">
        <f t="shared" ca="1" si="28"/>
        <v>-</v>
      </c>
      <c r="M1799" s="15"/>
      <c r="N1799" s="15"/>
      <c r="O1799" s="15"/>
      <c r="P1799" s="15"/>
    </row>
    <row r="1800" spans="1:16" x14ac:dyDescent="0.25">
      <c r="L1800" s="21" t="str">
        <f t="shared" ca="1" si="28"/>
        <v>-</v>
      </c>
    </row>
    <row r="1801" spans="1:16" x14ac:dyDescent="0.25">
      <c r="A1801" s="15"/>
      <c r="B1801" s="19"/>
      <c r="C1801" s="15"/>
      <c r="D1801" s="15"/>
      <c r="E1801" s="15"/>
      <c r="F1801" s="15"/>
      <c r="G1801" s="15"/>
      <c r="H1801" s="15"/>
      <c r="I1801" s="15"/>
      <c r="J1801" s="15"/>
      <c r="K1801" s="19"/>
      <c r="L1801" s="24" t="str">
        <f t="shared" ca="1" si="28"/>
        <v>-</v>
      </c>
      <c r="M1801" s="15"/>
      <c r="N1801" s="15"/>
      <c r="O1801" s="15"/>
      <c r="P1801" s="15"/>
    </row>
    <row r="1802" spans="1:16" x14ac:dyDescent="0.25">
      <c r="L1802" s="21" t="str">
        <f t="shared" ca="1" si="28"/>
        <v>-</v>
      </c>
    </row>
    <row r="1803" spans="1:16" x14ac:dyDescent="0.25">
      <c r="A1803" s="15"/>
      <c r="B1803" s="19"/>
      <c r="C1803" s="15"/>
      <c r="D1803" s="15"/>
      <c r="E1803" s="15"/>
      <c r="F1803" s="15"/>
      <c r="G1803" s="15"/>
      <c r="H1803" s="15"/>
      <c r="I1803" s="15"/>
      <c r="J1803" s="15"/>
      <c r="K1803" s="19"/>
      <c r="L1803" s="24" t="str">
        <f t="shared" ca="1" si="28"/>
        <v>-</v>
      </c>
      <c r="M1803" s="15"/>
      <c r="N1803" s="15"/>
      <c r="O1803" s="15"/>
      <c r="P1803" s="15"/>
    </row>
    <row r="1804" spans="1:16" x14ac:dyDescent="0.25">
      <c r="L1804" s="21" t="str">
        <f t="shared" ca="1" si="28"/>
        <v>-</v>
      </c>
    </row>
    <row r="1805" spans="1:16" x14ac:dyDescent="0.25">
      <c r="A1805" s="15"/>
      <c r="B1805" s="19"/>
      <c r="C1805" s="15"/>
      <c r="D1805" s="15"/>
      <c r="E1805" s="15"/>
      <c r="F1805" s="15"/>
      <c r="G1805" s="15"/>
      <c r="H1805" s="15"/>
      <c r="I1805" s="15"/>
      <c r="J1805" s="15"/>
      <c r="K1805" s="19"/>
      <c r="L1805" s="24" t="str">
        <f t="shared" ca="1" si="28"/>
        <v>-</v>
      </c>
      <c r="M1805" s="15"/>
      <c r="N1805" s="15"/>
      <c r="O1805" s="15"/>
      <c r="P1805" s="15"/>
    </row>
    <row r="1806" spans="1:16" x14ac:dyDescent="0.25">
      <c r="L1806" s="21" t="str">
        <f t="shared" ca="1" si="28"/>
        <v>-</v>
      </c>
    </row>
    <row r="1807" spans="1:16" x14ac:dyDescent="0.25">
      <c r="A1807" s="15"/>
      <c r="B1807" s="19"/>
      <c r="C1807" s="15"/>
      <c r="D1807" s="15"/>
      <c r="E1807" s="15"/>
      <c r="F1807" s="15"/>
      <c r="G1807" s="15"/>
      <c r="H1807" s="15"/>
      <c r="I1807" s="15"/>
      <c r="J1807" s="15"/>
      <c r="K1807" s="19"/>
      <c r="L1807" s="24" t="str">
        <f t="shared" ca="1" si="28"/>
        <v>-</v>
      </c>
      <c r="M1807" s="15"/>
      <c r="N1807" s="15"/>
      <c r="O1807" s="15"/>
      <c r="P1807" s="15"/>
    </row>
    <row r="1808" spans="1:16" x14ac:dyDescent="0.25">
      <c r="L1808" s="21" t="str">
        <f t="shared" ca="1" si="28"/>
        <v>-</v>
      </c>
    </row>
    <row r="1809" spans="1:16" x14ac:dyDescent="0.25">
      <c r="A1809" s="15"/>
      <c r="B1809" s="19"/>
      <c r="C1809" s="15"/>
      <c r="D1809" s="15"/>
      <c r="E1809" s="15"/>
      <c r="F1809" s="15"/>
      <c r="G1809" s="15"/>
      <c r="H1809" s="15"/>
      <c r="I1809" s="15"/>
      <c r="J1809" s="15"/>
      <c r="K1809" s="19"/>
      <c r="L1809" s="24" t="str">
        <f t="shared" ca="1" si="28"/>
        <v>-</v>
      </c>
      <c r="M1809" s="15"/>
      <c r="N1809" s="15"/>
      <c r="O1809" s="15"/>
      <c r="P1809" s="15"/>
    </row>
    <row r="1810" spans="1:16" x14ac:dyDescent="0.25">
      <c r="L1810" s="21" t="str">
        <f t="shared" ca="1" si="28"/>
        <v>-</v>
      </c>
    </row>
    <row r="1811" spans="1:16" x14ac:dyDescent="0.25">
      <c r="A1811" s="15"/>
      <c r="B1811" s="19"/>
      <c r="C1811" s="15"/>
      <c r="D1811" s="15"/>
      <c r="E1811" s="15"/>
      <c r="F1811" s="15"/>
      <c r="G1811" s="15"/>
      <c r="H1811" s="15"/>
      <c r="I1811" s="15"/>
      <c r="J1811" s="15"/>
      <c r="K1811" s="19"/>
      <c r="L1811" s="24" t="str">
        <f t="shared" ca="1" si="28"/>
        <v>-</v>
      </c>
      <c r="M1811" s="15"/>
      <c r="N1811" s="15"/>
      <c r="O1811" s="15"/>
      <c r="P1811" s="15"/>
    </row>
    <row r="1812" spans="1:16" x14ac:dyDescent="0.25">
      <c r="L1812" s="21" t="str">
        <f t="shared" ca="1" si="28"/>
        <v>-</v>
      </c>
    </row>
    <row r="1813" spans="1:16" x14ac:dyDescent="0.25">
      <c r="A1813" s="15"/>
      <c r="B1813" s="19"/>
      <c r="C1813" s="15"/>
      <c r="D1813" s="15"/>
      <c r="E1813" s="15"/>
      <c r="F1813" s="15"/>
      <c r="G1813" s="15"/>
      <c r="H1813" s="15"/>
      <c r="I1813" s="15"/>
      <c r="J1813" s="15"/>
      <c r="K1813" s="19"/>
      <c r="L1813" s="24" t="str">
        <f t="shared" ca="1" si="28"/>
        <v>-</v>
      </c>
      <c r="M1813" s="15"/>
      <c r="N1813" s="15"/>
      <c r="O1813" s="15"/>
      <c r="P1813" s="15"/>
    </row>
    <row r="1814" spans="1:16" x14ac:dyDescent="0.25">
      <c r="L1814" s="21" t="str">
        <f t="shared" ca="1" si="28"/>
        <v>-</v>
      </c>
    </row>
    <row r="1815" spans="1:16" x14ac:dyDescent="0.25">
      <c r="A1815" s="15"/>
      <c r="B1815" s="19"/>
      <c r="C1815" s="15"/>
      <c r="D1815" s="15"/>
      <c r="E1815" s="15"/>
      <c r="F1815" s="15"/>
      <c r="G1815" s="15"/>
      <c r="H1815" s="15"/>
      <c r="I1815" s="15"/>
      <c r="J1815" s="15"/>
      <c r="K1815" s="19"/>
      <c r="L1815" s="24" t="str">
        <f t="shared" ca="1" si="28"/>
        <v>-</v>
      </c>
      <c r="M1815" s="15"/>
      <c r="N1815" s="15"/>
      <c r="O1815" s="15"/>
      <c r="P1815" s="15"/>
    </row>
    <row r="1816" spans="1:16" x14ac:dyDescent="0.25">
      <c r="L1816" s="21" t="str">
        <f t="shared" ca="1" si="28"/>
        <v>-</v>
      </c>
    </row>
    <row r="1817" spans="1:16" x14ac:dyDescent="0.25">
      <c r="A1817" s="15"/>
      <c r="B1817" s="19"/>
      <c r="C1817" s="15"/>
      <c r="D1817" s="15"/>
      <c r="E1817" s="15"/>
      <c r="F1817" s="15"/>
      <c r="G1817" s="15"/>
      <c r="H1817" s="15"/>
      <c r="I1817" s="15"/>
      <c r="J1817" s="15"/>
      <c r="K1817" s="19"/>
      <c r="L1817" s="24" t="str">
        <f t="shared" ca="1" si="28"/>
        <v>-</v>
      </c>
      <c r="M1817" s="15"/>
      <c r="N1817" s="15"/>
      <c r="O1817" s="15"/>
      <c r="P1817" s="15"/>
    </row>
    <row r="1818" spans="1:16" x14ac:dyDescent="0.25">
      <c r="L1818" s="21" t="str">
        <f t="shared" ca="1" si="28"/>
        <v>-</v>
      </c>
    </row>
    <row r="1819" spans="1:16" x14ac:dyDescent="0.25">
      <c r="A1819" s="15"/>
      <c r="B1819" s="19"/>
      <c r="C1819" s="15"/>
      <c r="D1819" s="15"/>
      <c r="E1819" s="15"/>
      <c r="F1819" s="15"/>
      <c r="G1819" s="15"/>
      <c r="H1819" s="15"/>
      <c r="I1819" s="15"/>
      <c r="J1819" s="15"/>
      <c r="K1819" s="19"/>
      <c r="L1819" s="24" t="str">
        <f t="shared" ca="1" si="28"/>
        <v>-</v>
      </c>
      <c r="M1819" s="15"/>
      <c r="N1819" s="15"/>
      <c r="O1819" s="15"/>
      <c r="P1819" s="15"/>
    </row>
    <row r="1820" spans="1:16" x14ac:dyDescent="0.25">
      <c r="L1820" s="21" t="str">
        <f t="shared" ca="1" si="28"/>
        <v>-</v>
      </c>
    </row>
    <row r="1821" spans="1:16" x14ac:dyDescent="0.25">
      <c r="A1821" s="15"/>
      <c r="B1821" s="19"/>
      <c r="C1821" s="15"/>
      <c r="D1821" s="15"/>
      <c r="E1821" s="15"/>
      <c r="F1821" s="15"/>
      <c r="G1821" s="15"/>
      <c r="H1821" s="15"/>
      <c r="I1821" s="15"/>
      <c r="J1821" s="15"/>
      <c r="K1821" s="19"/>
      <c r="L1821" s="24" t="str">
        <f t="shared" ca="1" si="28"/>
        <v>-</v>
      </c>
      <c r="M1821" s="15"/>
      <c r="N1821" s="15"/>
      <c r="O1821" s="15"/>
      <c r="P1821" s="15"/>
    </row>
    <row r="1822" spans="1:16" x14ac:dyDescent="0.25">
      <c r="L1822" s="21" t="str">
        <f t="shared" ca="1" si="28"/>
        <v>-</v>
      </c>
    </row>
    <row r="1823" spans="1:16" x14ac:dyDescent="0.25">
      <c r="A1823" s="15"/>
      <c r="B1823" s="19"/>
      <c r="C1823" s="15"/>
      <c r="D1823" s="15"/>
      <c r="E1823" s="15"/>
      <c r="F1823" s="15"/>
      <c r="G1823" s="15"/>
      <c r="H1823" s="15"/>
      <c r="I1823" s="15"/>
      <c r="J1823" s="15"/>
      <c r="K1823" s="19"/>
      <c r="L1823" s="24" t="str">
        <f t="shared" ca="1" si="28"/>
        <v>-</v>
      </c>
      <c r="M1823" s="15"/>
      <c r="N1823" s="15"/>
      <c r="O1823" s="15"/>
      <c r="P1823" s="15"/>
    </row>
    <row r="1824" spans="1:16" x14ac:dyDescent="0.25">
      <c r="L1824" s="21" t="str">
        <f t="shared" ca="1" si="28"/>
        <v>-</v>
      </c>
    </row>
    <row r="1825" spans="1:16" x14ac:dyDescent="0.25">
      <c r="A1825" s="15"/>
      <c r="B1825" s="19"/>
      <c r="C1825" s="15"/>
      <c r="D1825" s="15"/>
      <c r="E1825" s="15"/>
      <c r="F1825" s="15"/>
      <c r="G1825" s="15"/>
      <c r="H1825" s="15"/>
      <c r="I1825" s="15"/>
      <c r="J1825" s="15"/>
      <c r="K1825" s="19"/>
      <c r="L1825" s="24" t="str">
        <f t="shared" ca="1" si="28"/>
        <v>-</v>
      </c>
      <c r="M1825" s="15"/>
      <c r="N1825" s="15"/>
      <c r="O1825" s="15"/>
      <c r="P1825" s="15"/>
    </row>
    <row r="1826" spans="1:16" x14ac:dyDescent="0.25">
      <c r="L1826" s="21" t="str">
        <f t="shared" ca="1" si="28"/>
        <v>-</v>
      </c>
    </row>
    <row r="1827" spans="1:16" x14ac:dyDescent="0.25">
      <c r="A1827" s="15"/>
      <c r="B1827" s="19"/>
      <c r="C1827" s="15"/>
      <c r="D1827" s="15"/>
      <c r="E1827" s="15"/>
      <c r="F1827" s="15"/>
      <c r="G1827" s="15"/>
      <c r="H1827" s="15"/>
      <c r="I1827" s="15"/>
      <c r="J1827" s="15"/>
      <c r="K1827" s="19"/>
      <c r="L1827" s="24" t="str">
        <f t="shared" ca="1" si="28"/>
        <v>-</v>
      </c>
      <c r="M1827" s="15"/>
      <c r="N1827" s="15"/>
      <c r="O1827" s="15"/>
      <c r="P1827" s="15"/>
    </row>
    <row r="1828" spans="1:16" x14ac:dyDescent="0.25">
      <c r="L1828" s="21" t="str">
        <f t="shared" ca="1" si="28"/>
        <v>-</v>
      </c>
    </row>
    <row r="1829" spans="1:16" x14ac:dyDescent="0.25">
      <c r="A1829" s="15"/>
      <c r="B1829" s="19"/>
      <c r="C1829" s="15"/>
      <c r="D1829" s="15"/>
      <c r="E1829" s="15"/>
      <c r="F1829" s="15"/>
      <c r="G1829" s="15"/>
      <c r="H1829" s="15"/>
      <c r="I1829" s="15"/>
      <c r="J1829" s="15"/>
      <c r="K1829" s="19"/>
      <c r="L1829" s="24" t="str">
        <f t="shared" ca="1" si="28"/>
        <v>-</v>
      </c>
      <c r="M1829" s="15"/>
      <c r="N1829" s="15"/>
      <c r="O1829" s="15"/>
      <c r="P1829" s="15"/>
    </row>
    <row r="1830" spans="1:16" x14ac:dyDescent="0.25">
      <c r="L1830" s="21" t="str">
        <f t="shared" ca="1" si="28"/>
        <v>-</v>
      </c>
    </row>
    <row r="1831" spans="1:16" x14ac:dyDescent="0.25">
      <c r="A1831" s="15"/>
      <c r="B1831" s="19"/>
      <c r="C1831" s="15"/>
      <c r="D1831" s="15"/>
      <c r="E1831" s="15"/>
      <c r="F1831" s="15"/>
      <c r="G1831" s="15"/>
      <c r="H1831" s="15"/>
      <c r="I1831" s="15"/>
      <c r="J1831" s="15"/>
      <c r="K1831" s="19"/>
      <c r="L1831" s="24" t="str">
        <f t="shared" ca="1" si="28"/>
        <v>-</v>
      </c>
      <c r="M1831" s="15"/>
      <c r="N1831" s="15"/>
      <c r="O1831" s="15"/>
      <c r="P1831" s="15"/>
    </row>
    <row r="1832" spans="1:16" x14ac:dyDescent="0.25">
      <c r="L1832" s="21" t="str">
        <f t="shared" ca="1" si="28"/>
        <v>-</v>
      </c>
    </row>
    <row r="1833" spans="1:16" x14ac:dyDescent="0.25">
      <c r="A1833" s="15"/>
      <c r="B1833" s="19"/>
      <c r="C1833" s="15"/>
      <c r="D1833" s="15"/>
      <c r="E1833" s="15"/>
      <c r="F1833" s="15"/>
      <c r="G1833" s="15"/>
      <c r="H1833" s="15"/>
      <c r="I1833" s="15"/>
      <c r="J1833" s="15"/>
      <c r="K1833" s="19"/>
      <c r="L1833" s="24" t="str">
        <f t="shared" ca="1" si="28"/>
        <v>-</v>
      </c>
      <c r="M1833" s="15"/>
      <c r="N1833" s="15"/>
      <c r="O1833" s="15"/>
      <c r="P1833" s="15"/>
    </row>
    <row r="1834" spans="1:16" x14ac:dyDescent="0.25">
      <c r="L1834" s="21" t="str">
        <f t="shared" ca="1" si="28"/>
        <v>-</v>
      </c>
    </row>
    <row r="1835" spans="1:16" x14ac:dyDescent="0.25">
      <c r="A1835" s="15"/>
      <c r="B1835" s="19"/>
      <c r="C1835" s="15"/>
      <c r="D1835" s="15"/>
      <c r="E1835" s="15"/>
      <c r="F1835" s="15"/>
      <c r="G1835" s="15"/>
      <c r="H1835" s="15"/>
      <c r="I1835" s="15"/>
      <c r="J1835" s="15"/>
      <c r="K1835" s="19"/>
      <c r="L1835" s="24" t="str">
        <f t="shared" ca="1" si="28"/>
        <v>-</v>
      </c>
      <c r="M1835" s="15"/>
      <c r="N1835" s="15"/>
      <c r="O1835" s="15"/>
      <c r="P1835" s="15"/>
    </row>
    <row r="1836" spans="1:16" x14ac:dyDescent="0.25">
      <c r="L1836" s="21" t="str">
        <f t="shared" ca="1" si="28"/>
        <v>-</v>
      </c>
    </row>
    <row r="1837" spans="1:16" x14ac:dyDescent="0.25">
      <c r="A1837" s="15"/>
      <c r="B1837" s="19"/>
      <c r="C1837" s="15"/>
      <c r="D1837" s="15"/>
      <c r="E1837" s="15"/>
      <c r="F1837" s="15"/>
      <c r="G1837" s="15"/>
      <c r="H1837" s="15"/>
      <c r="I1837" s="15"/>
      <c r="J1837" s="15"/>
      <c r="K1837" s="19"/>
      <c r="L1837" s="24" t="str">
        <f t="shared" ca="1" si="28"/>
        <v>-</v>
      </c>
      <c r="M1837" s="15"/>
      <c r="N1837" s="15"/>
      <c r="O1837" s="15"/>
      <c r="P1837" s="15"/>
    </row>
    <row r="1838" spans="1:16" x14ac:dyDescent="0.25">
      <c r="L1838" s="21" t="str">
        <f t="shared" ca="1" si="28"/>
        <v>-</v>
      </c>
    </row>
    <row r="1839" spans="1:16" x14ac:dyDescent="0.25">
      <c r="A1839" s="15"/>
      <c r="B1839" s="19"/>
      <c r="C1839" s="15"/>
      <c r="D1839" s="15"/>
      <c r="E1839" s="15"/>
      <c r="F1839" s="15"/>
      <c r="G1839" s="15"/>
      <c r="H1839" s="15"/>
      <c r="I1839" s="15"/>
      <c r="J1839" s="15"/>
      <c r="K1839" s="19"/>
      <c r="L1839" s="24" t="str">
        <f t="shared" ca="1" si="28"/>
        <v>-</v>
      </c>
      <c r="M1839" s="15"/>
      <c r="N1839" s="15"/>
      <c r="O1839" s="15"/>
      <c r="P1839" s="15"/>
    </row>
    <row r="1840" spans="1:16" x14ac:dyDescent="0.25">
      <c r="L1840" s="21" t="str">
        <f t="shared" ca="1" si="28"/>
        <v>-</v>
      </c>
    </row>
    <row r="1841" spans="1:16" x14ac:dyDescent="0.25">
      <c r="A1841" s="15"/>
      <c r="B1841" s="19"/>
      <c r="C1841" s="15"/>
      <c r="D1841" s="15"/>
      <c r="E1841" s="15"/>
      <c r="F1841" s="15"/>
      <c r="G1841" s="15"/>
      <c r="H1841" s="15"/>
      <c r="I1841" s="15"/>
      <c r="J1841" s="15"/>
      <c r="K1841" s="19"/>
      <c r="L1841" s="24" t="str">
        <f t="shared" ca="1" si="28"/>
        <v>-</v>
      </c>
      <c r="M1841" s="15"/>
      <c r="N1841" s="15"/>
      <c r="O1841" s="15"/>
      <c r="P1841" s="15"/>
    </row>
    <row r="1842" spans="1:16" x14ac:dyDescent="0.25">
      <c r="L1842" s="21" t="str">
        <f t="shared" ca="1" si="28"/>
        <v>-</v>
      </c>
    </row>
    <row r="1843" spans="1:16" x14ac:dyDescent="0.25">
      <c r="A1843" s="15"/>
      <c r="B1843" s="19"/>
      <c r="C1843" s="15"/>
      <c r="D1843" s="15"/>
      <c r="E1843" s="15"/>
      <c r="F1843" s="15"/>
      <c r="G1843" s="15"/>
      <c r="H1843" s="15"/>
      <c r="I1843" s="15"/>
      <c r="J1843" s="15"/>
      <c r="K1843" s="19"/>
      <c r="L1843" s="24" t="str">
        <f t="shared" ca="1" si="28"/>
        <v>-</v>
      </c>
      <c r="M1843" s="15"/>
      <c r="N1843" s="15"/>
      <c r="O1843" s="15"/>
      <c r="P1843" s="15"/>
    </row>
    <row r="1844" spans="1:16" x14ac:dyDescent="0.25">
      <c r="L1844" s="21" t="str">
        <f t="shared" ca="1" si="28"/>
        <v>-</v>
      </c>
    </row>
    <row r="1845" spans="1:16" x14ac:dyDescent="0.25">
      <c r="A1845" s="15"/>
      <c r="B1845" s="19"/>
      <c r="C1845" s="15"/>
      <c r="D1845" s="15"/>
      <c r="E1845" s="15"/>
      <c r="F1845" s="15"/>
      <c r="G1845" s="15"/>
      <c r="H1845" s="15"/>
      <c r="I1845" s="15"/>
      <c r="J1845" s="15"/>
      <c r="K1845" s="19"/>
      <c r="L1845" s="24" t="str">
        <f t="shared" ca="1" si="28"/>
        <v>-</v>
      </c>
      <c r="M1845" s="15"/>
      <c r="N1845" s="15"/>
      <c r="O1845" s="15"/>
      <c r="P1845" s="15"/>
    </row>
    <row r="1846" spans="1:16" x14ac:dyDescent="0.25">
      <c r="L1846" s="21" t="str">
        <f t="shared" ca="1" si="28"/>
        <v>-</v>
      </c>
    </row>
    <row r="1847" spans="1:16" x14ac:dyDescent="0.25">
      <c r="A1847" s="15"/>
      <c r="B1847" s="19"/>
      <c r="C1847" s="15"/>
      <c r="D1847" s="15"/>
      <c r="E1847" s="15"/>
      <c r="F1847" s="15"/>
      <c r="G1847" s="15"/>
      <c r="H1847" s="15"/>
      <c r="I1847" s="15"/>
      <c r="J1847" s="15"/>
      <c r="K1847" s="19"/>
      <c r="L1847" s="24" t="str">
        <f t="shared" ca="1" si="28"/>
        <v>-</v>
      </c>
      <c r="M1847" s="15"/>
      <c r="N1847" s="15"/>
      <c r="O1847" s="15"/>
      <c r="P1847" s="15"/>
    </row>
    <row r="1848" spans="1:16" x14ac:dyDescent="0.25">
      <c r="L1848" s="21" t="str">
        <f t="shared" ca="1" si="28"/>
        <v>-</v>
      </c>
    </row>
    <row r="1849" spans="1:16" x14ac:dyDescent="0.25">
      <c r="A1849" s="15"/>
      <c r="B1849" s="19"/>
      <c r="C1849" s="15"/>
      <c r="D1849" s="15"/>
      <c r="E1849" s="15"/>
      <c r="F1849" s="15"/>
      <c r="G1849" s="15"/>
      <c r="H1849" s="15"/>
      <c r="I1849" s="15"/>
      <c r="J1849" s="15"/>
      <c r="K1849" s="19"/>
      <c r="L1849" s="24" t="str">
        <f t="shared" ca="1" si="28"/>
        <v>-</v>
      </c>
      <c r="M1849" s="15"/>
      <c r="N1849" s="15"/>
      <c r="O1849" s="15"/>
      <c r="P1849" s="15"/>
    </row>
    <row r="1850" spans="1:16" x14ac:dyDescent="0.25">
      <c r="L1850" s="21" t="str">
        <f t="shared" ca="1" si="28"/>
        <v>-</v>
      </c>
    </row>
    <row r="1851" spans="1:16" x14ac:dyDescent="0.25">
      <c r="A1851" s="15"/>
      <c r="B1851" s="19"/>
      <c r="C1851" s="15"/>
      <c r="D1851" s="15"/>
      <c r="E1851" s="15"/>
      <c r="F1851" s="15"/>
      <c r="G1851" s="15"/>
      <c r="H1851" s="15"/>
      <c r="I1851" s="15"/>
      <c r="J1851" s="15"/>
      <c r="K1851" s="19"/>
      <c r="L1851" s="24" t="str">
        <f t="shared" ca="1" si="28"/>
        <v>-</v>
      </c>
      <c r="M1851" s="15"/>
      <c r="N1851" s="15"/>
      <c r="O1851" s="15"/>
      <c r="P1851" s="15"/>
    </row>
    <row r="1852" spans="1:16" x14ac:dyDescent="0.25">
      <c r="L1852" s="21" t="str">
        <f t="shared" ca="1" si="28"/>
        <v>-</v>
      </c>
    </row>
    <row r="1853" spans="1:16" x14ac:dyDescent="0.25">
      <c r="A1853" s="15"/>
      <c r="B1853" s="19"/>
      <c r="C1853" s="15"/>
      <c r="D1853" s="15"/>
      <c r="E1853" s="15"/>
      <c r="F1853" s="15"/>
      <c r="G1853" s="15"/>
      <c r="H1853" s="15"/>
      <c r="I1853" s="15"/>
      <c r="J1853" s="15"/>
      <c r="K1853" s="19"/>
      <c r="L1853" s="24" t="str">
        <f t="shared" ca="1" si="28"/>
        <v>-</v>
      </c>
      <c r="M1853" s="15"/>
      <c r="N1853" s="15"/>
      <c r="O1853" s="15"/>
      <c r="P1853" s="15"/>
    </row>
    <row r="1854" spans="1:16" x14ac:dyDescent="0.25">
      <c r="L1854" s="21" t="str">
        <f t="shared" ca="1" si="28"/>
        <v>-</v>
      </c>
    </row>
    <row r="1855" spans="1:16" x14ac:dyDescent="0.25">
      <c r="A1855" s="15"/>
      <c r="B1855" s="19"/>
      <c r="C1855" s="15"/>
      <c r="D1855" s="15"/>
      <c r="E1855" s="15"/>
      <c r="F1855" s="15"/>
      <c r="G1855" s="15"/>
      <c r="H1855" s="15"/>
      <c r="I1855" s="15"/>
      <c r="J1855" s="15"/>
      <c r="K1855" s="19"/>
      <c r="L1855" s="24" t="str">
        <f t="shared" ca="1" si="28"/>
        <v>-</v>
      </c>
      <c r="M1855" s="15"/>
      <c r="N1855" s="15"/>
      <c r="O1855" s="15"/>
      <c r="P1855" s="15"/>
    </row>
    <row r="1856" spans="1:16" x14ac:dyDescent="0.25">
      <c r="L1856" s="21" t="str">
        <f t="shared" ca="1" si="28"/>
        <v>-</v>
      </c>
    </row>
    <row r="1857" spans="1:16" x14ac:dyDescent="0.25">
      <c r="A1857" s="15"/>
      <c r="B1857" s="19"/>
      <c r="C1857" s="15"/>
      <c r="D1857" s="15"/>
      <c r="E1857" s="15"/>
      <c r="F1857" s="15"/>
      <c r="G1857" s="15"/>
      <c r="H1857" s="15"/>
      <c r="I1857" s="15"/>
      <c r="J1857" s="15"/>
      <c r="K1857" s="19"/>
      <c r="L1857" s="24" t="str">
        <f t="shared" ca="1" si="28"/>
        <v>-</v>
      </c>
      <c r="M1857" s="15"/>
      <c r="N1857" s="15"/>
      <c r="O1857" s="15"/>
      <c r="P1857" s="15"/>
    </row>
    <row r="1858" spans="1:16" x14ac:dyDescent="0.25">
      <c r="L1858" s="21" t="str">
        <f t="shared" ca="1" si="28"/>
        <v>-</v>
      </c>
    </row>
    <row r="1859" spans="1:16" x14ac:dyDescent="0.25">
      <c r="A1859" s="15"/>
      <c r="B1859" s="19"/>
      <c r="C1859" s="15"/>
      <c r="D1859" s="15"/>
      <c r="E1859" s="15"/>
      <c r="F1859" s="15"/>
      <c r="G1859" s="15"/>
      <c r="H1859" s="15"/>
      <c r="I1859" s="15"/>
      <c r="J1859" s="15"/>
      <c r="K1859" s="19"/>
      <c r="L1859" s="24" t="str">
        <f t="shared" ca="1" si="28"/>
        <v>-</v>
      </c>
      <c r="M1859" s="15"/>
      <c r="N1859" s="15"/>
      <c r="O1859" s="15"/>
      <c r="P1859" s="15"/>
    </row>
    <row r="1860" spans="1:16" x14ac:dyDescent="0.25">
      <c r="L1860" s="21" t="str">
        <f t="shared" ca="1" si="28"/>
        <v>-</v>
      </c>
    </row>
    <row r="1861" spans="1:16" x14ac:dyDescent="0.25">
      <c r="A1861" s="15"/>
      <c r="B1861" s="19"/>
      <c r="C1861" s="15"/>
      <c r="D1861" s="15"/>
      <c r="E1861" s="15"/>
      <c r="F1861" s="15"/>
      <c r="G1861" s="15"/>
      <c r="H1861" s="15"/>
      <c r="I1861" s="15"/>
      <c r="J1861" s="15"/>
      <c r="K1861" s="19"/>
      <c r="L1861" s="24" t="str">
        <f t="shared" ca="1" si="28"/>
        <v>-</v>
      </c>
      <c r="M1861" s="15"/>
      <c r="N1861" s="15"/>
      <c r="O1861" s="15"/>
      <c r="P1861" s="15"/>
    </row>
    <row r="1862" spans="1:16" x14ac:dyDescent="0.25">
      <c r="L1862" s="21" t="str">
        <f t="shared" ref="L1862:L1925" ca="1" si="29">IF(B1862&gt;1/1/1900, (IF(M1862="Closed",(DATEDIF(B1862,K1862,"d"))-(DATEDIF(H1862,J1862,"d")),IF(OR(M1862="Pending",ISBLANK(K1862)),TODAY()-B1862))),"-")</f>
        <v>-</v>
      </c>
    </row>
    <row r="1863" spans="1:16" x14ac:dyDescent="0.25">
      <c r="A1863" s="15"/>
      <c r="B1863" s="19"/>
      <c r="C1863" s="15"/>
      <c r="D1863" s="15"/>
      <c r="E1863" s="15"/>
      <c r="F1863" s="15"/>
      <c r="G1863" s="15"/>
      <c r="H1863" s="15"/>
      <c r="I1863" s="15"/>
      <c r="J1863" s="15"/>
      <c r="K1863" s="19"/>
      <c r="L1863" s="24" t="str">
        <f t="shared" ca="1" si="29"/>
        <v>-</v>
      </c>
      <c r="M1863" s="15"/>
      <c r="N1863" s="15"/>
      <c r="O1863" s="15"/>
      <c r="P1863" s="15"/>
    </row>
    <row r="1864" spans="1:16" x14ac:dyDescent="0.25">
      <c r="L1864" s="21" t="str">
        <f t="shared" ca="1" si="29"/>
        <v>-</v>
      </c>
    </row>
    <row r="1865" spans="1:16" x14ac:dyDescent="0.25">
      <c r="A1865" s="15"/>
      <c r="B1865" s="19"/>
      <c r="C1865" s="15"/>
      <c r="D1865" s="15"/>
      <c r="E1865" s="15"/>
      <c r="F1865" s="15"/>
      <c r="G1865" s="15"/>
      <c r="H1865" s="15"/>
      <c r="I1865" s="15"/>
      <c r="J1865" s="15"/>
      <c r="K1865" s="19"/>
      <c r="L1865" s="24" t="str">
        <f t="shared" ca="1" si="29"/>
        <v>-</v>
      </c>
      <c r="M1865" s="15"/>
      <c r="N1865" s="15"/>
      <c r="O1865" s="15"/>
      <c r="P1865" s="15"/>
    </row>
    <row r="1866" spans="1:16" x14ac:dyDescent="0.25">
      <c r="L1866" s="21" t="str">
        <f t="shared" ca="1" si="29"/>
        <v>-</v>
      </c>
    </row>
    <row r="1867" spans="1:16" x14ac:dyDescent="0.25">
      <c r="A1867" s="15"/>
      <c r="B1867" s="19"/>
      <c r="C1867" s="15"/>
      <c r="D1867" s="15"/>
      <c r="E1867" s="15"/>
      <c r="F1867" s="15"/>
      <c r="G1867" s="15"/>
      <c r="H1867" s="15"/>
      <c r="I1867" s="15"/>
      <c r="J1867" s="15"/>
      <c r="K1867" s="19"/>
      <c r="L1867" s="24" t="str">
        <f t="shared" ca="1" si="29"/>
        <v>-</v>
      </c>
      <c r="M1867" s="15"/>
      <c r="N1867" s="15"/>
      <c r="O1867" s="15"/>
      <c r="P1867" s="15"/>
    </row>
    <row r="1868" spans="1:16" x14ac:dyDescent="0.25">
      <c r="L1868" s="21" t="str">
        <f t="shared" ca="1" si="29"/>
        <v>-</v>
      </c>
    </row>
    <row r="1869" spans="1:16" x14ac:dyDescent="0.25">
      <c r="A1869" s="15"/>
      <c r="B1869" s="19"/>
      <c r="C1869" s="15"/>
      <c r="D1869" s="15"/>
      <c r="E1869" s="15"/>
      <c r="F1869" s="15"/>
      <c r="G1869" s="15"/>
      <c r="H1869" s="15"/>
      <c r="I1869" s="15"/>
      <c r="J1869" s="15"/>
      <c r="K1869" s="19"/>
      <c r="L1869" s="24" t="str">
        <f t="shared" ca="1" si="29"/>
        <v>-</v>
      </c>
      <c r="M1869" s="15"/>
      <c r="N1869" s="15"/>
      <c r="O1869" s="15"/>
      <c r="P1869" s="15"/>
    </row>
    <row r="1870" spans="1:16" x14ac:dyDescent="0.25">
      <c r="L1870" s="21" t="str">
        <f t="shared" ca="1" si="29"/>
        <v>-</v>
      </c>
    </row>
    <row r="1871" spans="1:16" x14ac:dyDescent="0.25">
      <c r="A1871" s="15"/>
      <c r="B1871" s="19"/>
      <c r="C1871" s="15"/>
      <c r="D1871" s="15"/>
      <c r="E1871" s="15"/>
      <c r="F1871" s="15"/>
      <c r="G1871" s="15"/>
      <c r="H1871" s="15"/>
      <c r="I1871" s="15"/>
      <c r="J1871" s="15"/>
      <c r="K1871" s="19"/>
      <c r="L1871" s="24" t="str">
        <f t="shared" ca="1" si="29"/>
        <v>-</v>
      </c>
      <c r="M1871" s="15"/>
      <c r="N1871" s="15"/>
      <c r="O1871" s="15"/>
      <c r="P1871" s="15"/>
    </row>
    <row r="1872" spans="1:16" x14ac:dyDescent="0.25">
      <c r="L1872" s="21" t="str">
        <f t="shared" ca="1" si="29"/>
        <v>-</v>
      </c>
    </row>
    <row r="1873" spans="1:16" x14ac:dyDescent="0.25">
      <c r="A1873" s="15"/>
      <c r="B1873" s="19"/>
      <c r="C1873" s="15"/>
      <c r="D1873" s="15"/>
      <c r="E1873" s="15"/>
      <c r="F1873" s="15"/>
      <c r="G1873" s="15"/>
      <c r="H1873" s="15"/>
      <c r="I1873" s="15"/>
      <c r="J1873" s="15"/>
      <c r="K1873" s="19"/>
      <c r="L1873" s="24" t="str">
        <f t="shared" ca="1" si="29"/>
        <v>-</v>
      </c>
      <c r="M1873" s="15"/>
      <c r="N1873" s="15"/>
      <c r="O1873" s="15"/>
      <c r="P1873" s="15"/>
    </row>
    <row r="1874" spans="1:16" x14ac:dyDescent="0.25">
      <c r="L1874" s="21" t="str">
        <f t="shared" ca="1" si="29"/>
        <v>-</v>
      </c>
    </row>
    <row r="1875" spans="1:16" x14ac:dyDescent="0.25">
      <c r="A1875" s="15"/>
      <c r="B1875" s="19"/>
      <c r="C1875" s="15"/>
      <c r="D1875" s="15"/>
      <c r="E1875" s="15"/>
      <c r="F1875" s="15"/>
      <c r="G1875" s="15"/>
      <c r="H1875" s="15"/>
      <c r="I1875" s="15"/>
      <c r="J1875" s="15"/>
      <c r="K1875" s="19"/>
      <c r="L1875" s="24" t="str">
        <f t="shared" ca="1" si="29"/>
        <v>-</v>
      </c>
      <c r="M1875" s="15"/>
      <c r="N1875" s="15"/>
      <c r="O1875" s="15"/>
      <c r="P1875" s="15"/>
    </row>
    <row r="1876" spans="1:16" x14ac:dyDescent="0.25">
      <c r="L1876" s="21" t="str">
        <f t="shared" ca="1" si="29"/>
        <v>-</v>
      </c>
    </row>
    <row r="1877" spans="1:16" x14ac:dyDescent="0.25">
      <c r="A1877" s="15"/>
      <c r="B1877" s="19"/>
      <c r="C1877" s="15"/>
      <c r="D1877" s="15"/>
      <c r="E1877" s="15"/>
      <c r="F1877" s="15"/>
      <c r="G1877" s="15"/>
      <c r="H1877" s="15"/>
      <c r="I1877" s="15"/>
      <c r="J1877" s="15"/>
      <c r="K1877" s="19"/>
      <c r="L1877" s="24" t="str">
        <f t="shared" ca="1" si="29"/>
        <v>-</v>
      </c>
      <c r="M1877" s="15"/>
      <c r="N1877" s="15"/>
      <c r="O1877" s="15"/>
      <c r="P1877" s="15"/>
    </row>
    <row r="1878" spans="1:16" x14ac:dyDescent="0.25">
      <c r="L1878" s="21" t="str">
        <f t="shared" ca="1" si="29"/>
        <v>-</v>
      </c>
    </row>
    <row r="1879" spans="1:16" x14ac:dyDescent="0.25">
      <c r="A1879" s="15"/>
      <c r="B1879" s="19"/>
      <c r="C1879" s="15"/>
      <c r="D1879" s="15"/>
      <c r="E1879" s="15"/>
      <c r="F1879" s="15"/>
      <c r="G1879" s="15"/>
      <c r="H1879" s="15"/>
      <c r="I1879" s="15"/>
      <c r="J1879" s="15"/>
      <c r="K1879" s="19"/>
      <c r="L1879" s="24" t="str">
        <f t="shared" ca="1" si="29"/>
        <v>-</v>
      </c>
      <c r="M1879" s="15"/>
      <c r="N1879" s="15"/>
      <c r="O1879" s="15"/>
      <c r="P1879" s="15"/>
    </row>
    <row r="1880" spans="1:16" x14ac:dyDescent="0.25">
      <c r="L1880" s="21" t="str">
        <f t="shared" ca="1" si="29"/>
        <v>-</v>
      </c>
    </row>
    <row r="1881" spans="1:16" x14ac:dyDescent="0.25">
      <c r="A1881" s="15"/>
      <c r="B1881" s="19"/>
      <c r="C1881" s="15"/>
      <c r="D1881" s="15"/>
      <c r="E1881" s="15"/>
      <c r="F1881" s="15"/>
      <c r="G1881" s="15"/>
      <c r="H1881" s="15"/>
      <c r="I1881" s="15"/>
      <c r="J1881" s="15"/>
      <c r="K1881" s="19"/>
      <c r="L1881" s="24" t="str">
        <f t="shared" ca="1" si="29"/>
        <v>-</v>
      </c>
      <c r="M1881" s="15"/>
      <c r="N1881" s="15"/>
      <c r="O1881" s="15"/>
      <c r="P1881" s="15"/>
    </row>
    <row r="1882" spans="1:16" x14ac:dyDescent="0.25">
      <c r="L1882" s="21" t="str">
        <f t="shared" ca="1" si="29"/>
        <v>-</v>
      </c>
    </row>
    <row r="1883" spans="1:16" x14ac:dyDescent="0.25">
      <c r="A1883" s="15"/>
      <c r="B1883" s="19"/>
      <c r="C1883" s="15"/>
      <c r="D1883" s="15"/>
      <c r="E1883" s="15"/>
      <c r="F1883" s="15"/>
      <c r="G1883" s="15"/>
      <c r="H1883" s="15"/>
      <c r="I1883" s="15"/>
      <c r="J1883" s="15"/>
      <c r="K1883" s="19"/>
      <c r="L1883" s="24" t="str">
        <f t="shared" ca="1" si="29"/>
        <v>-</v>
      </c>
      <c r="M1883" s="15"/>
      <c r="N1883" s="15"/>
      <c r="O1883" s="15"/>
      <c r="P1883" s="15"/>
    </row>
    <row r="1884" spans="1:16" x14ac:dyDescent="0.25">
      <c r="L1884" s="21" t="str">
        <f t="shared" ca="1" si="29"/>
        <v>-</v>
      </c>
    </row>
    <row r="1885" spans="1:16" x14ac:dyDescent="0.25">
      <c r="A1885" s="15"/>
      <c r="B1885" s="19"/>
      <c r="C1885" s="15"/>
      <c r="D1885" s="15"/>
      <c r="E1885" s="15"/>
      <c r="F1885" s="15"/>
      <c r="G1885" s="15"/>
      <c r="H1885" s="15"/>
      <c r="I1885" s="15"/>
      <c r="J1885" s="15"/>
      <c r="K1885" s="19"/>
      <c r="L1885" s="24" t="str">
        <f t="shared" ca="1" si="29"/>
        <v>-</v>
      </c>
      <c r="M1885" s="15"/>
      <c r="N1885" s="15"/>
      <c r="O1885" s="15"/>
      <c r="P1885" s="15"/>
    </row>
    <row r="1886" spans="1:16" x14ac:dyDescent="0.25">
      <c r="L1886" s="21" t="str">
        <f t="shared" ca="1" si="29"/>
        <v>-</v>
      </c>
    </row>
    <row r="1887" spans="1:16" x14ac:dyDescent="0.25">
      <c r="A1887" s="15"/>
      <c r="B1887" s="19"/>
      <c r="C1887" s="15"/>
      <c r="D1887" s="15"/>
      <c r="E1887" s="15"/>
      <c r="F1887" s="15"/>
      <c r="G1887" s="15"/>
      <c r="H1887" s="15"/>
      <c r="I1887" s="15"/>
      <c r="J1887" s="15"/>
      <c r="K1887" s="19"/>
      <c r="L1887" s="24" t="str">
        <f t="shared" ca="1" si="29"/>
        <v>-</v>
      </c>
      <c r="M1887" s="15"/>
      <c r="N1887" s="15"/>
      <c r="O1887" s="15"/>
      <c r="P1887" s="15"/>
    </row>
    <row r="1888" spans="1:16" x14ac:dyDescent="0.25">
      <c r="L1888" s="21" t="str">
        <f t="shared" ca="1" si="29"/>
        <v>-</v>
      </c>
    </row>
    <row r="1889" spans="1:16" x14ac:dyDescent="0.25">
      <c r="A1889" s="15"/>
      <c r="B1889" s="19"/>
      <c r="C1889" s="15"/>
      <c r="D1889" s="15"/>
      <c r="E1889" s="15"/>
      <c r="F1889" s="15"/>
      <c r="G1889" s="15"/>
      <c r="H1889" s="15"/>
      <c r="I1889" s="15"/>
      <c r="J1889" s="15"/>
      <c r="K1889" s="19"/>
      <c r="L1889" s="24" t="str">
        <f t="shared" ca="1" si="29"/>
        <v>-</v>
      </c>
      <c r="M1889" s="15"/>
      <c r="N1889" s="15"/>
      <c r="O1889" s="15"/>
      <c r="P1889" s="15"/>
    </row>
    <row r="1890" spans="1:16" x14ac:dyDescent="0.25">
      <c r="L1890" s="21" t="str">
        <f t="shared" ca="1" si="29"/>
        <v>-</v>
      </c>
    </row>
    <row r="1891" spans="1:16" x14ac:dyDescent="0.25">
      <c r="A1891" s="15"/>
      <c r="B1891" s="19"/>
      <c r="C1891" s="15"/>
      <c r="D1891" s="15"/>
      <c r="E1891" s="15"/>
      <c r="F1891" s="15"/>
      <c r="G1891" s="15"/>
      <c r="H1891" s="15"/>
      <c r="I1891" s="15"/>
      <c r="J1891" s="15"/>
      <c r="K1891" s="19"/>
      <c r="L1891" s="24" t="str">
        <f t="shared" ca="1" si="29"/>
        <v>-</v>
      </c>
      <c r="M1891" s="15"/>
      <c r="N1891" s="15"/>
      <c r="O1891" s="15"/>
      <c r="P1891" s="15"/>
    </row>
    <row r="1892" spans="1:16" x14ac:dyDescent="0.25">
      <c r="L1892" s="21" t="str">
        <f t="shared" ca="1" si="29"/>
        <v>-</v>
      </c>
    </row>
    <row r="1893" spans="1:16" x14ac:dyDescent="0.25">
      <c r="A1893" s="15"/>
      <c r="B1893" s="19"/>
      <c r="C1893" s="15"/>
      <c r="D1893" s="15"/>
      <c r="E1893" s="15"/>
      <c r="F1893" s="15"/>
      <c r="G1893" s="15"/>
      <c r="H1893" s="15"/>
      <c r="I1893" s="15"/>
      <c r="J1893" s="15"/>
      <c r="K1893" s="19"/>
      <c r="L1893" s="24" t="str">
        <f t="shared" ca="1" si="29"/>
        <v>-</v>
      </c>
      <c r="M1893" s="15"/>
      <c r="N1893" s="15"/>
      <c r="O1893" s="15"/>
      <c r="P1893" s="15"/>
    </row>
    <row r="1894" spans="1:16" x14ac:dyDescent="0.25">
      <c r="L1894" s="21" t="str">
        <f t="shared" ca="1" si="29"/>
        <v>-</v>
      </c>
    </row>
    <row r="1895" spans="1:16" x14ac:dyDescent="0.25">
      <c r="A1895" s="15"/>
      <c r="B1895" s="19"/>
      <c r="C1895" s="15"/>
      <c r="D1895" s="15"/>
      <c r="E1895" s="15"/>
      <c r="F1895" s="15"/>
      <c r="G1895" s="15"/>
      <c r="H1895" s="15"/>
      <c r="I1895" s="15"/>
      <c r="J1895" s="15"/>
      <c r="K1895" s="19"/>
      <c r="L1895" s="24" t="str">
        <f t="shared" ca="1" si="29"/>
        <v>-</v>
      </c>
      <c r="M1895" s="15"/>
      <c r="N1895" s="15"/>
      <c r="O1895" s="15"/>
      <c r="P1895" s="15"/>
    </row>
    <row r="1896" spans="1:16" x14ac:dyDescent="0.25">
      <c r="L1896" s="21" t="str">
        <f t="shared" ca="1" si="29"/>
        <v>-</v>
      </c>
    </row>
    <row r="1897" spans="1:16" x14ac:dyDescent="0.25">
      <c r="A1897" s="15"/>
      <c r="B1897" s="19"/>
      <c r="C1897" s="15"/>
      <c r="D1897" s="15"/>
      <c r="E1897" s="15"/>
      <c r="F1897" s="15"/>
      <c r="G1897" s="15"/>
      <c r="H1897" s="15"/>
      <c r="I1897" s="15"/>
      <c r="J1897" s="15"/>
      <c r="K1897" s="19"/>
      <c r="L1897" s="24" t="str">
        <f t="shared" ca="1" si="29"/>
        <v>-</v>
      </c>
      <c r="M1897" s="15"/>
      <c r="N1897" s="15"/>
      <c r="O1897" s="15"/>
      <c r="P1897" s="15"/>
    </row>
    <row r="1898" spans="1:16" x14ac:dyDescent="0.25">
      <c r="L1898" s="21" t="str">
        <f t="shared" ca="1" si="29"/>
        <v>-</v>
      </c>
    </row>
    <row r="1899" spans="1:16" x14ac:dyDescent="0.25">
      <c r="A1899" s="15"/>
      <c r="B1899" s="19"/>
      <c r="C1899" s="15"/>
      <c r="D1899" s="15"/>
      <c r="E1899" s="15"/>
      <c r="F1899" s="15"/>
      <c r="G1899" s="15"/>
      <c r="H1899" s="15"/>
      <c r="I1899" s="15"/>
      <c r="J1899" s="15"/>
      <c r="K1899" s="19"/>
      <c r="L1899" s="24" t="str">
        <f t="shared" ca="1" si="29"/>
        <v>-</v>
      </c>
      <c r="M1899" s="15"/>
      <c r="N1899" s="15"/>
      <c r="O1899" s="15"/>
      <c r="P1899" s="15"/>
    </row>
    <row r="1900" spans="1:16" x14ac:dyDescent="0.25">
      <c r="L1900" s="21" t="str">
        <f t="shared" ca="1" si="29"/>
        <v>-</v>
      </c>
    </row>
    <row r="1901" spans="1:16" x14ac:dyDescent="0.25">
      <c r="A1901" s="15"/>
      <c r="B1901" s="19"/>
      <c r="C1901" s="15"/>
      <c r="D1901" s="15"/>
      <c r="E1901" s="15"/>
      <c r="F1901" s="15"/>
      <c r="G1901" s="15"/>
      <c r="H1901" s="15"/>
      <c r="I1901" s="15"/>
      <c r="J1901" s="15"/>
      <c r="K1901" s="19"/>
      <c r="L1901" s="24" t="str">
        <f t="shared" ca="1" si="29"/>
        <v>-</v>
      </c>
      <c r="M1901" s="15"/>
      <c r="N1901" s="15"/>
      <c r="O1901" s="15"/>
      <c r="P1901" s="15"/>
    </row>
    <row r="1902" spans="1:16" x14ac:dyDescent="0.25">
      <c r="L1902" s="21" t="str">
        <f t="shared" ca="1" si="29"/>
        <v>-</v>
      </c>
    </row>
    <row r="1903" spans="1:16" x14ac:dyDescent="0.25">
      <c r="A1903" s="15"/>
      <c r="B1903" s="19"/>
      <c r="C1903" s="15"/>
      <c r="D1903" s="15"/>
      <c r="E1903" s="15"/>
      <c r="F1903" s="15"/>
      <c r="G1903" s="15"/>
      <c r="H1903" s="15"/>
      <c r="I1903" s="15"/>
      <c r="J1903" s="15"/>
      <c r="K1903" s="19"/>
      <c r="L1903" s="24" t="str">
        <f t="shared" ca="1" si="29"/>
        <v>-</v>
      </c>
      <c r="M1903" s="15"/>
      <c r="N1903" s="15"/>
      <c r="O1903" s="15"/>
      <c r="P1903" s="15"/>
    </row>
    <row r="1904" spans="1:16" x14ac:dyDescent="0.25">
      <c r="L1904" s="21" t="str">
        <f t="shared" ca="1" si="29"/>
        <v>-</v>
      </c>
    </row>
    <row r="1905" spans="1:16" x14ac:dyDescent="0.25">
      <c r="A1905" s="15"/>
      <c r="B1905" s="19"/>
      <c r="C1905" s="15"/>
      <c r="D1905" s="15"/>
      <c r="E1905" s="15"/>
      <c r="F1905" s="15"/>
      <c r="G1905" s="15"/>
      <c r="H1905" s="15"/>
      <c r="I1905" s="15"/>
      <c r="J1905" s="15"/>
      <c r="K1905" s="19"/>
      <c r="L1905" s="24" t="str">
        <f t="shared" ca="1" si="29"/>
        <v>-</v>
      </c>
      <c r="M1905" s="15"/>
      <c r="N1905" s="15"/>
      <c r="O1905" s="15"/>
      <c r="P1905" s="15"/>
    </row>
    <row r="1906" spans="1:16" x14ac:dyDescent="0.25">
      <c r="L1906" s="21" t="str">
        <f t="shared" ca="1" si="29"/>
        <v>-</v>
      </c>
    </row>
    <row r="1907" spans="1:16" x14ac:dyDescent="0.25">
      <c r="A1907" s="15"/>
      <c r="B1907" s="19"/>
      <c r="C1907" s="15"/>
      <c r="D1907" s="15"/>
      <c r="E1907" s="15"/>
      <c r="F1907" s="15"/>
      <c r="G1907" s="15"/>
      <c r="H1907" s="15"/>
      <c r="I1907" s="15"/>
      <c r="J1907" s="15"/>
      <c r="K1907" s="19"/>
      <c r="L1907" s="24" t="str">
        <f t="shared" ca="1" si="29"/>
        <v>-</v>
      </c>
      <c r="M1907" s="15"/>
      <c r="N1907" s="15"/>
      <c r="O1907" s="15"/>
      <c r="P1907" s="15"/>
    </row>
    <row r="1908" spans="1:16" x14ac:dyDescent="0.25">
      <c r="L1908" s="21" t="str">
        <f t="shared" ca="1" si="29"/>
        <v>-</v>
      </c>
    </row>
    <row r="1909" spans="1:16" x14ac:dyDescent="0.25">
      <c r="A1909" s="15"/>
      <c r="B1909" s="19"/>
      <c r="C1909" s="15"/>
      <c r="D1909" s="15"/>
      <c r="E1909" s="15"/>
      <c r="F1909" s="15"/>
      <c r="G1909" s="15"/>
      <c r="H1909" s="15"/>
      <c r="I1909" s="15"/>
      <c r="J1909" s="15"/>
      <c r="K1909" s="19"/>
      <c r="L1909" s="24" t="str">
        <f t="shared" ca="1" si="29"/>
        <v>-</v>
      </c>
      <c r="M1909" s="15"/>
      <c r="N1909" s="15"/>
      <c r="O1909" s="15"/>
      <c r="P1909" s="15"/>
    </row>
    <row r="1910" spans="1:16" x14ac:dyDescent="0.25">
      <c r="L1910" s="21" t="str">
        <f t="shared" ca="1" si="29"/>
        <v>-</v>
      </c>
    </row>
    <row r="1911" spans="1:16" x14ac:dyDescent="0.25">
      <c r="A1911" s="15"/>
      <c r="B1911" s="19"/>
      <c r="C1911" s="15"/>
      <c r="D1911" s="15"/>
      <c r="E1911" s="15"/>
      <c r="F1911" s="15"/>
      <c r="G1911" s="15"/>
      <c r="H1911" s="15"/>
      <c r="I1911" s="15"/>
      <c r="J1911" s="15"/>
      <c r="K1911" s="19"/>
      <c r="L1911" s="24" t="str">
        <f t="shared" ca="1" si="29"/>
        <v>-</v>
      </c>
      <c r="M1911" s="15"/>
      <c r="N1911" s="15"/>
      <c r="O1911" s="15"/>
      <c r="P1911" s="15"/>
    </row>
    <row r="1912" spans="1:16" x14ac:dyDescent="0.25">
      <c r="L1912" s="21" t="str">
        <f t="shared" ca="1" si="29"/>
        <v>-</v>
      </c>
    </row>
    <row r="1913" spans="1:16" x14ac:dyDescent="0.25">
      <c r="A1913" s="15"/>
      <c r="B1913" s="19"/>
      <c r="C1913" s="15"/>
      <c r="D1913" s="15"/>
      <c r="E1913" s="15"/>
      <c r="F1913" s="15"/>
      <c r="G1913" s="15"/>
      <c r="H1913" s="15"/>
      <c r="I1913" s="15"/>
      <c r="J1913" s="15"/>
      <c r="K1913" s="19"/>
      <c r="L1913" s="24" t="str">
        <f t="shared" ca="1" si="29"/>
        <v>-</v>
      </c>
      <c r="M1913" s="15"/>
      <c r="N1913" s="15"/>
      <c r="O1913" s="15"/>
      <c r="P1913" s="15"/>
    </row>
    <row r="1914" spans="1:16" x14ac:dyDescent="0.25">
      <c r="L1914" s="21" t="str">
        <f t="shared" ca="1" si="29"/>
        <v>-</v>
      </c>
    </row>
    <row r="1915" spans="1:16" x14ac:dyDescent="0.25">
      <c r="A1915" s="15"/>
      <c r="B1915" s="19"/>
      <c r="C1915" s="15"/>
      <c r="D1915" s="15"/>
      <c r="E1915" s="15"/>
      <c r="F1915" s="15"/>
      <c r="G1915" s="15"/>
      <c r="H1915" s="15"/>
      <c r="I1915" s="15"/>
      <c r="J1915" s="15"/>
      <c r="K1915" s="19"/>
      <c r="L1915" s="24" t="str">
        <f t="shared" ca="1" si="29"/>
        <v>-</v>
      </c>
      <c r="M1915" s="15"/>
      <c r="N1915" s="15"/>
      <c r="O1915" s="15"/>
      <c r="P1915" s="15"/>
    </row>
    <row r="1916" spans="1:16" x14ac:dyDescent="0.25">
      <c r="L1916" s="21" t="str">
        <f t="shared" ca="1" si="29"/>
        <v>-</v>
      </c>
    </row>
    <row r="1917" spans="1:16" x14ac:dyDescent="0.25">
      <c r="A1917" s="15"/>
      <c r="B1917" s="19"/>
      <c r="C1917" s="15"/>
      <c r="D1917" s="15"/>
      <c r="E1917" s="15"/>
      <c r="F1917" s="15"/>
      <c r="G1917" s="15"/>
      <c r="H1917" s="15"/>
      <c r="I1917" s="15"/>
      <c r="J1917" s="15"/>
      <c r="K1917" s="19"/>
      <c r="L1917" s="24" t="str">
        <f t="shared" ca="1" si="29"/>
        <v>-</v>
      </c>
      <c r="M1917" s="15"/>
      <c r="N1917" s="15"/>
      <c r="O1917" s="15"/>
      <c r="P1917" s="15"/>
    </row>
    <row r="1918" spans="1:16" x14ac:dyDescent="0.25">
      <c r="L1918" s="21" t="str">
        <f t="shared" ca="1" si="29"/>
        <v>-</v>
      </c>
    </row>
    <row r="1919" spans="1:16" x14ac:dyDescent="0.25">
      <c r="A1919" s="15"/>
      <c r="B1919" s="19"/>
      <c r="C1919" s="15"/>
      <c r="D1919" s="15"/>
      <c r="E1919" s="15"/>
      <c r="F1919" s="15"/>
      <c r="G1919" s="15"/>
      <c r="H1919" s="15"/>
      <c r="I1919" s="15"/>
      <c r="J1919" s="15"/>
      <c r="K1919" s="19"/>
      <c r="L1919" s="24" t="str">
        <f t="shared" ca="1" si="29"/>
        <v>-</v>
      </c>
      <c r="M1919" s="15"/>
      <c r="N1919" s="15"/>
      <c r="O1919" s="15"/>
      <c r="P1919" s="15"/>
    </row>
    <row r="1920" spans="1:16" x14ac:dyDescent="0.25">
      <c r="L1920" s="21" t="str">
        <f t="shared" ca="1" si="29"/>
        <v>-</v>
      </c>
    </row>
    <row r="1921" spans="1:16" x14ac:dyDescent="0.25">
      <c r="A1921" s="15"/>
      <c r="B1921" s="19"/>
      <c r="C1921" s="15"/>
      <c r="D1921" s="15"/>
      <c r="E1921" s="15"/>
      <c r="F1921" s="15"/>
      <c r="G1921" s="15"/>
      <c r="H1921" s="15"/>
      <c r="I1921" s="15"/>
      <c r="J1921" s="15"/>
      <c r="K1921" s="19"/>
      <c r="L1921" s="24" t="str">
        <f t="shared" ca="1" si="29"/>
        <v>-</v>
      </c>
      <c r="M1921" s="15"/>
      <c r="N1921" s="15"/>
      <c r="O1921" s="15"/>
      <c r="P1921" s="15"/>
    </row>
    <row r="1922" spans="1:16" x14ac:dyDescent="0.25">
      <c r="L1922" s="21" t="str">
        <f t="shared" ca="1" si="29"/>
        <v>-</v>
      </c>
    </row>
    <row r="1923" spans="1:16" x14ac:dyDescent="0.25">
      <c r="A1923" s="15"/>
      <c r="B1923" s="19"/>
      <c r="C1923" s="15"/>
      <c r="D1923" s="15"/>
      <c r="E1923" s="15"/>
      <c r="F1923" s="15"/>
      <c r="G1923" s="15"/>
      <c r="H1923" s="15"/>
      <c r="I1923" s="15"/>
      <c r="J1923" s="15"/>
      <c r="K1923" s="19"/>
      <c r="L1923" s="24" t="str">
        <f t="shared" ca="1" si="29"/>
        <v>-</v>
      </c>
      <c r="M1923" s="15"/>
      <c r="N1923" s="15"/>
      <c r="O1923" s="15"/>
      <c r="P1923" s="15"/>
    </row>
    <row r="1924" spans="1:16" x14ac:dyDescent="0.25">
      <c r="L1924" s="21" t="str">
        <f t="shared" ca="1" si="29"/>
        <v>-</v>
      </c>
    </row>
    <row r="1925" spans="1:16" x14ac:dyDescent="0.25">
      <c r="A1925" s="15"/>
      <c r="B1925" s="19"/>
      <c r="C1925" s="15"/>
      <c r="D1925" s="15"/>
      <c r="E1925" s="15"/>
      <c r="F1925" s="15"/>
      <c r="G1925" s="15"/>
      <c r="H1925" s="15"/>
      <c r="I1925" s="15"/>
      <c r="J1925" s="15"/>
      <c r="K1925" s="19"/>
      <c r="L1925" s="24" t="str">
        <f t="shared" ca="1" si="29"/>
        <v>-</v>
      </c>
      <c r="M1925" s="15"/>
      <c r="N1925" s="15"/>
      <c r="O1925" s="15"/>
      <c r="P1925" s="15"/>
    </row>
    <row r="1926" spans="1:16" x14ac:dyDescent="0.25">
      <c r="L1926" s="21" t="str">
        <f t="shared" ref="L1926:L1989" ca="1" si="30">IF(B1926&gt;1/1/1900, (IF(M1926="Closed",(DATEDIF(B1926,K1926,"d"))-(DATEDIF(H1926,J1926,"d")),IF(OR(M1926="Pending",ISBLANK(K1926)),TODAY()-B1926))),"-")</f>
        <v>-</v>
      </c>
    </row>
    <row r="1927" spans="1:16" x14ac:dyDescent="0.25">
      <c r="A1927" s="15"/>
      <c r="B1927" s="19"/>
      <c r="C1927" s="15"/>
      <c r="D1927" s="15"/>
      <c r="E1927" s="15"/>
      <c r="F1927" s="15"/>
      <c r="G1927" s="15"/>
      <c r="H1927" s="15"/>
      <c r="I1927" s="15"/>
      <c r="J1927" s="15"/>
      <c r="K1927" s="19"/>
      <c r="L1927" s="24" t="str">
        <f t="shared" ca="1" si="30"/>
        <v>-</v>
      </c>
      <c r="M1927" s="15"/>
      <c r="N1927" s="15"/>
      <c r="O1927" s="15"/>
      <c r="P1927" s="15"/>
    </row>
    <row r="1928" spans="1:16" x14ac:dyDescent="0.25">
      <c r="L1928" s="21" t="str">
        <f t="shared" ca="1" si="30"/>
        <v>-</v>
      </c>
    </row>
    <row r="1929" spans="1:16" x14ac:dyDescent="0.25">
      <c r="A1929" s="15"/>
      <c r="B1929" s="19"/>
      <c r="C1929" s="15"/>
      <c r="D1929" s="15"/>
      <c r="E1929" s="15"/>
      <c r="F1929" s="15"/>
      <c r="G1929" s="15"/>
      <c r="H1929" s="15"/>
      <c r="I1929" s="15"/>
      <c r="J1929" s="15"/>
      <c r="K1929" s="19"/>
      <c r="L1929" s="24" t="str">
        <f t="shared" ca="1" si="30"/>
        <v>-</v>
      </c>
      <c r="M1929" s="15"/>
      <c r="N1929" s="15"/>
      <c r="O1929" s="15"/>
      <c r="P1929" s="15"/>
    </row>
    <row r="1930" spans="1:16" x14ac:dyDescent="0.25">
      <c r="L1930" s="21" t="str">
        <f t="shared" ca="1" si="30"/>
        <v>-</v>
      </c>
    </row>
    <row r="1931" spans="1:16" x14ac:dyDescent="0.25">
      <c r="A1931" s="15"/>
      <c r="B1931" s="19"/>
      <c r="C1931" s="15"/>
      <c r="D1931" s="15"/>
      <c r="E1931" s="15"/>
      <c r="F1931" s="15"/>
      <c r="G1931" s="15"/>
      <c r="H1931" s="15"/>
      <c r="I1931" s="15"/>
      <c r="J1931" s="15"/>
      <c r="K1931" s="19"/>
      <c r="L1931" s="24" t="str">
        <f t="shared" ca="1" si="30"/>
        <v>-</v>
      </c>
      <c r="M1931" s="15"/>
      <c r="N1931" s="15"/>
      <c r="O1931" s="15"/>
      <c r="P1931" s="15"/>
    </row>
    <row r="1932" spans="1:16" x14ac:dyDescent="0.25">
      <c r="L1932" s="21" t="str">
        <f t="shared" ca="1" si="30"/>
        <v>-</v>
      </c>
    </row>
    <row r="1933" spans="1:16" x14ac:dyDescent="0.25">
      <c r="A1933" s="15"/>
      <c r="B1933" s="19"/>
      <c r="C1933" s="15"/>
      <c r="D1933" s="15"/>
      <c r="E1933" s="15"/>
      <c r="F1933" s="15"/>
      <c r="G1933" s="15"/>
      <c r="H1933" s="15"/>
      <c r="I1933" s="15"/>
      <c r="J1933" s="15"/>
      <c r="K1933" s="19"/>
      <c r="L1933" s="24" t="str">
        <f t="shared" ca="1" si="30"/>
        <v>-</v>
      </c>
      <c r="M1933" s="15"/>
      <c r="N1933" s="15"/>
      <c r="O1933" s="15"/>
      <c r="P1933" s="15"/>
    </row>
    <row r="1934" spans="1:16" x14ac:dyDescent="0.25">
      <c r="L1934" s="21" t="str">
        <f t="shared" ca="1" si="30"/>
        <v>-</v>
      </c>
    </row>
    <row r="1935" spans="1:16" x14ac:dyDescent="0.25">
      <c r="A1935" s="15"/>
      <c r="B1935" s="19"/>
      <c r="C1935" s="15"/>
      <c r="D1935" s="15"/>
      <c r="E1935" s="15"/>
      <c r="F1935" s="15"/>
      <c r="G1935" s="15"/>
      <c r="H1935" s="15"/>
      <c r="I1935" s="15"/>
      <c r="J1935" s="15"/>
      <c r="K1935" s="19"/>
      <c r="L1935" s="24" t="str">
        <f t="shared" ca="1" si="30"/>
        <v>-</v>
      </c>
      <c r="M1935" s="15"/>
      <c r="N1935" s="15"/>
      <c r="O1935" s="15"/>
      <c r="P1935" s="15"/>
    </row>
    <row r="1936" spans="1:16" x14ac:dyDescent="0.25">
      <c r="L1936" s="21" t="str">
        <f t="shared" ca="1" si="30"/>
        <v>-</v>
      </c>
    </row>
    <row r="1937" spans="1:16" x14ac:dyDescent="0.25">
      <c r="A1937" s="15"/>
      <c r="B1937" s="19"/>
      <c r="C1937" s="15"/>
      <c r="D1937" s="15"/>
      <c r="E1937" s="15"/>
      <c r="F1937" s="15"/>
      <c r="G1937" s="15"/>
      <c r="H1937" s="15"/>
      <c r="I1937" s="15"/>
      <c r="J1937" s="15"/>
      <c r="K1937" s="19"/>
      <c r="L1937" s="24" t="str">
        <f t="shared" ca="1" si="30"/>
        <v>-</v>
      </c>
      <c r="M1937" s="15"/>
      <c r="N1937" s="15"/>
      <c r="O1937" s="15"/>
      <c r="P1937" s="15"/>
    </row>
    <row r="1938" spans="1:16" x14ac:dyDescent="0.25">
      <c r="L1938" s="21" t="str">
        <f t="shared" ca="1" si="30"/>
        <v>-</v>
      </c>
    </row>
    <row r="1939" spans="1:16" x14ac:dyDescent="0.25">
      <c r="A1939" s="15"/>
      <c r="B1939" s="19"/>
      <c r="C1939" s="15"/>
      <c r="D1939" s="15"/>
      <c r="E1939" s="15"/>
      <c r="F1939" s="15"/>
      <c r="G1939" s="15"/>
      <c r="H1939" s="15"/>
      <c r="I1939" s="15"/>
      <c r="J1939" s="15"/>
      <c r="K1939" s="19"/>
      <c r="L1939" s="24" t="str">
        <f t="shared" ca="1" si="30"/>
        <v>-</v>
      </c>
      <c r="M1939" s="15"/>
      <c r="N1939" s="15"/>
      <c r="O1939" s="15"/>
      <c r="P1939" s="15"/>
    </row>
    <row r="1940" spans="1:16" x14ac:dyDescent="0.25">
      <c r="L1940" s="21" t="str">
        <f t="shared" ca="1" si="30"/>
        <v>-</v>
      </c>
    </row>
    <row r="1941" spans="1:16" x14ac:dyDescent="0.25">
      <c r="A1941" s="15"/>
      <c r="B1941" s="19"/>
      <c r="C1941" s="15"/>
      <c r="D1941" s="15"/>
      <c r="E1941" s="15"/>
      <c r="F1941" s="15"/>
      <c r="G1941" s="15"/>
      <c r="H1941" s="15"/>
      <c r="I1941" s="15"/>
      <c r="J1941" s="15"/>
      <c r="K1941" s="19"/>
      <c r="L1941" s="24" t="str">
        <f t="shared" ca="1" si="30"/>
        <v>-</v>
      </c>
      <c r="M1941" s="15"/>
      <c r="N1941" s="15"/>
      <c r="O1941" s="15"/>
      <c r="P1941" s="15"/>
    </row>
    <row r="1942" spans="1:16" x14ac:dyDescent="0.25">
      <c r="L1942" s="21" t="str">
        <f t="shared" ca="1" si="30"/>
        <v>-</v>
      </c>
    </row>
    <row r="1943" spans="1:16" x14ac:dyDescent="0.25">
      <c r="A1943" s="15"/>
      <c r="B1943" s="19"/>
      <c r="C1943" s="15"/>
      <c r="D1943" s="15"/>
      <c r="E1943" s="15"/>
      <c r="F1943" s="15"/>
      <c r="G1943" s="15"/>
      <c r="H1943" s="15"/>
      <c r="I1943" s="15"/>
      <c r="J1943" s="15"/>
      <c r="K1943" s="19"/>
      <c r="L1943" s="24" t="str">
        <f t="shared" ca="1" si="30"/>
        <v>-</v>
      </c>
      <c r="M1943" s="15"/>
      <c r="N1943" s="15"/>
      <c r="O1943" s="15"/>
      <c r="P1943" s="15"/>
    </row>
    <row r="1944" spans="1:16" x14ac:dyDescent="0.25">
      <c r="L1944" s="21" t="str">
        <f t="shared" ca="1" si="30"/>
        <v>-</v>
      </c>
    </row>
    <row r="1945" spans="1:16" x14ac:dyDescent="0.25">
      <c r="A1945" s="15"/>
      <c r="B1945" s="19"/>
      <c r="C1945" s="15"/>
      <c r="D1945" s="15"/>
      <c r="E1945" s="15"/>
      <c r="F1945" s="15"/>
      <c r="G1945" s="15"/>
      <c r="H1945" s="15"/>
      <c r="I1945" s="15"/>
      <c r="J1945" s="15"/>
      <c r="K1945" s="19"/>
      <c r="L1945" s="24" t="str">
        <f t="shared" ca="1" si="30"/>
        <v>-</v>
      </c>
      <c r="M1945" s="15"/>
      <c r="N1945" s="15"/>
      <c r="O1945" s="15"/>
      <c r="P1945" s="15"/>
    </row>
    <row r="1946" spans="1:16" x14ac:dyDescent="0.25">
      <c r="L1946" s="21" t="str">
        <f t="shared" ca="1" si="30"/>
        <v>-</v>
      </c>
    </row>
    <row r="1947" spans="1:16" x14ac:dyDescent="0.25">
      <c r="A1947" s="15"/>
      <c r="B1947" s="19"/>
      <c r="C1947" s="15"/>
      <c r="D1947" s="15"/>
      <c r="E1947" s="15"/>
      <c r="F1947" s="15"/>
      <c r="G1947" s="15"/>
      <c r="H1947" s="15"/>
      <c r="I1947" s="15"/>
      <c r="J1947" s="15"/>
      <c r="K1947" s="19"/>
      <c r="L1947" s="24" t="str">
        <f t="shared" ca="1" si="30"/>
        <v>-</v>
      </c>
      <c r="M1947" s="15"/>
      <c r="N1947" s="15"/>
      <c r="O1947" s="15"/>
      <c r="P1947" s="15"/>
    </row>
    <row r="1948" spans="1:16" x14ac:dyDescent="0.25">
      <c r="L1948" s="21" t="str">
        <f t="shared" ca="1" si="30"/>
        <v>-</v>
      </c>
    </row>
    <row r="1949" spans="1:16" x14ac:dyDescent="0.25">
      <c r="A1949" s="15"/>
      <c r="B1949" s="19"/>
      <c r="C1949" s="15"/>
      <c r="D1949" s="15"/>
      <c r="E1949" s="15"/>
      <c r="F1949" s="15"/>
      <c r="G1949" s="15"/>
      <c r="H1949" s="15"/>
      <c r="I1949" s="15"/>
      <c r="J1949" s="15"/>
      <c r="K1949" s="19"/>
      <c r="L1949" s="24" t="str">
        <f t="shared" ca="1" si="30"/>
        <v>-</v>
      </c>
      <c r="M1949" s="15"/>
      <c r="N1949" s="15"/>
      <c r="O1949" s="15"/>
      <c r="P1949" s="15"/>
    </row>
    <row r="1950" spans="1:16" x14ac:dyDescent="0.25">
      <c r="L1950" s="21" t="str">
        <f t="shared" ca="1" si="30"/>
        <v>-</v>
      </c>
    </row>
    <row r="1951" spans="1:16" x14ac:dyDescent="0.25">
      <c r="A1951" s="15"/>
      <c r="B1951" s="19"/>
      <c r="C1951" s="15"/>
      <c r="D1951" s="15"/>
      <c r="E1951" s="15"/>
      <c r="F1951" s="15"/>
      <c r="G1951" s="15"/>
      <c r="H1951" s="15"/>
      <c r="I1951" s="15"/>
      <c r="J1951" s="15"/>
      <c r="K1951" s="19"/>
      <c r="L1951" s="24" t="str">
        <f t="shared" ca="1" si="30"/>
        <v>-</v>
      </c>
      <c r="M1951" s="15"/>
      <c r="N1951" s="15"/>
      <c r="O1951" s="15"/>
      <c r="P1951" s="15"/>
    </row>
    <row r="1952" spans="1:16" x14ac:dyDescent="0.25">
      <c r="L1952" s="21" t="str">
        <f t="shared" ca="1" si="30"/>
        <v>-</v>
      </c>
    </row>
    <row r="1953" spans="1:16" x14ac:dyDescent="0.25">
      <c r="A1953" s="15"/>
      <c r="B1953" s="19"/>
      <c r="C1953" s="15"/>
      <c r="D1953" s="15"/>
      <c r="E1953" s="15"/>
      <c r="F1953" s="15"/>
      <c r="G1953" s="15"/>
      <c r="H1953" s="15"/>
      <c r="I1953" s="15"/>
      <c r="J1953" s="15"/>
      <c r="K1953" s="19"/>
      <c r="L1953" s="24" t="str">
        <f t="shared" ca="1" si="30"/>
        <v>-</v>
      </c>
      <c r="M1953" s="15"/>
      <c r="N1953" s="15"/>
      <c r="O1953" s="15"/>
      <c r="P1953" s="15"/>
    </row>
    <row r="1954" spans="1:16" x14ac:dyDescent="0.25">
      <c r="L1954" s="21" t="str">
        <f t="shared" ca="1" si="30"/>
        <v>-</v>
      </c>
    </row>
    <row r="1955" spans="1:16" x14ac:dyDescent="0.25">
      <c r="A1955" s="15"/>
      <c r="B1955" s="19"/>
      <c r="C1955" s="15"/>
      <c r="D1955" s="15"/>
      <c r="E1955" s="15"/>
      <c r="F1955" s="15"/>
      <c r="G1955" s="15"/>
      <c r="H1955" s="15"/>
      <c r="I1955" s="15"/>
      <c r="J1955" s="15"/>
      <c r="K1955" s="19"/>
      <c r="L1955" s="24" t="str">
        <f t="shared" ca="1" si="30"/>
        <v>-</v>
      </c>
      <c r="M1955" s="15"/>
      <c r="N1955" s="15"/>
      <c r="O1955" s="15"/>
      <c r="P1955" s="15"/>
    </row>
    <row r="1956" spans="1:16" x14ac:dyDescent="0.25">
      <c r="L1956" s="21" t="str">
        <f t="shared" ca="1" si="30"/>
        <v>-</v>
      </c>
    </row>
    <row r="1957" spans="1:16" x14ac:dyDescent="0.25">
      <c r="A1957" s="15"/>
      <c r="B1957" s="19"/>
      <c r="C1957" s="15"/>
      <c r="D1957" s="15"/>
      <c r="E1957" s="15"/>
      <c r="F1957" s="15"/>
      <c r="G1957" s="15"/>
      <c r="H1957" s="15"/>
      <c r="I1957" s="15"/>
      <c r="J1957" s="15"/>
      <c r="K1957" s="19"/>
      <c r="L1957" s="24" t="str">
        <f t="shared" ca="1" si="30"/>
        <v>-</v>
      </c>
      <c r="M1957" s="15"/>
      <c r="N1957" s="15"/>
      <c r="O1957" s="15"/>
      <c r="P1957" s="15"/>
    </row>
    <row r="1958" spans="1:16" x14ac:dyDescent="0.25">
      <c r="L1958" s="21" t="str">
        <f t="shared" ca="1" si="30"/>
        <v>-</v>
      </c>
    </row>
    <row r="1959" spans="1:16" x14ac:dyDescent="0.25">
      <c r="A1959" s="15"/>
      <c r="B1959" s="19"/>
      <c r="C1959" s="15"/>
      <c r="D1959" s="15"/>
      <c r="E1959" s="15"/>
      <c r="F1959" s="15"/>
      <c r="G1959" s="15"/>
      <c r="H1959" s="15"/>
      <c r="I1959" s="15"/>
      <c r="J1959" s="15"/>
      <c r="K1959" s="19"/>
      <c r="L1959" s="24" t="str">
        <f t="shared" ca="1" si="30"/>
        <v>-</v>
      </c>
      <c r="M1959" s="15"/>
      <c r="N1959" s="15"/>
      <c r="O1959" s="15"/>
      <c r="P1959" s="15"/>
    </row>
    <row r="1960" spans="1:16" x14ac:dyDescent="0.25">
      <c r="L1960" s="21" t="str">
        <f t="shared" ca="1" si="30"/>
        <v>-</v>
      </c>
    </row>
    <row r="1961" spans="1:16" x14ac:dyDescent="0.25">
      <c r="A1961" s="15"/>
      <c r="B1961" s="19"/>
      <c r="C1961" s="15"/>
      <c r="D1961" s="15"/>
      <c r="E1961" s="15"/>
      <c r="F1961" s="15"/>
      <c r="G1961" s="15"/>
      <c r="H1961" s="15"/>
      <c r="I1961" s="15"/>
      <c r="J1961" s="15"/>
      <c r="K1961" s="19"/>
      <c r="L1961" s="24" t="str">
        <f t="shared" ca="1" si="30"/>
        <v>-</v>
      </c>
      <c r="M1961" s="15"/>
      <c r="N1961" s="15"/>
      <c r="O1961" s="15"/>
      <c r="P1961" s="15"/>
    </row>
    <row r="1962" spans="1:16" x14ac:dyDescent="0.25">
      <c r="L1962" s="21" t="str">
        <f t="shared" ca="1" si="30"/>
        <v>-</v>
      </c>
    </row>
    <row r="1963" spans="1:16" x14ac:dyDescent="0.25">
      <c r="A1963" s="15"/>
      <c r="B1963" s="19"/>
      <c r="C1963" s="15"/>
      <c r="D1963" s="15"/>
      <c r="E1963" s="15"/>
      <c r="F1963" s="15"/>
      <c r="G1963" s="15"/>
      <c r="H1963" s="15"/>
      <c r="I1963" s="15"/>
      <c r="J1963" s="15"/>
      <c r="K1963" s="19"/>
      <c r="L1963" s="24" t="str">
        <f t="shared" ca="1" si="30"/>
        <v>-</v>
      </c>
      <c r="M1963" s="15"/>
      <c r="N1963" s="15"/>
      <c r="O1963" s="15"/>
      <c r="P1963" s="15"/>
    </row>
    <row r="1964" spans="1:16" x14ac:dyDescent="0.25">
      <c r="L1964" s="21" t="str">
        <f t="shared" ca="1" si="30"/>
        <v>-</v>
      </c>
    </row>
    <row r="1965" spans="1:16" x14ac:dyDescent="0.25">
      <c r="A1965" s="15"/>
      <c r="B1965" s="19"/>
      <c r="C1965" s="15"/>
      <c r="D1965" s="15"/>
      <c r="E1965" s="15"/>
      <c r="F1965" s="15"/>
      <c r="G1965" s="15"/>
      <c r="H1965" s="15"/>
      <c r="I1965" s="15"/>
      <c r="J1965" s="15"/>
      <c r="K1965" s="19"/>
      <c r="L1965" s="24" t="str">
        <f t="shared" ca="1" si="30"/>
        <v>-</v>
      </c>
      <c r="M1965" s="15"/>
      <c r="N1965" s="15"/>
      <c r="O1965" s="15"/>
      <c r="P1965" s="15"/>
    </row>
    <row r="1966" spans="1:16" x14ac:dyDescent="0.25">
      <c r="L1966" s="21" t="str">
        <f t="shared" ca="1" si="30"/>
        <v>-</v>
      </c>
    </row>
    <row r="1967" spans="1:16" x14ac:dyDescent="0.25">
      <c r="A1967" s="15"/>
      <c r="B1967" s="19"/>
      <c r="C1967" s="15"/>
      <c r="D1967" s="15"/>
      <c r="E1967" s="15"/>
      <c r="F1967" s="15"/>
      <c r="G1967" s="15"/>
      <c r="H1967" s="15"/>
      <c r="I1967" s="15"/>
      <c r="J1967" s="15"/>
      <c r="K1967" s="19"/>
      <c r="L1967" s="24" t="str">
        <f t="shared" ca="1" si="30"/>
        <v>-</v>
      </c>
      <c r="M1967" s="15"/>
      <c r="N1967" s="15"/>
      <c r="O1967" s="15"/>
      <c r="P1967" s="15"/>
    </row>
    <row r="1968" spans="1:16" x14ac:dyDescent="0.25">
      <c r="L1968" s="21" t="str">
        <f t="shared" ca="1" si="30"/>
        <v>-</v>
      </c>
    </row>
    <row r="1969" spans="1:16" x14ac:dyDescent="0.25">
      <c r="A1969" s="15"/>
      <c r="B1969" s="19"/>
      <c r="C1969" s="15"/>
      <c r="D1969" s="15"/>
      <c r="E1969" s="15"/>
      <c r="F1969" s="15"/>
      <c r="G1969" s="15"/>
      <c r="H1969" s="15"/>
      <c r="I1969" s="15"/>
      <c r="J1969" s="15"/>
      <c r="K1969" s="19"/>
      <c r="L1969" s="24" t="str">
        <f t="shared" ca="1" si="30"/>
        <v>-</v>
      </c>
      <c r="M1969" s="15"/>
      <c r="N1969" s="15"/>
      <c r="O1969" s="15"/>
      <c r="P1969" s="15"/>
    </row>
    <row r="1970" spans="1:16" x14ac:dyDescent="0.25">
      <c r="L1970" s="21" t="str">
        <f t="shared" ca="1" si="30"/>
        <v>-</v>
      </c>
    </row>
    <row r="1971" spans="1:16" x14ac:dyDescent="0.25">
      <c r="A1971" s="15"/>
      <c r="B1971" s="19"/>
      <c r="C1971" s="15"/>
      <c r="D1971" s="15"/>
      <c r="E1971" s="15"/>
      <c r="F1971" s="15"/>
      <c r="G1971" s="15"/>
      <c r="H1971" s="15"/>
      <c r="I1971" s="15"/>
      <c r="J1971" s="15"/>
      <c r="K1971" s="19"/>
      <c r="L1971" s="24" t="str">
        <f t="shared" ca="1" si="30"/>
        <v>-</v>
      </c>
      <c r="M1971" s="15"/>
      <c r="N1971" s="15"/>
      <c r="O1971" s="15"/>
      <c r="P1971" s="15"/>
    </row>
    <row r="1972" spans="1:16" x14ac:dyDescent="0.25">
      <c r="L1972" s="21" t="str">
        <f t="shared" ca="1" si="30"/>
        <v>-</v>
      </c>
    </row>
    <row r="1973" spans="1:16" x14ac:dyDescent="0.25">
      <c r="A1973" s="15"/>
      <c r="B1973" s="19"/>
      <c r="C1973" s="15"/>
      <c r="D1973" s="15"/>
      <c r="E1973" s="15"/>
      <c r="F1973" s="15"/>
      <c r="G1973" s="15"/>
      <c r="H1973" s="15"/>
      <c r="I1973" s="15"/>
      <c r="J1973" s="15"/>
      <c r="K1973" s="19"/>
      <c r="L1973" s="24" t="str">
        <f t="shared" ca="1" si="30"/>
        <v>-</v>
      </c>
      <c r="M1973" s="15"/>
      <c r="N1973" s="15"/>
      <c r="O1973" s="15"/>
      <c r="P1973" s="15"/>
    </row>
    <row r="1974" spans="1:16" x14ac:dyDescent="0.25">
      <c r="L1974" s="21" t="str">
        <f t="shared" ca="1" si="30"/>
        <v>-</v>
      </c>
    </row>
    <row r="1975" spans="1:16" x14ac:dyDescent="0.25">
      <c r="A1975" s="15"/>
      <c r="B1975" s="19"/>
      <c r="C1975" s="15"/>
      <c r="D1975" s="15"/>
      <c r="E1975" s="15"/>
      <c r="F1975" s="15"/>
      <c r="G1975" s="15"/>
      <c r="H1975" s="15"/>
      <c r="I1975" s="15"/>
      <c r="J1975" s="15"/>
      <c r="K1975" s="19"/>
      <c r="L1975" s="24" t="str">
        <f t="shared" ca="1" si="30"/>
        <v>-</v>
      </c>
      <c r="M1975" s="15"/>
      <c r="N1975" s="15"/>
      <c r="O1975" s="15"/>
      <c r="P1975" s="15"/>
    </row>
    <row r="1976" spans="1:16" x14ac:dyDescent="0.25">
      <c r="L1976" s="21" t="str">
        <f t="shared" ca="1" si="30"/>
        <v>-</v>
      </c>
    </row>
    <row r="1977" spans="1:16" x14ac:dyDescent="0.25">
      <c r="A1977" s="15"/>
      <c r="B1977" s="19"/>
      <c r="C1977" s="15"/>
      <c r="D1977" s="15"/>
      <c r="E1977" s="15"/>
      <c r="F1977" s="15"/>
      <c r="G1977" s="15"/>
      <c r="H1977" s="15"/>
      <c r="I1977" s="15"/>
      <c r="J1977" s="15"/>
      <c r="K1977" s="19"/>
      <c r="L1977" s="24" t="str">
        <f t="shared" ca="1" si="30"/>
        <v>-</v>
      </c>
      <c r="M1977" s="15"/>
      <c r="N1977" s="15"/>
      <c r="O1977" s="15"/>
      <c r="P1977" s="15"/>
    </row>
    <row r="1978" spans="1:16" x14ac:dyDescent="0.25">
      <c r="L1978" s="21" t="str">
        <f t="shared" ca="1" si="30"/>
        <v>-</v>
      </c>
    </row>
    <row r="1979" spans="1:16" x14ac:dyDescent="0.25">
      <c r="A1979" s="15"/>
      <c r="B1979" s="19"/>
      <c r="C1979" s="15"/>
      <c r="D1979" s="15"/>
      <c r="E1979" s="15"/>
      <c r="F1979" s="15"/>
      <c r="G1979" s="15"/>
      <c r="H1979" s="15"/>
      <c r="I1979" s="15"/>
      <c r="J1979" s="15"/>
      <c r="K1979" s="19"/>
      <c r="L1979" s="24" t="str">
        <f t="shared" ca="1" si="30"/>
        <v>-</v>
      </c>
      <c r="M1979" s="15"/>
      <c r="N1979" s="15"/>
      <c r="O1979" s="15"/>
      <c r="P1979" s="15"/>
    </row>
    <row r="1980" spans="1:16" x14ac:dyDescent="0.25">
      <c r="L1980" s="21" t="str">
        <f t="shared" ca="1" si="30"/>
        <v>-</v>
      </c>
    </row>
    <row r="1981" spans="1:16" x14ac:dyDescent="0.25">
      <c r="A1981" s="15"/>
      <c r="B1981" s="19"/>
      <c r="C1981" s="15"/>
      <c r="D1981" s="15"/>
      <c r="E1981" s="15"/>
      <c r="F1981" s="15"/>
      <c r="G1981" s="15"/>
      <c r="H1981" s="15"/>
      <c r="I1981" s="15"/>
      <c r="J1981" s="15"/>
      <c r="K1981" s="19"/>
      <c r="L1981" s="24" t="str">
        <f t="shared" ca="1" si="30"/>
        <v>-</v>
      </c>
      <c r="M1981" s="15"/>
      <c r="N1981" s="15"/>
      <c r="O1981" s="15"/>
      <c r="P1981" s="15"/>
    </row>
    <row r="1982" spans="1:16" x14ac:dyDescent="0.25">
      <c r="L1982" s="21" t="str">
        <f t="shared" ca="1" si="30"/>
        <v>-</v>
      </c>
    </row>
    <row r="1983" spans="1:16" x14ac:dyDescent="0.25">
      <c r="A1983" s="15"/>
      <c r="B1983" s="19"/>
      <c r="C1983" s="15"/>
      <c r="D1983" s="15"/>
      <c r="E1983" s="15"/>
      <c r="F1983" s="15"/>
      <c r="G1983" s="15"/>
      <c r="H1983" s="15"/>
      <c r="I1983" s="15"/>
      <c r="J1983" s="15"/>
      <c r="K1983" s="19"/>
      <c r="L1983" s="24" t="str">
        <f t="shared" ca="1" si="30"/>
        <v>-</v>
      </c>
      <c r="M1983" s="15"/>
      <c r="N1983" s="15"/>
      <c r="O1983" s="15"/>
      <c r="P1983" s="15"/>
    </row>
    <row r="1984" spans="1:16" x14ac:dyDescent="0.25">
      <c r="L1984" s="21" t="str">
        <f t="shared" ca="1" si="30"/>
        <v>-</v>
      </c>
    </row>
    <row r="1985" spans="1:16" x14ac:dyDescent="0.25">
      <c r="A1985" s="15"/>
      <c r="B1985" s="19"/>
      <c r="C1985" s="15"/>
      <c r="D1985" s="15"/>
      <c r="E1985" s="15"/>
      <c r="F1985" s="15"/>
      <c r="G1985" s="15"/>
      <c r="H1985" s="15"/>
      <c r="I1985" s="15"/>
      <c r="J1985" s="15"/>
      <c r="K1985" s="19"/>
      <c r="L1985" s="24" t="str">
        <f t="shared" ca="1" si="30"/>
        <v>-</v>
      </c>
      <c r="M1985" s="15"/>
      <c r="N1985" s="15"/>
      <c r="O1985" s="15"/>
      <c r="P1985" s="15"/>
    </row>
    <row r="1986" spans="1:16" x14ac:dyDescent="0.25">
      <c r="L1986" s="21" t="str">
        <f t="shared" ca="1" si="30"/>
        <v>-</v>
      </c>
    </row>
    <row r="1987" spans="1:16" x14ac:dyDescent="0.25">
      <c r="A1987" s="15"/>
      <c r="B1987" s="19"/>
      <c r="C1987" s="15"/>
      <c r="D1987" s="15"/>
      <c r="E1987" s="15"/>
      <c r="F1987" s="15"/>
      <c r="G1987" s="15"/>
      <c r="H1987" s="15"/>
      <c r="I1987" s="15"/>
      <c r="J1987" s="15"/>
      <c r="K1987" s="19"/>
      <c r="L1987" s="24" t="str">
        <f t="shared" ca="1" si="30"/>
        <v>-</v>
      </c>
      <c r="M1987" s="15"/>
      <c r="N1987" s="15"/>
      <c r="O1987" s="15"/>
      <c r="P1987" s="15"/>
    </row>
    <row r="1988" spans="1:16" x14ac:dyDescent="0.25">
      <c r="L1988" s="21" t="str">
        <f t="shared" ca="1" si="30"/>
        <v>-</v>
      </c>
    </row>
    <row r="1989" spans="1:16" x14ac:dyDescent="0.25">
      <c r="A1989" s="15"/>
      <c r="B1989" s="19"/>
      <c r="C1989" s="15"/>
      <c r="D1989" s="15"/>
      <c r="E1989" s="15"/>
      <c r="F1989" s="15"/>
      <c r="G1989" s="15"/>
      <c r="H1989" s="15"/>
      <c r="I1989" s="15"/>
      <c r="J1989" s="15"/>
      <c r="K1989" s="19"/>
      <c r="L1989" s="24" t="str">
        <f t="shared" ca="1" si="30"/>
        <v>-</v>
      </c>
      <c r="M1989" s="15"/>
      <c r="N1989" s="15"/>
      <c r="O1989" s="15"/>
      <c r="P1989" s="15"/>
    </row>
    <row r="1990" spans="1:16" x14ac:dyDescent="0.25">
      <c r="L1990" s="21" t="str">
        <f t="shared" ref="L1990:L2053" ca="1" si="31">IF(B1990&gt;1/1/1900, (IF(M1990="Closed",(DATEDIF(B1990,K1990,"d"))-(DATEDIF(H1990,J1990,"d")),IF(OR(M1990="Pending",ISBLANK(K1990)),TODAY()-B1990))),"-")</f>
        <v>-</v>
      </c>
    </row>
    <row r="1991" spans="1:16" x14ac:dyDescent="0.25">
      <c r="A1991" s="15"/>
      <c r="B1991" s="19"/>
      <c r="C1991" s="15"/>
      <c r="D1991" s="15"/>
      <c r="E1991" s="15"/>
      <c r="F1991" s="15"/>
      <c r="G1991" s="15"/>
      <c r="H1991" s="15"/>
      <c r="I1991" s="15"/>
      <c r="J1991" s="15"/>
      <c r="K1991" s="19"/>
      <c r="L1991" s="24" t="str">
        <f t="shared" ca="1" si="31"/>
        <v>-</v>
      </c>
      <c r="M1991" s="15"/>
      <c r="N1991" s="15"/>
      <c r="O1991" s="15"/>
      <c r="P1991" s="15"/>
    </row>
    <row r="1992" spans="1:16" x14ac:dyDescent="0.25">
      <c r="L1992" s="21" t="str">
        <f t="shared" ca="1" si="31"/>
        <v>-</v>
      </c>
    </row>
    <row r="1993" spans="1:16" x14ac:dyDescent="0.25">
      <c r="A1993" s="15"/>
      <c r="B1993" s="19"/>
      <c r="C1993" s="15"/>
      <c r="D1993" s="15"/>
      <c r="E1993" s="15"/>
      <c r="F1993" s="15"/>
      <c r="G1993" s="15"/>
      <c r="H1993" s="15"/>
      <c r="I1993" s="15"/>
      <c r="J1993" s="15"/>
      <c r="K1993" s="19"/>
      <c r="L1993" s="24" t="str">
        <f t="shared" ca="1" si="31"/>
        <v>-</v>
      </c>
      <c r="M1993" s="15"/>
      <c r="N1993" s="15"/>
      <c r="O1993" s="15"/>
      <c r="P1993" s="15"/>
    </row>
    <row r="1994" spans="1:16" x14ac:dyDescent="0.25">
      <c r="L1994" s="21" t="str">
        <f t="shared" ca="1" si="31"/>
        <v>-</v>
      </c>
    </row>
    <row r="1995" spans="1:16" x14ac:dyDescent="0.25">
      <c r="A1995" s="15"/>
      <c r="B1995" s="19"/>
      <c r="C1995" s="15"/>
      <c r="D1995" s="15"/>
      <c r="E1995" s="15"/>
      <c r="F1995" s="15"/>
      <c r="G1995" s="15"/>
      <c r="H1995" s="15"/>
      <c r="I1995" s="15"/>
      <c r="J1995" s="15"/>
      <c r="K1995" s="19"/>
      <c r="L1995" s="24" t="str">
        <f t="shared" ca="1" si="31"/>
        <v>-</v>
      </c>
      <c r="M1995" s="15"/>
      <c r="N1995" s="15"/>
      <c r="O1995" s="15"/>
      <c r="P1995" s="15"/>
    </row>
    <row r="1996" spans="1:16" x14ac:dyDescent="0.25">
      <c r="L1996" s="21" t="str">
        <f t="shared" ca="1" si="31"/>
        <v>-</v>
      </c>
    </row>
    <row r="1997" spans="1:16" x14ac:dyDescent="0.25">
      <c r="A1997" s="15"/>
      <c r="B1997" s="19"/>
      <c r="C1997" s="15"/>
      <c r="D1997" s="15"/>
      <c r="E1997" s="15"/>
      <c r="F1997" s="15"/>
      <c r="G1997" s="15"/>
      <c r="H1997" s="15"/>
      <c r="I1997" s="15"/>
      <c r="J1997" s="15"/>
      <c r="K1997" s="19"/>
      <c r="L1997" s="24" t="str">
        <f t="shared" ca="1" si="31"/>
        <v>-</v>
      </c>
      <c r="M1997" s="15"/>
      <c r="N1997" s="15"/>
      <c r="O1997" s="15"/>
      <c r="P1997" s="15"/>
    </row>
    <row r="1998" spans="1:16" x14ac:dyDescent="0.25">
      <c r="L1998" s="21" t="str">
        <f t="shared" ca="1" si="31"/>
        <v>-</v>
      </c>
    </row>
    <row r="1999" spans="1:16" x14ac:dyDescent="0.25">
      <c r="A1999" s="15"/>
      <c r="B1999" s="19"/>
      <c r="C1999" s="15"/>
      <c r="D1999" s="15"/>
      <c r="E1999" s="15"/>
      <c r="F1999" s="15"/>
      <c r="G1999" s="15"/>
      <c r="H1999" s="15"/>
      <c r="I1999" s="15"/>
      <c r="J1999" s="15"/>
      <c r="K1999" s="19"/>
      <c r="L1999" s="24" t="str">
        <f t="shared" ca="1" si="31"/>
        <v>-</v>
      </c>
      <c r="M1999" s="15"/>
      <c r="N1999" s="15"/>
      <c r="O1999" s="15"/>
      <c r="P1999" s="15"/>
    </row>
    <row r="2000" spans="1:16" x14ac:dyDescent="0.25">
      <c r="L2000" s="21" t="str">
        <f t="shared" ca="1" si="31"/>
        <v>-</v>
      </c>
    </row>
    <row r="2001" spans="1:16" x14ac:dyDescent="0.25">
      <c r="A2001" s="15"/>
      <c r="B2001" s="19"/>
      <c r="C2001" s="15"/>
      <c r="D2001" s="15"/>
      <c r="E2001" s="15"/>
      <c r="F2001" s="15"/>
      <c r="G2001" s="15"/>
      <c r="H2001" s="15"/>
      <c r="I2001" s="15"/>
      <c r="J2001" s="15"/>
      <c r="K2001" s="19"/>
      <c r="L2001" s="24" t="str">
        <f t="shared" ca="1" si="31"/>
        <v>-</v>
      </c>
      <c r="M2001" s="15"/>
      <c r="N2001" s="15"/>
      <c r="O2001" s="15"/>
      <c r="P2001" s="15"/>
    </row>
    <row r="2002" spans="1:16" x14ac:dyDescent="0.25">
      <c r="L2002" s="21" t="str">
        <f t="shared" ca="1" si="31"/>
        <v>-</v>
      </c>
    </row>
    <row r="2003" spans="1:16" x14ac:dyDescent="0.25">
      <c r="A2003" s="15"/>
      <c r="B2003" s="19"/>
      <c r="C2003" s="15"/>
      <c r="D2003" s="15"/>
      <c r="E2003" s="15"/>
      <c r="F2003" s="15"/>
      <c r="G2003" s="15"/>
      <c r="H2003" s="15"/>
      <c r="I2003" s="15"/>
      <c r="J2003" s="15"/>
      <c r="K2003" s="19"/>
      <c r="L2003" s="24" t="str">
        <f t="shared" ca="1" si="31"/>
        <v>-</v>
      </c>
      <c r="M2003" s="15"/>
      <c r="N2003" s="15"/>
      <c r="O2003" s="15"/>
      <c r="P2003" s="15"/>
    </row>
    <row r="2004" spans="1:16" x14ac:dyDescent="0.25">
      <c r="L2004" s="21" t="str">
        <f t="shared" ca="1" si="31"/>
        <v>-</v>
      </c>
    </row>
    <row r="2005" spans="1:16" x14ac:dyDescent="0.25">
      <c r="A2005" s="15"/>
      <c r="B2005" s="19"/>
      <c r="C2005" s="15"/>
      <c r="D2005" s="15"/>
      <c r="E2005" s="15"/>
      <c r="F2005" s="15"/>
      <c r="G2005" s="15"/>
      <c r="H2005" s="15"/>
      <c r="I2005" s="15"/>
      <c r="J2005" s="15"/>
      <c r="K2005" s="19"/>
      <c r="L2005" s="24" t="str">
        <f t="shared" ca="1" si="31"/>
        <v>-</v>
      </c>
      <c r="M2005" s="15"/>
      <c r="N2005" s="15"/>
      <c r="O2005" s="15"/>
      <c r="P2005" s="15"/>
    </row>
    <row r="2006" spans="1:16" x14ac:dyDescent="0.25">
      <c r="L2006" s="21" t="str">
        <f t="shared" ca="1" si="31"/>
        <v>-</v>
      </c>
    </row>
    <row r="2007" spans="1:16" x14ac:dyDescent="0.25">
      <c r="A2007" s="15"/>
      <c r="B2007" s="19"/>
      <c r="C2007" s="15"/>
      <c r="D2007" s="15"/>
      <c r="E2007" s="15"/>
      <c r="F2007" s="15"/>
      <c r="G2007" s="15"/>
      <c r="H2007" s="15"/>
      <c r="I2007" s="15"/>
      <c r="J2007" s="15"/>
      <c r="K2007" s="19"/>
      <c r="L2007" s="24" t="str">
        <f t="shared" ca="1" si="31"/>
        <v>-</v>
      </c>
      <c r="M2007" s="15"/>
      <c r="N2007" s="15"/>
      <c r="O2007" s="15"/>
      <c r="P2007" s="15"/>
    </row>
    <row r="2008" spans="1:16" x14ac:dyDescent="0.25">
      <c r="L2008" s="21" t="str">
        <f t="shared" ca="1" si="31"/>
        <v>-</v>
      </c>
    </row>
    <row r="2009" spans="1:16" x14ac:dyDescent="0.25">
      <c r="A2009" s="15"/>
      <c r="B2009" s="19"/>
      <c r="C2009" s="15"/>
      <c r="D2009" s="15"/>
      <c r="E2009" s="15"/>
      <c r="F2009" s="15"/>
      <c r="G2009" s="15"/>
      <c r="H2009" s="15"/>
      <c r="I2009" s="15"/>
      <c r="J2009" s="15"/>
      <c r="K2009" s="19"/>
      <c r="L2009" s="24" t="str">
        <f t="shared" ca="1" si="31"/>
        <v>-</v>
      </c>
      <c r="M2009" s="15"/>
      <c r="N2009" s="15"/>
      <c r="O2009" s="15"/>
      <c r="P2009" s="15"/>
    </row>
    <row r="2010" spans="1:16" x14ac:dyDescent="0.25">
      <c r="L2010" s="21" t="str">
        <f t="shared" ca="1" si="31"/>
        <v>-</v>
      </c>
    </row>
    <row r="2011" spans="1:16" x14ac:dyDescent="0.25">
      <c r="A2011" s="15"/>
      <c r="B2011" s="19"/>
      <c r="C2011" s="15"/>
      <c r="D2011" s="15"/>
      <c r="E2011" s="15"/>
      <c r="F2011" s="15"/>
      <c r="G2011" s="15"/>
      <c r="H2011" s="15"/>
      <c r="I2011" s="15"/>
      <c r="J2011" s="15"/>
      <c r="K2011" s="19"/>
      <c r="L2011" s="24" t="str">
        <f t="shared" ca="1" si="31"/>
        <v>-</v>
      </c>
      <c r="M2011" s="15"/>
      <c r="N2011" s="15"/>
      <c r="O2011" s="15"/>
      <c r="P2011" s="15"/>
    </row>
    <row r="2012" spans="1:16" x14ac:dyDescent="0.25">
      <c r="L2012" s="21" t="str">
        <f t="shared" ca="1" si="31"/>
        <v>-</v>
      </c>
    </row>
    <row r="2013" spans="1:16" x14ac:dyDescent="0.25">
      <c r="A2013" s="15"/>
      <c r="B2013" s="19"/>
      <c r="C2013" s="15"/>
      <c r="D2013" s="15"/>
      <c r="E2013" s="15"/>
      <c r="F2013" s="15"/>
      <c r="G2013" s="15"/>
      <c r="H2013" s="15"/>
      <c r="I2013" s="15"/>
      <c r="J2013" s="15"/>
      <c r="K2013" s="19"/>
      <c r="L2013" s="24" t="str">
        <f t="shared" ca="1" si="31"/>
        <v>-</v>
      </c>
      <c r="M2013" s="15"/>
      <c r="N2013" s="15"/>
      <c r="O2013" s="15"/>
      <c r="P2013" s="15"/>
    </row>
    <row r="2014" spans="1:16" x14ac:dyDescent="0.25">
      <c r="L2014" s="21" t="str">
        <f t="shared" ca="1" si="31"/>
        <v>-</v>
      </c>
    </row>
    <row r="2015" spans="1:16" x14ac:dyDescent="0.25">
      <c r="A2015" s="15"/>
      <c r="B2015" s="19"/>
      <c r="C2015" s="15"/>
      <c r="D2015" s="15"/>
      <c r="E2015" s="15"/>
      <c r="F2015" s="15"/>
      <c r="G2015" s="15"/>
      <c r="H2015" s="15"/>
      <c r="I2015" s="15"/>
      <c r="J2015" s="15"/>
      <c r="K2015" s="19"/>
      <c r="L2015" s="24" t="str">
        <f t="shared" ca="1" si="31"/>
        <v>-</v>
      </c>
      <c r="M2015" s="15"/>
      <c r="N2015" s="15"/>
      <c r="O2015" s="15"/>
      <c r="P2015" s="15"/>
    </row>
    <row r="2016" spans="1:16" x14ac:dyDescent="0.25">
      <c r="L2016" s="21" t="str">
        <f t="shared" ca="1" si="31"/>
        <v>-</v>
      </c>
    </row>
    <row r="2017" spans="1:16" x14ac:dyDescent="0.25">
      <c r="A2017" s="15"/>
      <c r="B2017" s="19"/>
      <c r="C2017" s="15"/>
      <c r="D2017" s="15"/>
      <c r="E2017" s="15"/>
      <c r="F2017" s="15"/>
      <c r="G2017" s="15"/>
      <c r="H2017" s="15"/>
      <c r="I2017" s="15"/>
      <c r="J2017" s="15"/>
      <c r="K2017" s="19"/>
      <c r="L2017" s="24" t="str">
        <f t="shared" ca="1" si="31"/>
        <v>-</v>
      </c>
      <c r="M2017" s="15"/>
      <c r="N2017" s="15"/>
      <c r="O2017" s="15"/>
      <c r="P2017" s="15"/>
    </row>
    <row r="2018" spans="1:16" x14ac:dyDescent="0.25">
      <c r="L2018" s="21" t="str">
        <f t="shared" ca="1" si="31"/>
        <v>-</v>
      </c>
    </row>
    <row r="2019" spans="1:16" x14ac:dyDescent="0.25">
      <c r="A2019" s="15"/>
      <c r="B2019" s="19"/>
      <c r="C2019" s="15"/>
      <c r="D2019" s="15"/>
      <c r="E2019" s="15"/>
      <c r="F2019" s="15"/>
      <c r="G2019" s="15"/>
      <c r="H2019" s="15"/>
      <c r="I2019" s="15"/>
      <c r="J2019" s="15"/>
      <c r="K2019" s="19"/>
      <c r="L2019" s="24" t="str">
        <f t="shared" ca="1" si="31"/>
        <v>-</v>
      </c>
      <c r="M2019" s="15"/>
      <c r="N2019" s="15"/>
      <c r="O2019" s="15"/>
      <c r="P2019" s="15"/>
    </row>
    <row r="2020" spans="1:16" x14ac:dyDescent="0.25">
      <c r="L2020" s="21" t="str">
        <f t="shared" ca="1" si="31"/>
        <v>-</v>
      </c>
    </row>
    <row r="2021" spans="1:16" x14ac:dyDescent="0.25">
      <c r="A2021" s="15"/>
      <c r="B2021" s="19"/>
      <c r="C2021" s="15"/>
      <c r="D2021" s="15"/>
      <c r="E2021" s="15"/>
      <c r="F2021" s="15"/>
      <c r="G2021" s="15"/>
      <c r="H2021" s="15"/>
      <c r="I2021" s="15"/>
      <c r="J2021" s="15"/>
      <c r="K2021" s="19"/>
      <c r="L2021" s="24" t="str">
        <f t="shared" ca="1" si="31"/>
        <v>-</v>
      </c>
      <c r="M2021" s="15"/>
      <c r="N2021" s="15"/>
      <c r="O2021" s="15"/>
      <c r="P2021" s="15"/>
    </row>
    <row r="2022" spans="1:16" x14ac:dyDescent="0.25">
      <c r="L2022" s="21" t="str">
        <f t="shared" ca="1" si="31"/>
        <v>-</v>
      </c>
    </row>
    <row r="2023" spans="1:16" x14ac:dyDescent="0.25">
      <c r="A2023" s="15"/>
      <c r="B2023" s="19"/>
      <c r="C2023" s="15"/>
      <c r="D2023" s="15"/>
      <c r="E2023" s="15"/>
      <c r="F2023" s="15"/>
      <c r="G2023" s="15"/>
      <c r="H2023" s="15"/>
      <c r="I2023" s="15"/>
      <c r="J2023" s="15"/>
      <c r="K2023" s="19"/>
      <c r="L2023" s="24" t="str">
        <f t="shared" ca="1" si="31"/>
        <v>-</v>
      </c>
      <c r="M2023" s="15"/>
      <c r="N2023" s="15"/>
      <c r="O2023" s="15"/>
      <c r="P2023" s="15"/>
    </row>
    <row r="2024" spans="1:16" x14ac:dyDescent="0.25">
      <c r="L2024" s="21" t="str">
        <f t="shared" ca="1" si="31"/>
        <v>-</v>
      </c>
    </row>
    <row r="2025" spans="1:16" x14ac:dyDescent="0.25">
      <c r="A2025" s="15"/>
      <c r="B2025" s="19"/>
      <c r="C2025" s="15"/>
      <c r="D2025" s="15"/>
      <c r="E2025" s="15"/>
      <c r="F2025" s="15"/>
      <c r="G2025" s="15"/>
      <c r="H2025" s="15"/>
      <c r="I2025" s="15"/>
      <c r="J2025" s="15"/>
      <c r="K2025" s="19"/>
      <c r="L2025" s="24" t="str">
        <f t="shared" ca="1" si="31"/>
        <v>-</v>
      </c>
      <c r="M2025" s="15"/>
      <c r="N2025" s="15"/>
      <c r="O2025" s="15"/>
      <c r="P2025" s="15"/>
    </row>
    <row r="2026" spans="1:16" x14ac:dyDescent="0.25">
      <c r="L2026" s="21" t="str">
        <f t="shared" ca="1" si="31"/>
        <v>-</v>
      </c>
    </row>
    <row r="2027" spans="1:16" x14ac:dyDescent="0.25">
      <c r="A2027" s="15"/>
      <c r="B2027" s="19"/>
      <c r="C2027" s="15"/>
      <c r="D2027" s="15"/>
      <c r="E2027" s="15"/>
      <c r="F2027" s="15"/>
      <c r="G2027" s="15"/>
      <c r="H2027" s="15"/>
      <c r="I2027" s="15"/>
      <c r="J2027" s="15"/>
      <c r="K2027" s="19"/>
      <c r="L2027" s="24" t="str">
        <f t="shared" ca="1" si="31"/>
        <v>-</v>
      </c>
      <c r="M2027" s="15"/>
      <c r="N2027" s="15"/>
      <c r="O2027" s="15"/>
      <c r="P2027" s="15"/>
    </row>
    <row r="2028" spans="1:16" x14ac:dyDescent="0.25">
      <c r="L2028" s="21" t="str">
        <f t="shared" ca="1" si="31"/>
        <v>-</v>
      </c>
    </row>
    <row r="2029" spans="1:16" x14ac:dyDescent="0.25">
      <c r="A2029" s="15"/>
      <c r="B2029" s="19"/>
      <c r="C2029" s="15"/>
      <c r="D2029" s="15"/>
      <c r="E2029" s="15"/>
      <c r="F2029" s="15"/>
      <c r="G2029" s="15"/>
      <c r="H2029" s="15"/>
      <c r="I2029" s="15"/>
      <c r="J2029" s="15"/>
      <c r="K2029" s="19"/>
      <c r="L2029" s="24" t="str">
        <f t="shared" ca="1" si="31"/>
        <v>-</v>
      </c>
      <c r="M2029" s="15"/>
      <c r="N2029" s="15"/>
      <c r="O2029" s="15"/>
      <c r="P2029" s="15"/>
    </row>
    <row r="2030" spans="1:16" x14ac:dyDescent="0.25">
      <c r="L2030" s="21" t="str">
        <f t="shared" ca="1" si="31"/>
        <v>-</v>
      </c>
    </row>
    <row r="2031" spans="1:16" x14ac:dyDescent="0.25">
      <c r="A2031" s="15"/>
      <c r="B2031" s="19"/>
      <c r="C2031" s="15"/>
      <c r="D2031" s="15"/>
      <c r="E2031" s="15"/>
      <c r="F2031" s="15"/>
      <c r="G2031" s="15"/>
      <c r="H2031" s="15"/>
      <c r="I2031" s="15"/>
      <c r="J2031" s="15"/>
      <c r="K2031" s="19"/>
      <c r="L2031" s="24" t="str">
        <f t="shared" ca="1" si="31"/>
        <v>-</v>
      </c>
      <c r="M2031" s="15"/>
      <c r="N2031" s="15"/>
      <c r="O2031" s="15"/>
      <c r="P2031" s="15"/>
    </row>
    <row r="2032" spans="1:16" x14ac:dyDescent="0.25">
      <c r="L2032" s="21" t="str">
        <f t="shared" ca="1" si="31"/>
        <v>-</v>
      </c>
    </row>
    <row r="2033" spans="1:16" x14ac:dyDescent="0.25">
      <c r="A2033" s="15"/>
      <c r="B2033" s="19"/>
      <c r="C2033" s="15"/>
      <c r="D2033" s="15"/>
      <c r="E2033" s="15"/>
      <c r="F2033" s="15"/>
      <c r="G2033" s="15"/>
      <c r="H2033" s="15"/>
      <c r="I2033" s="15"/>
      <c r="J2033" s="15"/>
      <c r="K2033" s="19"/>
      <c r="L2033" s="24" t="str">
        <f t="shared" ca="1" si="31"/>
        <v>-</v>
      </c>
      <c r="M2033" s="15"/>
      <c r="N2033" s="15"/>
      <c r="O2033" s="15"/>
      <c r="P2033" s="15"/>
    </row>
    <row r="2034" spans="1:16" x14ac:dyDescent="0.25">
      <c r="L2034" s="21" t="str">
        <f t="shared" ca="1" si="31"/>
        <v>-</v>
      </c>
    </row>
    <row r="2035" spans="1:16" x14ac:dyDescent="0.25">
      <c r="A2035" s="15"/>
      <c r="B2035" s="19"/>
      <c r="C2035" s="15"/>
      <c r="D2035" s="15"/>
      <c r="E2035" s="15"/>
      <c r="F2035" s="15"/>
      <c r="G2035" s="15"/>
      <c r="H2035" s="15"/>
      <c r="I2035" s="15"/>
      <c r="J2035" s="15"/>
      <c r="K2035" s="19"/>
      <c r="L2035" s="24" t="str">
        <f t="shared" ca="1" si="31"/>
        <v>-</v>
      </c>
      <c r="M2035" s="15"/>
      <c r="N2035" s="15"/>
      <c r="O2035" s="15"/>
      <c r="P2035" s="15"/>
    </row>
    <row r="2036" spans="1:16" x14ac:dyDescent="0.25">
      <c r="L2036" s="21" t="str">
        <f t="shared" ca="1" si="31"/>
        <v>-</v>
      </c>
    </row>
    <row r="2037" spans="1:16" x14ac:dyDescent="0.25">
      <c r="A2037" s="15"/>
      <c r="B2037" s="19"/>
      <c r="C2037" s="15"/>
      <c r="D2037" s="15"/>
      <c r="E2037" s="15"/>
      <c r="F2037" s="15"/>
      <c r="G2037" s="15"/>
      <c r="H2037" s="15"/>
      <c r="I2037" s="15"/>
      <c r="J2037" s="15"/>
      <c r="K2037" s="19"/>
      <c r="L2037" s="24" t="str">
        <f t="shared" ca="1" si="31"/>
        <v>-</v>
      </c>
      <c r="M2037" s="15"/>
      <c r="N2037" s="15"/>
      <c r="O2037" s="15"/>
      <c r="P2037" s="15"/>
    </row>
    <row r="2038" spans="1:16" x14ac:dyDescent="0.25">
      <c r="L2038" s="21" t="str">
        <f t="shared" ca="1" si="31"/>
        <v>-</v>
      </c>
    </row>
    <row r="2039" spans="1:16" x14ac:dyDescent="0.25">
      <c r="A2039" s="15"/>
      <c r="B2039" s="19"/>
      <c r="C2039" s="15"/>
      <c r="D2039" s="15"/>
      <c r="E2039" s="15"/>
      <c r="F2039" s="15"/>
      <c r="G2039" s="15"/>
      <c r="H2039" s="15"/>
      <c r="I2039" s="15"/>
      <c r="J2039" s="15"/>
      <c r="K2039" s="19"/>
      <c r="L2039" s="24" t="str">
        <f t="shared" ca="1" si="31"/>
        <v>-</v>
      </c>
      <c r="M2039" s="15"/>
      <c r="N2039" s="15"/>
      <c r="O2039" s="15"/>
      <c r="P2039" s="15"/>
    </row>
    <row r="2040" spans="1:16" x14ac:dyDescent="0.25">
      <c r="L2040" s="21" t="str">
        <f t="shared" ca="1" si="31"/>
        <v>-</v>
      </c>
    </row>
    <row r="2041" spans="1:16" x14ac:dyDescent="0.25">
      <c r="A2041" s="15"/>
      <c r="B2041" s="19"/>
      <c r="C2041" s="15"/>
      <c r="D2041" s="15"/>
      <c r="E2041" s="15"/>
      <c r="F2041" s="15"/>
      <c r="G2041" s="15"/>
      <c r="H2041" s="15"/>
      <c r="I2041" s="15"/>
      <c r="J2041" s="15"/>
      <c r="K2041" s="19"/>
      <c r="L2041" s="24" t="str">
        <f t="shared" ca="1" si="31"/>
        <v>-</v>
      </c>
      <c r="M2041" s="15"/>
      <c r="N2041" s="15"/>
      <c r="O2041" s="15"/>
      <c r="P2041" s="15"/>
    </row>
    <row r="2042" spans="1:16" x14ac:dyDescent="0.25">
      <c r="L2042" s="21" t="str">
        <f t="shared" ca="1" si="31"/>
        <v>-</v>
      </c>
    </row>
    <row r="2043" spans="1:16" x14ac:dyDescent="0.25">
      <c r="A2043" s="15"/>
      <c r="B2043" s="19"/>
      <c r="C2043" s="15"/>
      <c r="D2043" s="15"/>
      <c r="E2043" s="15"/>
      <c r="F2043" s="15"/>
      <c r="G2043" s="15"/>
      <c r="H2043" s="15"/>
      <c r="I2043" s="15"/>
      <c r="J2043" s="15"/>
      <c r="K2043" s="19"/>
      <c r="L2043" s="24" t="str">
        <f t="shared" ca="1" si="31"/>
        <v>-</v>
      </c>
      <c r="M2043" s="15"/>
      <c r="N2043" s="15"/>
      <c r="O2043" s="15"/>
      <c r="P2043" s="15"/>
    </row>
    <row r="2044" spans="1:16" x14ac:dyDescent="0.25">
      <c r="L2044" s="21" t="str">
        <f t="shared" ca="1" si="31"/>
        <v>-</v>
      </c>
    </row>
    <row r="2045" spans="1:16" x14ac:dyDescent="0.25">
      <c r="A2045" s="15"/>
      <c r="B2045" s="19"/>
      <c r="C2045" s="15"/>
      <c r="D2045" s="15"/>
      <c r="E2045" s="15"/>
      <c r="F2045" s="15"/>
      <c r="G2045" s="15"/>
      <c r="H2045" s="15"/>
      <c r="I2045" s="15"/>
      <c r="J2045" s="15"/>
      <c r="K2045" s="19"/>
      <c r="L2045" s="24" t="str">
        <f t="shared" ca="1" si="31"/>
        <v>-</v>
      </c>
      <c r="M2045" s="15"/>
      <c r="N2045" s="15"/>
      <c r="O2045" s="15"/>
      <c r="P2045" s="15"/>
    </row>
    <row r="2046" spans="1:16" x14ac:dyDescent="0.25">
      <c r="L2046" s="21" t="str">
        <f t="shared" ca="1" si="31"/>
        <v>-</v>
      </c>
    </row>
    <row r="2047" spans="1:16" x14ac:dyDescent="0.25">
      <c r="A2047" s="15"/>
      <c r="B2047" s="19"/>
      <c r="C2047" s="15"/>
      <c r="D2047" s="15"/>
      <c r="E2047" s="15"/>
      <c r="F2047" s="15"/>
      <c r="G2047" s="15"/>
      <c r="H2047" s="15"/>
      <c r="I2047" s="15"/>
      <c r="J2047" s="15"/>
      <c r="K2047" s="19"/>
      <c r="L2047" s="24" t="str">
        <f t="shared" ca="1" si="31"/>
        <v>-</v>
      </c>
      <c r="M2047" s="15"/>
      <c r="N2047" s="15"/>
      <c r="O2047" s="15"/>
      <c r="P2047" s="15"/>
    </row>
    <row r="2048" spans="1:16" x14ac:dyDescent="0.25">
      <c r="L2048" s="21" t="str">
        <f t="shared" ca="1" si="31"/>
        <v>-</v>
      </c>
    </row>
    <row r="2049" spans="1:16" x14ac:dyDescent="0.25">
      <c r="A2049" s="15"/>
      <c r="B2049" s="19"/>
      <c r="C2049" s="15"/>
      <c r="D2049" s="15"/>
      <c r="E2049" s="15"/>
      <c r="F2049" s="15"/>
      <c r="G2049" s="15"/>
      <c r="H2049" s="15"/>
      <c r="I2049" s="15"/>
      <c r="J2049" s="15"/>
      <c r="K2049" s="19"/>
      <c r="L2049" s="24" t="str">
        <f t="shared" ca="1" si="31"/>
        <v>-</v>
      </c>
      <c r="M2049" s="15"/>
      <c r="N2049" s="15"/>
      <c r="O2049" s="15"/>
      <c r="P2049" s="15"/>
    </row>
    <row r="2050" spans="1:16" x14ac:dyDescent="0.25">
      <c r="L2050" s="21" t="str">
        <f t="shared" ca="1" si="31"/>
        <v>-</v>
      </c>
    </row>
    <row r="2051" spans="1:16" x14ac:dyDescent="0.25">
      <c r="A2051" s="15"/>
      <c r="B2051" s="19"/>
      <c r="C2051" s="15"/>
      <c r="D2051" s="15"/>
      <c r="E2051" s="15"/>
      <c r="F2051" s="15"/>
      <c r="G2051" s="15"/>
      <c r="H2051" s="15"/>
      <c r="I2051" s="15"/>
      <c r="J2051" s="15"/>
      <c r="K2051" s="19"/>
      <c r="L2051" s="24" t="str">
        <f t="shared" ca="1" si="31"/>
        <v>-</v>
      </c>
      <c r="M2051" s="15"/>
      <c r="N2051" s="15"/>
      <c r="O2051" s="15"/>
      <c r="P2051" s="15"/>
    </row>
    <row r="2052" spans="1:16" x14ac:dyDescent="0.25">
      <c r="L2052" s="21" t="str">
        <f t="shared" ca="1" si="31"/>
        <v>-</v>
      </c>
    </row>
    <row r="2053" spans="1:16" x14ac:dyDescent="0.25">
      <c r="A2053" s="15"/>
      <c r="B2053" s="19"/>
      <c r="C2053" s="15"/>
      <c r="D2053" s="15"/>
      <c r="E2053" s="15"/>
      <c r="F2053" s="15"/>
      <c r="G2053" s="15"/>
      <c r="H2053" s="15"/>
      <c r="I2053" s="15"/>
      <c r="J2053" s="15"/>
      <c r="K2053" s="19"/>
      <c r="L2053" s="24" t="str">
        <f t="shared" ca="1" si="31"/>
        <v>-</v>
      </c>
      <c r="M2053" s="15"/>
      <c r="N2053" s="15"/>
      <c r="O2053" s="15"/>
      <c r="P2053" s="15"/>
    </row>
    <row r="2054" spans="1:16" x14ac:dyDescent="0.25">
      <c r="L2054" s="21" t="str">
        <f t="shared" ref="L2054:L2117" ca="1" si="32">IF(B2054&gt;1/1/1900, (IF(M2054="Closed",(DATEDIF(B2054,K2054,"d"))-(DATEDIF(H2054,J2054,"d")),IF(OR(M2054="Pending",ISBLANK(K2054)),TODAY()-B2054))),"-")</f>
        <v>-</v>
      </c>
    </row>
    <row r="2055" spans="1:16" x14ac:dyDescent="0.25">
      <c r="A2055" s="15"/>
      <c r="B2055" s="19"/>
      <c r="C2055" s="15"/>
      <c r="D2055" s="15"/>
      <c r="E2055" s="15"/>
      <c r="F2055" s="15"/>
      <c r="G2055" s="15"/>
      <c r="H2055" s="15"/>
      <c r="I2055" s="15"/>
      <c r="J2055" s="15"/>
      <c r="K2055" s="19"/>
      <c r="L2055" s="24" t="str">
        <f t="shared" ca="1" si="32"/>
        <v>-</v>
      </c>
      <c r="M2055" s="15"/>
      <c r="N2055" s="15"/>
      <c r="O2055" s="15"/>
      <c r="P2055" s="15"/>
    </row>
    <row r="2056" spans="1:16" x14ac:dyDescent="0.25">
      <c r="L2056" s="21" t="str">
        <f t="shared" ca="1" si="32"/>
        <v>-</v>
      </c>
    </row>
    <row r="2057" spans="1:16" x14ac:dyDescent="0.25">
      <c r="A2057" s="15"/>
      <c r="B2057" s="19"/>
      <c r="C2057" s="15"/>
      <c r="D2057" s="15"/>
      <c r="E2057" s="15"/>
      <c r="F2057" s="15"/>
      <c r="G2057" s="15"/>
      <c r="H2057" s="15"/>
      <c r="I2057" s="15"/>
      <c r="J2057" s="15"/>
      <c r="K2057" s="19"/>
      <c r="L2057" s="24" t="str">
        <f t="shared" ca="1" si="32"/>
        <v>-</v>
      </c>
      <c r="M2057" s="15"/>
      <c r="N2057" s="15"/>
      <c r="O2057" s="15"/>
      <c r="P2057" s="15"/>
    </row>
    <row r="2058" spans="1:16" x14ac:dyDescent="0.25">
      <c r="L2058" s="21" t="str">
        <f t="shared" ca="1" si="32"/>
        <v>-</v>
      </c>
    </row>
    <row r="2059" spans="1:16" x14ac:dyDescent="0.25">
      <c r="A2059" s="15"/>
      <c r="B2059" s="19"/>
      <c r="C2059" s="15"/>
      <c r="D2059" s="15"/>
      <c r="E2059" s="15"/>
      <c r="F2059" s="15"/>
      <c r="G2059" s="15"/>
      <c r="H2059" s="15"/>
      <c r="I2059" s="15"/>
      <c r="J2059" s="15"/>
      <c r="K2059" s="19"/>
      <c r="L2059" s="24" t="str">
        <f t="shared" ca="1" si="32"/>
        <v>-</v>
      </c>
      <c r="M2059" s="15"/>
      <c r="N2059" s="15"/>
      <c r="O2059" s="15"/>
      <c r="P2059" s="15"/>
    </row>
    <row r="2060" spans="1:16" x14ac:dyDescent="0.25">
      <c r="L2060" s="21" t="str">
        <f t="shared" ca="1" si="32"/>
        <v>-</v>
      </c>
    </row>
    <row r="2061" spans="1:16" x14ac:dyDescent="0.25">
      <c r="A2061" s="15"/>
      <c r="B2061" s="19"/>
      <c r="C2061" s="15"/>
      <c r="D2061" s="15"/>
      <c r="E2061" s="15"/>
      <c r="F2061" s="15"/>
      <c r="G2061" s="15"/>
      <c r="H2061" s="15"/>
      <c r="I2061" s="15"/>
      <c r="J2061" s="15"/>
      <c r="K2061" s="19"/>
      <c r="L2061" s="24" t="str">
        <f t="shared" ca="1" si="32"/>
        <v>-</v>
      </c>
      <c r="M2061" s="15"/>
      <c r="N2061" s="15"/>
      <c r="O2061" s="15"/>
      <c r="P2061" s="15"/>
    </row>
    <row r="2062" spans="1:16" x14ac:dyDescent="0.25">
      <c r="L2062" s="21" t="str">
        <f t="shared" ca="1" si="32"/>
        <v>-</v>
      </c>
    </row>
    <row r="2063" spans="1:16" x14ac:dyDescent="0.25">
      <c r="A2063" s="15"/>
      <c r="B2063" s="19"/>
      <c r="C2063" s="15"/>
      <c r="D2063" s="15"/>
      <c r="E2063" s="15"/>
      <c r="F2063" s="15"/>
      <c r="G2063" s="15"/>
      <c r="H2063" s="15"/>
      <c r="I2063" s="15"/>
      <c r="J2063" s="15"/>
      <c r="K2063" s="19"/>
      <c r="L2063" s="24" t="str">
        <f t="shared" ca="1" si="32"/>
        <v>-</v>
      </c>
      <c r="M2063" s="15"/>
      <c r="N2063" s="15"/>
      <c r="O2063" s="15"/>
      <c r="P2063" s="15"/>
    </row>
    <row r="2064" spans="1:16" x14ac:dyDescent="0.25">
      <c r="L2064" s="21" t="str">
        <f t="shared" ca="1" si="32"/>
        <v>-</v>
      </c>
    </row>
    <row r="2065" spans="1:16" x14ac:dyDescent="0.25">
      <c r="A2065" s="15"/>
      <c r="B2065" s="19"/>
      <c r="C2065" s="15"/>
      <c r="D2065" s="15"/>
      <c r="E2065" s="15"/>
      <c r="F2065" s="15"/>
      <c r="G2065" s="15"/>
      <c r="H2065" s="15"/>
      <c r="I2065" s="15"/>
      <c r="J2065" s="15"/>
      <c r="K2065" s="19"/>
      <c r="L2065" s="24" t="str">
        <f t="shared" ca="1" si="32"/>
        <v>-</v>
      </c>
      <c r="M2065" s="15"/>
      <c r="N2065" s="15"/>
      <c r="O2065" s="15"/>
      <c r="P2065" s="15"/>
    </row>
    <row r="2066" spans="1:16" x14ac:dyDescent="0.25">
      <c r="L2066" s="21" t="str">
        <f t="shared" ca="1" si="32"/>
        <v>-</v>
      </c>
    </row>
    <row r="2067" spans="1:16" x14ac:dyDescent="0.25">
      <c r="A2067" s="15"/>
      <c r="B2067" s="19"/>
      <c r="C2067" s="15"/>
      <c r="D2067" s="15"/>
      <c r="E2067" s="15"/>
      <c r="F2067" s="15"/>
      <c r="G2067" s="15"/>
      <c r="H2067" s="15"/>
      <c r="I2067" s="15"/>
      <c r="J2067" s="15"/>
      <c r="K2067" s="19"/>
      <c r="L2067" s="24" t="str">
        <f t="shared" ca="1" si="32"/>
        <v>-</v>
      </c>
      <c r="M2067" s="15"/>
      <c r="N2067" s="15"/>
      <c r="O2067" s="15"/>
      <c r="P2067" s="15"/>
    </row>
    <row r="2068" spans="1:16" x14ac:dyDescent="0.25">
      <c r="L2068" s="21" t="str">
        <f t="shared" ca="1" si="32"/>
        <v>-</v>
      </c>
    </row>
    <row r="2069" spans="1:16" x14ac:dyDescent="0.25">
      <c r="A2069" s="15"/>
      <c r="B2069" s="19"/>
      <c r="C2069" s="15"/>
      <c r="D2069" s="15"/>
      <c r="E2069" s="15"/>
      <c r="F2069" s="15"/>
      <c r="G2069" s="15"/>
      <c r="H2069" s="15"/>
      <c r="I2069" s="15"/>
      <c r="J2069" s="15"/>
      <c r="K2069" s="19"/>
      <c r="L2069" s="24" t="str">
        <f t="shared" ca="1" si="32"/>
        <v>-</v>
      </c>
      <c r="M2069" s="15"/>
      <c r="N2069" s="15"/>
      <c r="O2069" s="15"/>
      <c r="P2069" s="15"/>
    </row>
    <row r="2070" spans="1:16" x14ac:dyDescent="0.25">
      <c r="L2070" s="21" t="str">
        <f t="shared" ca="1" si="32"/>
        <v>-</v>
      </c>
    </row>
    <row r="2071" spans="1:16" x14ac:dyDescent="0.25">
      <c r="A2071" s="15"/>
      <c r="B2071" s="19"/>
      <c r="C2071" s="15"/>
      <c r="D2071" s="15"/>
      <c r="E2071" s="15"/>
      <c r="F2071" s="15"/>
      <c r="G2071" s="15"/>
      <c r="H2071" s="15"/>
      <c r="I2071" s="15"/>
      <c r="J2071" s="15"/>
      <c r="K2071" s="19"/>
      <c r="L2071" s="24" t="str">
        <f t="shared" ca="1" si="32"/>
        <v>-</v>
      </c>
      <c r="M2071" s="15"/>
      <c r="N2071" s="15"/>
      <c r="O2071" s="15"/>
      <c r="P2071" s="15"/>
    </row>
    <row r="2072" spans="1:16" x14ac:dyDescent="0.25">
      <c r="L2072" s="21" t="str">
        <f t="shared" ca="1" si="32"/>
        <v>-</v>
      </c>
    </row>
    <row r="2073" spans="1:16" x14ac:dyDescent="0.25">
      <c r="A2073" s="15"/>
      <c r="B2073" s="19"/>
      <c r="C2073" s="15"/>
      <c r="D2073" s="15"/>
      <c r="E2073" s="15"/>
      <c r="F2073" s="15"/>
      <c r="G2073" s="15"/>
      <c r="H2073" s="15"/>
      <c r="I2073" s="15"/>
      <c r="J2073" s="15"/>
      <c r="K2073" s="19"/>
      <c r="L2073" s="24" t="str">
        <f t="shared" ca="1" si="32"/>
        <v>-</v>
      </c>
      <c r="M2073" s="15"/>
      <c r="N2073" s="15"/>
      <c r="O2073" s="15"/>
      <c r="P2073" s="15"/>
    </row>
    <row r="2074" spans="1:16" x14ac:dyDescent="0.25">
      <c r="L2074" s="21" t="str">
        <f t="shared" ca="1" si="32"/>
        <v>-</v>
      </c>
    </row>
    <row r="2075" spans="1:16" x14ac:dyDescent="0.25">
      <c r="A2075" s="15"/>
      <c r="B2075" s="19"/>
      <c r="C2075" s="15"/>
      <c r="D2075" s="15"/>
      <c r="E2075" s="15"/>
      <c r="F2075" s="15"/>
      <c r="G2075" s="15"/>
      <c r="H2075" s="15"/>
      <c r="I2075" s="15"/>
      <c r="J2075" s="15"/>
      <c r="K2075" s="19"/>
      <c r="L2075" s="24" t="str">
        <f t="shared" ca="1" si="32"/>
        <v>-</v>
      </c>
      <c r="M2075" s="15"/>
      <c r="N2075" s="15"/>
      <c r="O2075" s="15"/>
      <c r="P2075" s="15"/>
    </row>
    <row r="2076" spans="1:16" x14ac:dyDescent="0.25">
      <c r="L2076" s="21" t="str">
        <f t="shared" ca="1" si="32"/>
        <v>-</v>
      </c>
    </row>
    <row r="2077" spans="1:16" x14ac:dyDescent="0.25">
      <c r="A2077" s="15"/>
      <c r="B2077" s="19"/>
      <c r="C2077" s="15"/>
      <c r="D2077" s="15"/>
      <c r="E2077" s="15"/>
      <c r="F2077" s="15"/>
      <c r="G2077" s="15"/>
      <c r="H2077" s="15"/>
      <c r="I2077" s="15"/>
      <c r="J2077" s="15"/>
      <c r="K2077" s="19"/>
      <c r="L2077" s="24" t="str">
        <f t="shared" ca="1" si="32"/>
        <v>-</v>
      </c>
      <c r="M2077" s="15"/>
      <c r="N2077" s="15"/>
      <c r="O2077" s="15"/>
      <c r="P2077" s="15"/>
    </row>
    <row r="2078" spans="1:16" x14ac:dyDescent="0.25">
      <c r="L2078" s="21" t="str">
        <f t="shared" ca="1" si="32"/>
        <v>-</v>
      </c>
    </row>
    <row r="2079" spans="1:16" x14ac:dyDescent="0.25">
      <c r="A2079" s="15"/>
      <c r="B2079" s="19"/>
      <c r="C2079" s="15"/>
      <c r="D2079" s="15"/>
      <c r="E2079" s="15"/>
      <c r="F2079" s="15"/>
      <c r="G2079" s="15"/>
      <c r="H2079" s="15"/>
      <c r="I2079" s="15"/>
      <c r="J2079" s="15"/>
      <c r="K2079" s="19"/>
      <c r="L2079" s="24" t="str">
        <f t="shared" ca="1" si="32"/>
        <v>-</v>
      </c>
      <c r="M2079" s="15"/>
      <c r="N2079" s="15"/>
      <c r="O2079" s="15"/>
      <c r="P2079" s="15"/>
    </row>
    <row r="2080" spans="1:16" x14ac:dyDescent="0.25">
      <c r="L2080" s="21" t="str">
        <f t="shared" ca="1" si="32"/>
        <v>-</v>
      </c>
    </row>
    <row r="2081" spans="1:16" x14ac:dyDescent="0.25">
      <c r="A2081" s="15"/>
      <c r="B2081" s="19"/>
      <c r="C2081" s="15"/>
      <c r="D2081" s="15"/>
      <c r="E2081" s="15"/>
      <c r="F2081" s="15"/>
      <c r="G2081" s="15"/>
      <c r="H2081" s="15"/>
      <c r="I2081" s="15"/>
      <c r="J2081" s="15"/>
      <c r="K2081" s="19"/>
      <c r="L2081" s="24" t="str">
        <f t="shared" ca="1" si="32"/>
        <v>-</v>
      </c>
      <c r="M2081" s="15"/>
      <c r="N2081" s="15"/>
      <c r="O2081" s="15"/>
      <c r="P2081" s="15"/>
    </row>
    <row r="2082" spans="1:16" x14ac:dyDescent="0.25">
      <c r="L2082" s="21" t="str">
        <f t="shared" ca="1" si="32"/>
        <v>-</v>
      </c>
    </row>
    <row r="2083" spans="1:16" x14ac:dyDescent="0.25">
      <c r="A2083" s="15"/>
      <c r="B2083" s="19"/>
      <c r="C2083" s="15"/>
      <c r="D2083" s="15"/>
      <c r="E2083" s="15"/>
      <c r="F2083" s="15"/>
      <c r="G2083" s="15"/>
      <c r="H2083" s="15"/>
      <c r="I2083" s="15"/>
      <c r="J2083" s="15"/>
      <c r="K2083" s="19"/>
      <c r="L2083" s="24" t="str">
        <f t="shared" ca="1" si="32"/>
        <v>-</v>
      </c>
      <c r="M2083" s="15"/>
      <c r="N2083" s="15"/>
      <c r="O2083" s="15"/>
      <c r="P2083" s="15"/>
    </row>
    <row r="2084" spans="1:16" x14ac:dyDescent="0.25">
      <c r="L2084" s="21" t="str">
        <f t="shared" ca="1" si="32"/>
        <v>-</v>
      </c>
    </row>
    <row r="2085" spans="1:16" x14ac:dyDescent="0.25">
      <c r="A2085" s="15"/>
      <c r="B2085" s="19"/>
      <c r="C2085" s="15"/>
      <c r="D2085" s="15"/>
      <c r="E2085" s="15"/>
      <c r="F2085" s="15"/>
      <c r="G2085" s="15"/>
      <c r="H2085" s="15"/>
      <c r="I2085" s="15"/>
      <c r="J2085" s="15"/>
      <c r="K2085" s="19"/>
      <c r="L2085" s="24" t="str">
        <f t="shared" ca="1" si="32"/>
        <v>-</v>
      </c>
      <c r="M2085" s="15"/>
      <c r="N2085" s="15"/>
      <c r="O2085" s="15"/>
      <c r="P2085" s="15"/>
    </row>
    <row r="2086" spans="1:16" x14ac:dyDescent="0.25">
      <c r="L2086" s="21" t="str">
        <f t="shared" ca="1" si="32"/>
        <v>-</v>
      </c>
    </row>
    <row r="2087" spans="1:16" x14ac:dyDescent="0.25">
      <c r="A2087" s="15"/>
      <c r="B2087" s="19"/>
      <c r="C2087" s="15"/>
      <c r="D2087" s="15"/>
      <c r="E2087" s="15"/>
      <c r="F2087" s="15"/>
      <c r="G2087" s="15"/>
      <c r="H2087" s="15"/>
      <c r="I2087" s="15"/>
      <c r="J2087" s="15"/>
      <c r="K2087" s="19"/>
      <c r="L2087" s="24" t="str">
        <f t="shared" ca="1" si="32"/>
        <v>-</v>
      </c>
      <c r="M2087" s="15"/>
      <c r="N2087" s="15"/>
      <c r="O2087" s="15"/>
      <c r="P2087" s="15"/>
    </row>
    <row r="2088" spans="1:16" x14ac:dyDescent="0.25">
      <c r="L2088" s="21" t="str">
        <f t="shared" ca="1" si="32"/>
        <v>-</v>
      </c>
    </row>
    <row r="2089" spans="1:16" x14ac:dyDescent="0.25">
      <c r="A2089" s="15"/>
      <c r="B2089" s="19"/>
      <c r="C2089" s="15"/>
      <c r="D2089" s="15"/>
      <c r="E2089" s="15"/>
      <c r="F2089" s="15"/>
      <c r="G2089" s="15"/>
      <c r="H2089" s="15"/>
      <c r="I2089" s="15"/>
      <c r="J2089" s="15"/>
      <c r="K2089" s="19"/>
      <c r="L2089" s="24" t="str">
        <f t="shared" ca="1" si="32"/>
        <v>-</v>
      </c>
      <c r="M2089" s="15"/>
      <c r="N2089" s="15"/>
      <c r="O2089" s="15"/>
      <c r="P2089" s="15"/>
    </row>
    <row r="2090" spans="1:16" x14ac:dyDescent="0.25">
      <c r="L2090" s="21" t="str">
        <f t="shared" ca="1" si="32"/>
        <v>-</v>
      </c>
    </row>
    <row r="2091" spans="1:16" x14ac:dyDescent="0.25">
      <c r="A2091" s="15"/>
      <c r="B2091" s="19"/>
      <c r="C2091" s="15"/>
      <c r="D2091" s="15"/>
      <c r="E2091" s="15"/>
      <c r="F2091" s="15"/>
      <c r="G2091" s="15"/>
      <c r="H2091" s="15"/>
      <c r="I2091" s="15"/>
      <c r="J2091" s="15"/>
      <c r="K2091" s="19"/>
      <c r="L2091" s="24" t="str">
        <f t="shared" ca="1" si="32"/>
        <v>-</v>
      </c>
      <c r="M2091" s="15"/>
      <c r="N2091" s="15"/>
      <c r="O2091" s="15"/>
      <c r="P2091" s="15"/>
    </row>
    <row r="2092" spans="1:16" x14ac:dyDescent="0.25">
      <c r="L2092" s="21" t="str">
        <f t="shared" ca="1" si="32"/>
        <v>-</v>
      </c>
    </row>
    <row r="2093" spans="1:16" x14ac:dyDescent="0.25">
      <c r="A2093" s="15"/>
      <c r="B2093" s="19"/>
      <c r="C2093" s="15"/>
      <c r="D2093" s="15"/>
      <c r="E2093" s="15"/>
      <c r="F2093" s="15"/>
      <c r="G2093" s="15"/>
      <c r="H2093" s="15"/>
      <c r="I2093" s="15"/>
      <c r="J2093" s="15"/>
      <c r="K2093" s="19"/>
      <c r="L2093" s="24" t="str">
        <f t="shared" ca="1" si="32"/>
        <v>-</v>
      </c>
      <c r="M2093" s="15"/>
      <c r="N2093" s="15"/>
      <c r="O2093" s="15"/>
      <c r="P2093" s="15"/>
    </row>
    <row r="2094" spans="1:16" x14ac:dyDescent="0.25">
      <c r="L2094" s="21" t="str">
        <f t="shared" ca="1" si="32"/>
        <v>-</v>
      </c>
    </row>
    <row r="2095" spans="1:16" x14ac:dyDescent="0.25">
      <c r="A2095" s="15"/>
      <c r="B2095" s="19"/>
      <c r="C2095" s="15"/>
      <c r="D2095" s="15"/>
      <c r="E2095" s="15"/>
      <c r="F2095" s="15"/>
      <c r="G2095" s="15"/>
      <c r="H2095" s="15"/>
      <c r="I2095" s="15"/>
      <c r="J2095" s="15"/>
      <c r="K2095" s="19"/>
      <c r="L2095" s="24" t="str">
        <f t="shared" ca="1" si="32"/>
        <v>-</v>
      </c>
      <c r="M2095" s="15"/>
      <c r="N2095" s="15"/>
      <c r="O2095" s="15"/>
      <c r="P2095" s="15"/>
    </row>
    <row r="2096" spans="1:16" x14ac:dyDescent="0.25">
      <c r="L2096" s="21" t="str">
        <f t="shared" ca="1" si="32"/>
        <v>-</v>
      </c>
    </row>
    <row r="2097" spans="1:16" x14ac:dyDescent="0.25">
      <c r="A2097" s="15"/>
      <c r="B2097" s="19"/>
      <c r="C2097" s="15"/>
      <c r="D2097" s="15"/>
      <c r="E2097" s="15"/>
      <c r="F2097" s="15"/>
      <c r="G2097" s="15"/>
      <c r="H2097" s="15"/>
      <c r="I2097" s="15"/>
      <c r="J2097" s="15"/>
      <c r="K2097" s="19"/>
      <c r="L2097" s="24" t="str">
        <f t="shared" ca="1" si="32"/>
        <v>-</v>
      </c>
      <c r="M2097" s="15"/>
      <c r="N2097" s="15"/>
      <c r="O2097" s="15"/>
      <c r="P2097" s="15"/>
    </row>
    <row r="2098" spans="1:16" x14ac:dyDescent="0.25">
      <c r="L2098" s="21" t="str">
        <f t="shared" ca="1" si="32"/>
        <v>-</v>
      </c>
    </row>
    <row r="2099" spans="1:16" x14ac:dyDescent="0.25">
      <c r="A2099" s="15"/>
      <c r="B2099" s="19"/>
      <c r="C2099" s="15"/>
      <c r="D2099" s="15"/>
      <c r="E2099" s="15"/>
      <c r="F2099" s="15"/>
      <c r="G2099" s="15"/>
      <c r="H2099" s="15"/>
      <c r="I2099" s="15"/>
      <c r="J2099" s="15"/>
      <c r="K2099" s="19"/>
      <c r="L2099" s="24" t="str">
        <f t="shared" ca="1" si="32"/>
        <v>-</v>
      </c>
      <c r="M2099" s="15"/>
      <c r="N2099" s="15"/>
      <c r="O2099" s="15"/>
      <c r="P2099" s="15"/>
    </row>
    <row r="2100" spans="1:16" x14ac:dyDescent="0.25">
      <c r="L2100" s="21" t="str">
        <f t="shared" ca="1" si="32"/>
        <v>-</v>
      </c>
    </row>
    <row r="2101" spans="1:16" x14ac:dyDescent="0.25">
      <c r="A2101" s="15"/>
      <c r="B2101" s="19"/>
      <c r="C2101" s="15"/>
      <c r="D2101" s="15"/>
      <c r="E2101" s="15"/>
      <c r="F2101" s="15"/>
      <c r="G2101" s="15"/>
      <c r="H2101" s="15"/>
      <c r="I2101" s="15"/>
      <c r="J2101" s="15"/>
      <c r="K2101" s="19"/>
      <c r="L2101" s="24" t="str">
        <f t="shared" ca="1" si="32"/>
        <v>-</v>
      </c>
      <c r="M2101" s="15"/>
      <c r="N2101" s="15"/>
      <c r="O2101" s="15"/>
      <c r="P2101" s="15"/>
    </row>
    <row r="2102" spans="1:16" x14ac:dyDescent="0.25">
      <c r="L2102" s="21" t="str">
        <f t="shared" ca="1" si="32"/>
        <v>-</v>
      </c>
    </row>
    <row r="2103" spans="1:16" x14ac:dyDescent="0.25">
      <c r="A2103" s="15"/>
      <c r="B2103" s="19"/>
      <c r="C2103" s="15"/>
      <c r="D2103" s="15"/>
      <c r="E2103" s="15"/>
      <c r="F2103" s="15"/>
      <c r="G2103" s="15"/>
      <c r="H2103" s="15"/>
      <c r="I2103" s="15"/>
      <c r="J2103" s="15"/>
      <c r="K2103" s="19"/>
      <c r="L2103" s="24" t="str">
        <f t="shared" ca="1" si="32"/>
        <v>-</v>
      </c>
      <c r="M2103" s="15"/>
      <c r="N2103" s="15"/>
      <c r="O2103" s="15"/>
      <c r="P2103" s="15"/>
    </row>
    <row r="2104" spans="1:16" x14ac:dyDescent="0.25">
      <c r="L2104" s="21" t="str">
        <f t="shared" ca="1" si="32"/>
        <v>-</v>
      </c>
    </row>
    <row r="2105" spans="1:16" x14ac:dyDescent="0.25">
      <c r="A2105" s="15"/>
      <c r="B2105" s="19"/>
      <c r="C2105" s="15"/>
      <c r="D2105" s="15"/>
      <c r="E2105" s="15"/>
      <c r="F2105" s="15"/>
      <c r="G2105" s="15"/>
      <c r="H2105" s="15"/>
      <c r="I2105" s="15"/>
      <c r="J2105" s="15"/>
      <c r="K2105" s="19"/>
      <c r="L2105" s="24" t="str">
        <f t="shared" ca="1" si="32"/>
        <v>-</v>
      </c>
      <c r="M2105" s="15"/>
      <c r="N2105" s="15"/>
      <c r="O2105" s="15"/>
      <c r="P2105" s="15"/>
    </row>
    <row r="2106" spans="1:16" x14ac:dyDescent="0.25">
      <c r="L2106" s="21" t="str">
        <f t="shared" ca="1" si="32"/>
        <v>-</v>
      </c>
    </row>
    <row r="2107" spans="1:16" x14ac:dyDescent="0.25">
      <c r="A2107" s="15"/>
      <c r="B2107" s="19"/>
      <c r="C2107" s="15"/>
      <c r="D2107" s="15"/>
      <c r="E2107" s="15"/>
      <c r="F2107" s="15"/>
      <c r="G2107" s="15"/>
      <c r="H2107" s="15"/>
      <c r="I2107" s="15"/>
      <c r="J2107" s="15"/>
      <c r="K2107" s="19"/>
      <c r="L2107" s="24" t="str">
        <f t="shared" ca="1" si="32"/>
        <v>-</v>
      </c>
      <c r="M2107" s="15"/>
      <c r="N2107" s="15"/>
      <c r="O2107" s="15"/>
      <c r="P2107" s="15"/>
    </row>
    <row r="2108" spans="1:16" x14ac:dyDescent="0.25">
      <c r="L2108" s="21" t="str">
        <f t="shared" ca="1" si="32"/>
        <v>-</v>
      </c>
    </row>
    <row r="2109" spans="1:16" x14ac:dyDescent="0.25">
      <c r="A2109" s="15"/>
      <c r="B2109" s="19"/>
      <c r="C2109" s="15"/>
      <c r="D2109" s="15"/>
      <c r="E2109" s="15"/>
      <c r="F2109" s="15"/>
      <c r="G2109" s="15"/>
      <c r="H2109" s="15"/>
      <c r="I2109" s="15"/>
      <c r="J2109" s="15"/>
      <c r="K2109" s="19"/>
      <c r="L2109" s="24" t="str">
        <f t="shared" ca="1" si="32"/>
        <v>-</v>
      </c>
      <c r="M2109" s="15"/>
      <c r="N2109" s="15"/>
      <c r="O2109" s="15"/>
      <c r="P2109" s="15"/>
    </row>
    <row r="2110" spans="1:16" x14ac:dyDescent="0.25">
      <c r="L2110" s="21" t="str">
        <f t="shared" ca="1" si="32"/>
        <v>-</v>
      </c>
    </row>
    <row r="2111" spans="1:16" x14ac:dyDescent="0.25">
      <c r="A2111" s="15"/>
      <c r="B2111" s="19"/>
      <c r="C2111" s="15"/>
      <c r="D2111" s="15"/>
      <c r="E2111" s="15"/>
      <c r="F2111" s="15"/>
      <c r="G2111" s="15"/>
      <c r="H2111" s="15"/>
      <c r="I2111" s="15"/>
      <c r="J2111" s="15"/>
      <c r="K2111" s="19"/>
      <c r="L2111" s="24" t="str">
        <f t="shared" ca="1" si="32"/>
        <v>-</v>
      </c>
      <c r="M2111" s="15"/>
      <c r="N2111" s="15"/>
      <c r="O2111" s="15"/>
      <c r="P2111" s="15"/>
    </row>
    <row r="2112" spans="1:16" x14ac:dyDescent="0.25">
      <c r="L2112" s="21" t="str">
        <f t="shared" ca="1" si="32"/>
        <v>-</v>
      </c>
    </row>
    <row r="2113" spans="1:16" x14ac:dyDescent="0.25">
      <c r="A2113" s="15"/>
      <c r="B2113" s="19"/>
      <c r="C2113" s="15"/>
      <c r="D2113" s="15"/>
      <c r="E2113" s="15"/>
      <c r="F2113" s="15"/>
      <c r="G2113" s="15"/>
      <c r="H2113" s="15"/>
      <c r="I2113" s="15"/>
      <c r="J2113" s="15"/>
      <c r="K2113" s="19"/>
      <c r="L2113" s="24" t="str">
        <f t="shared" ca="1" si="32"/>
        <v>-</v>
      </c>
      <c r="M2113" s="15"/>
      <c r="N2113" s="15"/>
      <c r="O2113" s="15"/>
      <c r="P2113" s="15"/>
    </row>
    <row r="2114" spans="1:16" x14ac:dyDescent="0.25">
      <c r="L2114" s="21" t="str">
        <f t="shared" ca="1" si="32"/>
        <v>-</v>
      </c>
    </row>
    <row r="2115" spans="1:16" x14ac:dyDescent="0.25">
      <c r="A2115" s="15"/>
      <c r="B2115" s="19"/>
      <c r="C2115" s="15"/>
      <c r="D2115" s="15"/>
      <c r="E2115" s="15"/>
      <c r="F2115" s="15"/>
      <c r="G2115" s="15"/>
      <c r="H2115" s="15"/>
      <c r="I2115" s="15"/>
      <c r="J2115" s="15"/>
      <c r="K2115" s="19"/>
      <c r="L2115" s="24" t="str">
        <f t="shared" ca="1" si="32"/>
        <v>-</v>
      </c>
      <c r="M2115" s="15"/>
      <c r="N2115" s="15"/>
      <c r="O2115" s="15"/>
      <c r="P2115" s="15"/>
    </row>
    <row r="2116" spans="1:16" x14ac:dyDescent="0.25">
      <c r="L2116" s="21" t="str">
        <f t="shared" ca="1" si="32"/>
        <v>-</v>
      </c>
    </row>
    <row r="2117" spans="1:16" x14ac:dyDescent="0.25">
      <c r="A2117" s="15"/>
      <c r="B2117" s="19"/>
      <c r="C2117" s="15"/>
      <c r="D2117" s="15"/>
      <c r="E2117" s="15"/>
      <c r="F2117" s="15"/>
      <c r="G2117" s="15"/>
      <c r="H2117" s="15"/>
      <c r="I2117" s="15"/>
      <c r="J2117" s="15"/>
      <c r="K2117" s="19"/>
      <c r="L2117" s="24" t="str">
        <f t="shared" ca="1" si="32"/>
        <v>-</v>
      </c>
      <c r="M2117" s="15"/>
      <c r="N2117" s="15"/>
      <c r="O2117" s="15"/>
      <c r="P2117" s="15"/>
    </row>
    <row r="2118" spans="1:16" x14ac:dyDescent="0.25">
      <c r="L2118" s="21" t="str">
        <f t="shared" ref="L2118:L2181" ca="1" si="33">IF(B2118&gt;1/1/1900, (IF(M2118="Closed",(DATEDIF(B2118,K2118,"d"))-(DATEDIF(H2118,J2118,"d")),IF(OR(M2118="Pending",ISBLANK(K2118)),TODAY()-B2118))),"-")</f>
        <v>-</v>
      </c>
    </row>
    <row r="2119" spans="1:16" x14ac:dyDescent="0.25">
      <c r="A2119" s="15"/>
      <c r="B2119" s="19"/>
      <c r="C2119" s="15"/>
      <c r="D2119" s="15"/>
      <c r="E2119" s="15"/>
      <c r="F2119" s="15"/>
      <c r="G2119" s="15"/>
      <c r="H2119" s="15"/>
      <c r="I2119" s="15"/>
      <c r="J2119" s="15"/>
      <c r="K2119" s="19"/>
      <c r="L2119" s="24" t="str">
        <f t="shared" ca="1" si="33"/>
        <v>-</v>
      </c>
      <c r="M2119" s="15"/>
      <c r="N2119" s="15"/>
      <c r="O2119" s="15"/>
      <c r="P2119" s="15"/>
    </row>
    <row r="2120" spans="1:16" x14ac:dyDescent="0.25">
      <c r="L2120" s="21" t="str">
        <f t="shared" ca="1" si="33"/>
        <v>-</v>
      </c>
    </row>
    <row r="2121" spans="1:16" x14ac:dyDescent="0.25">
      <c r="A2121" s="15"/>
      <c r="B2121" s="19"/>
      <c r="C2121" s="15"/>
      <c r="D2121" s="15"/>
      <c r="E2121" s="15"/>
      <c r="F2121" s="15"/>
      <c r="G2121" s="15"/>
      <c r="H2121" s="15"/>
      <c r="I2121" s="15"/>
      <c r="J2121" s="15"/>
      <c r="K2121" s="19"/>
      <c r="L2121" s="24" t="str">
        <f t="shared" ca="1" si="33"/>
        <v>-</v>
      </c>
      <c r="M2121" s="15"/>
      <c r="N2121" s="15"/>
      <c r="O2121" s="15"/>
      <c r="P2121" s="15"/>
    </row>
    <row r="2122" spans="1:16" x14ac:dyDescent="0.25">
      <c r="L2122" s="21" t="str">
        <f t="shared" ca="1" si="33"/>
        <v>-</v>
      </c>
    </row>
    <row r="2123" spans="1:16" x14ac:dyDescent="0.25">
      <c r="A2123" s="15"/>
      <c r="B2123" s="19"/>
      <c r="C2123" s="15"/>
      <c r="D2123" s="15"/>
      <c r="E2123" s="15"/>
      <c r="F2123" s="15"/>
      <c r="G2123" s="15"/>
      <c r="H2123" s="15"/>
      <c r="I2123" s="15"/>
      <c r="J2123" s="15"/>
      <c r="K2123" s="19"/>
      <c r="L2123" s="24" t="str">
        <f t="shared" ca="1" si="33"/>
        <v>-</v>
      </c>
      <c r="M2123" s="15"/>
      <c r="N2123" s="15"/>
      <c r="O2123" s="15"/>
      <c r="P2123" s="15"/>
    </row>
    <row r="2124" spans="1:16" x14ac:dyDescent="0.25">
      <c r="L2124" s="21" t="str">
        <f t="shared" ca="1" si="33"/>
        <v>-</v>
      </c>
    </row>
    <row r="2125" spans="1:16" x14ac:dyDescent="0.25">
      <c r="A2125" s="15"/>
      <c r="B2125" s="19"/>
      <c r="C2125" s="15"/>
      <c r="D2125" s="15"/>
      <c r="E2125" s="15"/>
      <c r="F2125" s="15"/>
      <c r="G2125" s="15"/>
      <c r="H2125" s="15"/>
      <c r="I2125" s="15"/>
      <c r="J2125" s="15"/>
      <c r="K2125" s="19"/>
      <c r="L2125" s="24" t="str">
        <f t="shared" ca="1" si="33"/>
        <v>-</v>
      </c>
      <c r="M2125" s="15"/>
      <c r="N2125" s="15"/>
      <c r="O2125" s="15"/>
      <c r="P2125" s="15"/>
    </row>
    <row r="2126" spans="1:16" x14ac:dyDescent="0.25">
      <c r="L2126" s="21" t="str">
        <f t="shared" ca="1" si="33"/>
        <v>-</v>
      </c>
    </row>
    <row r="2127" spans="1:16" x14ac:dyDescent="0.25">
      <c r="A2127" s="15"/>
      <c r="B2127" s="19"/>
      <c r="C2127" s="15"/>
      <c r="D2127" s="15"/>
      <c r="E2127" s="15"/>
      <c r="F2127" s="15"/>
      <c r="G2127" s="15"/>
      <c r="H2127" s="15"/>
      <c r="I2127" s="15"/>
      <c r="J2127" s="15"/>
      <c r="K2127" s="19"/>
      <c r="L2127" s="24" t="str">
        <f t="shared" ca="1" si="33"/>
        <v>-</v>
      </c>
      <c r="M2127" s="15"/>
      <c r="N2127" s="15"/>
      <c r="O2127" s="15"/>
      <c r="P2127" s="15"/>
    </row>
    <row r="2128" spans="1:16" x14ac:dyDescent="0.25">
      <c r="L2128" s="21" t="str">
        <f t="shared" ca="1" si="33"/>
        <v>-</v>
      </c>
    </row>
    <row r="2129" spans="1:16" x14ac:dyDescent="0.25">
      <c r="A2129" s="15"/>
      <c r="B2129" s="19"/>
      <c r="C2129" s="15"/>
      <c r="D2129" s="15"/>
      <c r="E2129" s="15"/>
      <c r="F2129" s="15"/>
      <c r="G2129" s="15"/>
      <c r="H2129" s="15"/>
      <c r="I2129" s="15"/>
      <c r="J2129" s="15"/>
      <c r="K2129" s="19"/>
      <c r="L2129" s="24" t="str">
        <f t="shared" ca="1" si="33"/>
        <v>-</v>
      </c>
      <c r="M2129" s="15"/>
      <c r="N2129" s="15"/>
      <c r="O2129" s="15"/>
      <c r="P2129" s="15"/>
    </row>
    <row r="2130" spans="1:16" x14ac:dyDescent="0.25">
      <c r="L2130" s="21" t="str">
        <f t="shared" ca="1" si="33"/>
        <v>-</v>
      </c>
    </row>
    <row r="2131" spans="1:16" x14ac:dyDescent="0.25">
      <c r="A2131" s="15"/>
      <c r="B2131" s="19"/>
      <c r="C2131" s="15"/>
      <c r="D2131" s="15"/>
      <c r="E2131" s="15"/>
      <c r="F2131" s="15"/>
      <c r="G2131" s="15"/>
      <c r="H2131" s="15"/>
      <c r="I2131" s="15"/>
      <c r="J2131" s="15"/>
      <c r="K2131" s="19"/>
      <c r="L2131" s="24" t="str">
        <f t="shared" ca="1" si="33"/>
        <v>-</v>
      </c>
      <c r="M2131" s="15"/>
      <c r="N2131" s="15"/>
      <c r="O2131" s="15"/>
      <c r="P2131" s="15"/>
    </row>
    <row r="2132" spans="1:16" x14ac:dyDescent="0.25">
      <c r="L2132" s="21" t="str">
        <f t="shared" ca="1" si="33"/>
        <v>-</v>
      </c>
    </row>
    <row r="2133" spans="1:16" x14ac:dyDescent="0.25">
      <c r="A2133" s="15"/>
      <c r="B2133" s="19"/>
      <c r="C2133" s="15"/>
      <c r="D2133" s="15"/>
      <c r="E2133" s="15"/>
      <c r="F2133" s="15"/>
      <c r="G2133" s="15"/>
      <c r="H2133" s="15"/>
      <c r="I2133" s="15"/>
      <c r="J2133" s="15"/>
      <c r="K2133" s="19"/>
      <c r="L2133" s="24" t="str">
        <f t="shared" ca="1" si="33"/>
        <v>-</v>
      </c>
      <c r="M2133" s="15"/>
      <c r="N2133" s="15"/>
      <c r="O2133" s="15"/>
      <c r="P2133" s="15"/>
    </row>
    <row r="2134" spans="1:16" x14ac:dyDescent="0.25">
      <c r="L2134" s="21" t="str">
        <f t="shared" ca="1" si="33"/>
        <v>-</v>
      </c>
    </row>
    <row r="2135" spans="1:16" x14ac:dyDescent="0.25">
      <c r="A2135" s="15"/>
      <c r="B2135" s="19"/>
      <c r="C2135" s="15"/>
      <c r="D2135" s="15"/>
      <c r="E2135" s="15"/>
      <c r="F2135" s="15"/>
      <c r="G2135" s="15"/>
      <c r="H2135" s="15"/>
      <c r="I2135" s="15"/>
      <c r="J2135" s="15"/>
      <c r="K2135" s="19"/>
      <c r="L2135" s="24" t="str">
        <f t="shared" ca="1" si="33"/>
        <v>-</v>
      </c>
      <c r="M2135" s="15"/>
      <c r="N2135" s="15"/>
      <c r="O2135" s="15"/>
      <c r="P2135" s="15"/>
    </row>
    <row r="2136" spans="1:16" x14ac:dyDescent="0.25">
      <c r="L2136" s="21" t="str">
        <f t="shared" ca="1" si="33"/>
        <v>-</v>
      </c>
    </row>
    <row r="2137" spans="1:16" x14ac:dyDescent="0.25">
      <c r="A2137" s="15"/>
      <c r="B2137" s="19"/>
      <c r="C2137" s="15"/>
      <c r="D2137" s="15"/>
      <c r="E2137" s="15"/>
      <c r="F2137" s="15"/>
      <c r="G2137" s="15"/>
      <c r="H2137" s="15"/>
      <c r="I2137" s="15"/>
      <c r="J2137" s="15"/>
      <c r="K2137" s="19"/>
      <c r="L2137" s="24" t="str">
        <f t="shared" ca="1" si="33"/>
        <v>-</v>
      </c>
      <c r="M2137" s="15"/>
      <c r="N2137" s="15"/>
      <c r="O2137" s="15"/>
      <c r="P2137" s="15"/>
    </row>
    <row r="2138" spans="1:16" x14ac:dyDescent="0.25">
      <c r="L2138" s="21" t="str">
        <f t="shared" ca="1" si="33"/>
        <v>-</v>
      </c>
    </row>
    <row r="2139" spans="1:16" x14ac:dyDescent="0.25">
      <c r="A2139" s="15"/>
      <c r="B2139" s="19"/>
      <c r="C2139" s="15"/>
      <c r="D2139" s="15"/>
      <c r="E2139" s="15"/>
      <c r="F2139" s="15"/>
      <c r="G2139" s="15"/>
      <c r="H2139" s="15"/>
      <c r="I2139" s="15"/>
      <c r="J2139" s="15"/>
      <c r="K2139" s="19"/>
      <c r="L2139" s="24" t="str">
        <f t="shared" ca="1" si="33"/>
        <v>-</v>
      </c>
      <c r="M2139" s="15"/>
      <c r="N2139" s="15"/>
      <c r="O2139" s="15"/>
      <c r="P2139" s="15"/>
    </row>
    <row r="2140" spans="1:16" x14ac:dyDescent="0.25">
      <c r="L2140" s="21" t="str">
        <f t="shared" ca="1" si="33"/>
        <v>-</v>
      </c>
    </row>
    <row r="2141" spans="1:16" x14ac:dyDescent="0.25">
      <c r="A2141" s="15"/>
      <c r="B2141" s="19"/>
      <c r="C2141" s="15"/>
      <c r="D2141" s="15"/>
      <c r="E2141" s="15"/>
      <c r="F2141" s="15"/>
      <c r="G2141" s="15"/>
      <c r="H2141" s="15"/>
      <c r="I2141" s="15"/>
      <c r="J2141" s="15"/>
      <c r="K2141" s="19"/>
      <c r="L2141" s="24" t="str">
        <f t="shared" ca="1" si="33"/>
        <v>-</v>
      </c>
      <c r="M2141" s="15"/>
      <c r="N2141" s="15"/>
      <c r="O2141" s="15"/>
      <c r="P2141" s="15"/>
    </row>
    <row r="2142" spans="1:16" x14ac:dyDescent="0.25">
      <c r="L2142" s="21" t="str">
        <f t="shared" ca="1" si="33"/>
        <v>-</v>
      </c>
    </row>
    <row r="2143" spans="1:16" x14ac:dyDescent="0.25">
      <c r="A2143" s="15"/>
      <c r="B2143" s="19"/>
      <c r="C2143" s="15"/>
      <c r="D2143" s="15"/>
      <c r="E2143" s="15"/>
      <c r="F2143" s="15"/>
      <c r="G2143" s="15"/>
      <c r="H2143" s="15"/>
      <c r="I2143" s="15"/>
      <c r="J2143" s="15"/>
      <c r="K2143" s="19"/>
      <c r="L2143" s="24" t="str">
        <f t="shared" ca="1" si="33"/>
        <v>-</v>
      </c>
      <c r="M2143" s="15"/>
      <c r="N2143" s="15"/>
      <c r="O2143" s="15"/>
      <c r="P2143" s="15"/>
    </row>
    <row r="2144" spans="1:16" x14ac:dyDescent="0.25">
      <c r="L2144" s="21" t="str">
        <f t="shared" ca="1" si="33"/>
        <v>-</v>
      </c>
    </row>
    <row r="2145" spans="1:16" x14ac:dyDescent="0.25">
      <c r="A2145" s="15"/>
      <c r="B2145" s="19"/>
      <c r="C2145" s="15"/>
      <c r="D2145" s="15"/>
      <c r="E2145" s="15"/>
      <c r="F2145" s="15"/>
      <c r="G2145" s="15"/>
      <c r="H2145" s="15"/>
      <c r="I2145" s="15"/>
      <c r="J2145" s="15"/>
      <c r="K2145" s="19"/>
      <c r="L2145" s="24" t="str">
        <f t="shared" ca="1" si="33"/>
        <v>-</v>
      </c>
      <c r="M2145" s="15"/>
      <c r="N2145" s="15"/>
      <c r="O2145" s="15"/>
      <c r="P2145" s="15"/>
    </row>
    <row r="2146" spans="1:16" x14ac:dyDescent="0.25">
      <c r="L2146" s="21" t="str">
        <f t="shared" ca="1" si="33"/>
        <v>-</v>
      </c>
    </row>
    <row r="2147" spans="1:16" x14ac:dyDescent="0.25">
      <c r="A2147" s="15"/>
      <c r="B2147" s="19"/>
      <c r="C2147" s="15"/>
      <c r="D2147" s="15"/>
      <c r="E2147" s="15"/>
      <c r="F2147" s="15"/>
      <c r="G2147" s="15"/>
      <c r="H2147" s="15"/>
      <c r="I2147" s="15"/>
      <c r="J2147" s="15"/>
      <c r="K2147" s="19"/>
      <c r="L2147" s="24" t="str">
        <f t="shared" ca="1" si="33"/>
        <v>-</v>
      </c>
      <c r="M2147" s="15"/>
      <c r="N2147" s="15"/>
      <c r="O2147" s="15"/>
      <c r="P2147" s="15"/>
    </row>
    <row r="2148" spans="1:16" x14ac:dyDescent="0.25">
      <c r="L2148" s="21" t="str">
        <f t="shared" ca="1" si="33"/>
        <v>-</v>
      </c>
    </row>
    <row r="2149" spans="1:16" x14ac:dyDescent="0.25">
      <c r="A2149" s="15"/>
      <c r="B2149" s="19"/>
      <c r="C2149" s="15"/>
      <c r="D2149" s="15"/>
      <c r="E2149" s="15"/>
      <c r="F2149" s="15"/>
      <c r="G2149" s="15"/>
      <c r="H2149" s="15"/>
      <c r="I2149" s="15"/>
      <c r="J2149" s="15"/>
      <c r="K2149" s="19"/>
      <c r="L2149" s="24" t="str">
        <f t="shared" ca="1" si="33"/>
        <v>-</v>
      </c>
      <c r="M2149" s="15"/>
      <c r="N2149" s="15"/>
      <c r="O2149" s="15"/>
      <c r="P2149" s="15"/>
    </row>
    <row r="2150" spans="1:16" x14ac:dyDescent="0.25">
      <c r="L2150" s="21" t="str">
        <f t="shared" ca="1" si="33"/>
        <v>-</v>
      </c>
    </row>
    <row r="2151" spans="1:16" x14ac:dyDescent="0.25">
      <c r="A2151" s="15"/>
      <c r="B2151" s="19"/>
      <c r="C2151" s="15"/>
      <c r="D2151" s="15"/>
      <c r="E2151" s="15"/>
      <c r="F2151" s="15"/>
      <c r="G2151" s="15"/>
      <c r="H2151" s="15"/>
      <c r="I2151" s="15"/>
      <c r="J2151" s="15"/>
      <c r="K2151" s="19"/>
      <c r="L2151" s="24" t="str">
        <f t="shared" ca="1" si="33"/>
        <v>-</v>
      </c>
      <c r="M2151" s="15"/>
      <c r="N2151" s="15"/>
      <c r="O2151" s="15"/>
      <c r="P2151" s="15"/>
    </row>
    <row r="2152" spans="1:16" x14ac:dyDescent="0.25">
      <c r="L2152" s="21" t="str">
        <f t="shared" ca="1" si="33"/>
        <v>-</v>
      </c>
    </row>
    <row r="2153" spans="1:16" x14ac:dyDescent="0.25">
      <c r="A2153" s="15"/>
      <c r="B2153" s="19"/>
      <c r="C2153" s="15"/>
      <c r="D2153" s="15"/>
      <c r="E2153" s="15"/>
      <c r="F2153" s="15"/>
      <c r="G2153" s="15"/>
      <c r="H2153" s="15"/>
      <c r="I2153" s="15"/>
      <c r="J2153" s="15"/>
      <c r="K2153" s="19"/>
      <c r="L2153" s="24" t="str">
        <f t="shared" ca="1" si="33"/>
        <v>-</v>
      </c>
      <c r="M2153" s="15"/>
      <c r="N2153" s="15"/>
      <c r="O2153" s="15"/>
      <c r="P2153" s="15"/>
    </row>
    <row r="2154" spans="1:16" x14ac:dyDescent="0.25">
      <c r="L2154" s="21" t="str">
        <f t="shared" ca="1" si="33"/>
        <v>-</v>
      </c>
    </row>
    <row r="2155" spans="1:16" x14ac:dyDescent="0.25">
      <c r="A2155" s="15"/>
      <c r="B2155" s="19"/>
      <c r="C2155" s="15"/>
      <c r="D2155" s="15"/>
      <c r="E2155" s="15"/>
      <c r="F2155" s="15"/>
      <c r="G2155" s="15"/>
      <c r="H2155" s="15"/>
      <c r="I2155" s="15"/>
      <c r="J2155" s="15"/>
      <c r="K2155" s="19"/>
      <c r="L2155" s="24" t="str">
        <f t="shared" ca="1" si="33"/>
        <v>-</v>
      </c>
      <c r="M2155" s="15"/>
      <c r="N2155" s="15"/>
      <c r="O2155" s="15"/>
      <c r="P2155" s="15"/>
    </row>
    <row r="2156" spans="1:16" x14ac:dyDescent="0.25">
      <c r="L2156" s="21" t="str">
        <f t="shared" ca="1" si="33"/>
        <v>-</v>
      </c>
    </row>
    <row r="2157" spans="1:16" x14ac:dyDescent="0.25">
      <c r="A2157" s="15"/>
      <c r="B2157" s="19"/>
      <c r="C2157" s="15"/>
      <c r="D2157" s="15"/>
      <c r="E2157" s="15"/>
      <c r="F2157" s="15"/>
      <c r="G2157" s="15"/>
      <c r="H2157" s="15"/>
      <c r="I2157" s="15"/>
      <c r="J2157" s="15"/>
      <c r="K2157" s="19"/>
      <c r="L2157" s="24" t="str">
        <f t="shared" ca="1" si="33"/>
        <v>-</v>
      </c>
      <c r="M2157" s="15"/>
      <c r="N2157" s="15"/>
      <c r="O2157" s="15"/>
      <c r="P2157" s="15"/>
    </row>
    <row r="2158" spans="1:16" x14ac:dyDescent="0.25">
      <c r="L2158" s="21" t="str">
        <f t="shared" ca="1" si="33"/>
        <v>-</v>
      </c>
    </row>
    <row r="2159" spans="1:16" x14ac:dyDescent="0.25">
      <c r="A2159" s="15"/>
      <c r="B2159" s="19"/>
      <c r="C2159" s="15"/>
      <c r="D2159" s="15"/>
      <c r="E2159" s="15"/>
      <c r="F2159" s="15"/>
      <c r="G2159" s="15"/>
      <c r="H2159" s="15"/>
      <c r="I2159" s="15"/>
      <c r="J2159" s="15"/>
      <c r="K2159" s="19"/>
      <c r="L2159" s="24" t="str">
        <f t="shared" ca="1" si="33"/>
        <v>-</v>
      </c>
      <c r="M2159" s="15"/>
      <c r="N2159" s="15"/>
      <c r="O2159" s="15"/>
      <c r="P2159" s="15"/>
    </row>
    <row r="2160" spans="1:16" x14ac:dyDescent="0.25">
      <c r="L2160" s="21" t="str">
        <f t="shared" ca="1" si="33"/>
        <v>-</v>
      </c>
    </row>
    <row r="2161" spans="1:16" x14ac:dyDescent="0.25">
      <c r="A2161" s="15"/>
      <c r="B2161" s="19"/>
      <c r="C2161" s="15"/>
      <c r="D2161" s="15"/>
      <c r="E2161" s="15"/>
      <c r="F2161" s="15"/>
      <c r="G2161" s="15"/>
      <c r="H2161" s="15"/>
      <c r="I2161" s="15"/>
      <c r="J2161" s="15"/>
      <c r="K2161" s="19"/>
      <c r="L2161" s="24" t="str">
        <f t="shared" ca="1" si="33"/>
        <v>-</v>
      </c>
      <c r="M2161" s="15"/>
      <c r="N2161" s="15"/>
      <c r="O2161" s="15"/>
      <c r="P2161" s="15"/>
    </row>
    <row r="2162" spans="1:16" x14ac:dyDescent="0.25">
      <c r="L2162" s="21" t="str">
        <f t="shared" ca="1" si="33"/>
        <v>-</v>
      </c>
    </row>
    <row r="2163" spans="1:16" x14ac:dyDescent="0.25">
      <c r="A2163" s="15"/>
      <c r="B2163" s="19"/>
      <c r="C2163" s="15"/>
      <c r="D2163" s="15"/>
      <c r="E2163" s="15"/>
      <c r="F2163" s="15"/>
      <c r="G2163" s="15"/>
      <c r="H2163" s="15"/>
      <c r="I2163" s="15"/>
      <c r="J2163" s="15"/>
      <c r="K2163" s="19"/>
      <c r="L2163" s="24" t="str">
        <f t="shared" ca="1" si="33"/>
        <v>-</v>
      </c>
      <c r="M2163" s="15"/>
      <c r="N2163" s="15"/>
      <c r="O2163" s="15"/>
      <c r="P2163" s="15"/>
    </row>
    <row r="2164" spans="1:16" x14ac:dyDescent="0.25">
      <c r="L2164" s="21" t="str">
        <f t="shared" ca="1" si="33"/>
        <v>-</v>
      </c>
    </row>
    <row r="2165" spans="1:16" x14ac:dyDescent="0.25">
      <c r="A2165" s="15"/>
      <c r="B2165" s="19"/>
      <c r="C2165" s="15"/>
      <c r="D2165" s="15"/>
      <c r="E2165" s="15"/>
      <c r="F2165" s="15"/>
      <c r="G2165" s="15"/>
      <c r="H2165" s="15"/>
      <c r="I2165" s="15"/>
      <c r="J2165" s="15"/>
      <c r="K2165" s="19"/>
      <c r="L2165" s="24" t="str">
        <f t="shared" ca="1" si="33"/>
        <v>-</v>
      </c>
      <c r="M2165" s="15"/>
      <c r="N2165" s="15"/>
      <c r="O2165" s="15"/>
      <c r="P2165" s="15"/>
    </row>
    <row r="2166" spans="1:16" x14ac:dyDescent="0.25">
      <c r="L2166" s="21" t="str">
        <f t="shared" ca="1" si="33"/>
        <v>-</v>
      </c>
    </row>
    <row r="2167" spans="1:16" x14ac:dyDescent="0.25">
      <c r="A2167" s="15"/>
      <c r="B2167" s="19"/>
      <c r="C2167" s="15"/>
      <c r="D2167" s="15"/>
      <c r="E2167" s="15"/>
      <c r="F2167" s="15"/>
      <c r="G2167" s="15"/>
      <c r="H2167" s="15"/>
      <c r="I2167" s="15"/>
      <c r="J2167" s="15"/>
      <c r="K2167" s="19"/>
      <c r="L2167" s="24" t="str">
        <f t="shared" ca="1" si="33"/>
        <v>-</v>
      </c>
      <c r="M2167" s="15"/>
      <c r="N2167" s="15"/>
      <c r="O2167" s="15"/>
      <c r="P2167" s="15"/>
    </row>
    <row r="2168" spans="1:16" x14ac:dyDescent="0.25">
      <c r="L2168" s="21" t="str">
        <f t="shared" ca="1" si="33"/>
        <v>-</v>
      </c>
    </row>
    <row r="2169" spans="1:16" x14ac:dyDescent="0.25">
      <c r="A2169" s="15"/>
      <c r="B2169" s="19"/>
      <c r="C2169" s="15"/>
      <c r="D2169" s="15"/>
      <c r="E2169" s="15"/>
      <c r="F2169" s="15"/>
      <c r="G2169" s="15"/>
      <c r="H2169" s="15"/>
      <c r="I2169" s="15"/>
      <c r="J2169" s="15"/>
      <c r="K2169" s="19"/>
      <c r="L2169" s="24" t="str">
        <f t="shared" ca="1" si="33"/>
        <v>-</v>
      </c>
      <c r="M2169" s="15"/>
      <c r="N2169" s="15"/>
      <c r="O2169" s="15"/>
      <c r="P2169" s="15"/>
    </row>
    <row r="2170" spans="1:16" x14ac:dyDescent="0.25">
      <c r="L2170" s="21" t="str">
        <f t="shared" ca="1" si="33"/>
        <v>-</v>
      </c>
    </row>
    <row r="2171" spans="1:16" x14ac:dyDescent="0.25">
      <c r="A2171" s="15"/>
      <c r="B2171" s="19"/>
      <c r="C2171" s="15"/>
      <c r="D2171" s="15"/>
      <c r="E2171" s="15"/>
      <c r="F2171" s="15"/>
      <c r="G2171" s="15"/>
      <c r="H2171" s="15"/>
      <c r="I2171" s="15"/>
      <c r="J2171" s="15"/>
      <c r="K2171" s="19"/>
      <c r="L2171" s="24" t="str">
        <f t="shared" ca="1" si="33"/>
        <v>-</v>
      </c>
      <c r="M2171" s="15"/>
      <c r="N2171" s="15"/>
      <c r="O2171" s="15"/>
      <c r="P2171" s="15"/>
    </row>
    <row r="2172" spans="1:16" x14ac:dyDescent="0.25">
      <c r="L2172" s="21" t="str">
        <f t="shared" ca="1" si="33"/>
        <v>-</v>
      </c>
    </row>
    <row r="2173" spans="1:16" x14ac:dyDescent="0.25">
      <c r="A2173" s="15"/>
      <c r="B2173" s="19"/>
      <c r="C2173" s="15"/>
      <c r="D2173" s="15"/>
      <c r="E2173" s="15"/>
      <c r="F2173" s="15"/>
      <c r="G2173" s="15"/>
      <c r="H2173" s="15"/>
      <c r="I2173" s="15"/>
      <c r="J2173" s="15"/>
      <c r="K2173" s="19"/>
      <c r="L2173" s="24" t="str">
        <f t="shared" ca="1" si="33"/>
        <v>-</v>
      </c>
      <c r="M2173" s="15"/>
      <c r="N2173" s="15"/>
      <c r="O2173" s="15"/>
      <c r="P2173" s="15"/>
    </row>
    <row r="2174" spans="1:16" x14ac:dyDescent="0.25">
      <c r="L2174" s="21" t="str">
        <f t="shared" ca="1" si="33"/>
        <v>-</v>
      </c>
    </row>
    <row r="2175" spans="1:16" x14ac:dyDescent="0.25">
      <c r="A2175" s="15"/>
      <c r="B2175" s="19"/>
      <c r="C2175" s="15"/>
      <c r="D2175" s="15"/>
      <c r="E2175" s="15"/>
      <c r="F2175" s="15"/>
      <c r="G2175" s="15"/>
      <c r="H2175" s="15"/>
      <c r="I2175" s="15"/>
      <c r="J2175" s="15"/>
      <c r="K2175" s="19"/>
      <c r="L2175" s="24" t="str">
        <f t="shared" ca="1" si="33"/>
        <v>-</v>
      </c>
      <c r="M2175" s="15"/>
      <c r="N2175" s="15"/>
      <c r="O2175" s="15"/>
      <c r="P2175" s="15"/>
    </row>
    <row r="2176" spans="1:16" x14ac:dyDescent="0.25">
      <c r="L2176" s="21" t="str">
        <f t="shared" ca="1" si="33"/>
        <v>-</v>
      </c>
    </row>
    <row r="2177" spans="1:16" x14ac:dyDescent="0.25">
      <c r="A2177" s="15"/>
      <c r="B2177" s="19"/>
      <c r="C2177" s="15"/>
      <c r="D2177" s="15"/>
      <c r="E2177" s="15"/>
      <c r="F2177" s="15"/>
      <c r="G2177" s="15"/>
      <c r="H2177" s="15"/>
      <c r="I2177" s="15"/>
      <c r="J2177" s="15"/>
      <c r="K2177" s="19"/>
      <c r="L2177" s="24" t="str">
        <f t="shared" ca="1" si="33"/>
        <v>-</v>
      </c>
      <c r="M2177" s="15"/>
      <c r="N2177" s="15"/>
      <c r="O2177" s="15"/>
      <c r="P2177" s="15"/>
    </row>
    <row r="2178" spans="1:16" x14ac:dyDescent="0.25">
      <c r="L2178" s="21" t="str">
        <f t="shared" ca="1" si="33"/>
        <v>-</v>
      </c>
    </row>
    <row r="2179" spans="1:16" x14ac:dyDescent="0.25">
      <c r="A2179" s="15"/>
      <c r="B2179" s="19"/>
      <c r="C2179" s="15"/>
      <c r="D2179" s="15"/>
      <c r="E2179" s="15"/>
      <c r="F2179" s="15"/>
      <c r="G2179" s="15"/>
      <c r="H2179" s="15"/>
      <c r="I2179" s="15"/>
      <c r="J2179" s="15"/>
      <c r="K2179" s="19"/>
      <c r="L2179" s="24" t="str">
        <f t="shared" ca="1" si="33"/>
        <v>-</v>
      </c>
      <c r="M2179" s="15"/>
      <c r="N2179" s="15"/>
      <c r="O2179" s="15"/>
      <c r="P2179" s="15"/>
    </row>
    <row r="2180" spans="1:16" x14ac:dyDescent="0.25">
      <c r="L2180" s="21" t="str">
        <f t="shared" ca="1" si="33"/>
        <v>-</v>
      </c>
    </row>
    <row r="2181" spans="1:16" x14ac:dyDescent="0.25">
      <c r="A2181" s="15"/>
      <c r="B2181" s="19"/>
      <c r="C2181" s="15"/>
      <c r="D2181" s="15"/>
      <c r="E2181" s="15"/>
      <c r="F2181" s="15"/>
      <c r="G2181" s="15"/>
      <c r="H2181" s="15"/>
      <c r="I2181" s="15"/>
      <c r="J2181" s="15"/>
      <c r="K2181" s="19"/>
      <c r="L2181" s="24" t="str">
        <f t="shared" ca="1" si="33"/>
        <v>-</v>
      </c>
      <c r="M2181" s="15"/>
      <c r="N2181" s="15"/>
      <c r="O2181" s="15"/>
      <c r="P2181" s="15"/>
    </row>
    <row r="2182" spans="1:16" x14ac:dyDescent="0.25">
      <c r="L2182" s="21" t="str">
        <f t="shared" ref="L2182:L2245" ca="1" si="34">IF(B2182&gt;1/1/1900, (IF(M2182="Closed",(DATEDIF(B2182,K2182,"d"))-(DATEDIF(H2182,J2182,"d")),IF(OR(M2182="Pending",ISBLANK(K2182)),TODAY()-B2182))),"-")</f>
        <v>-</v>
      </c>
    </row>
    <row r="2183" spans="1:16" x14ac:dyDescent="0.25">
      <c r="A2183" s="15"/>
      <c r="B2183" s="19"/>
      <c r="C2183" s="15"/>
      <c r="D2183" s="15"/>
      <c r="E2183" s="15"/>
      <c r="F2183" s="15"/>
      <c r="G2183" s="15"/>
      <c r="H2183" s="15"/>
      <c r="I2183" s="15"/>
      <c r="J2183" s="15"/>
      <c r="K2183" s="19"/>
      <c r="L2183" s="24" t="str">
        <f t="shared" ca="1" si="34"/>
        <v>-</v>
      </c>
      <c r="M2183" s="15"/>
      <c r="N2183" s="15"/>
      <c r="O2183" s="15"/>
      <c r="P2183" s="15"/>
    </row>
    <row r="2184" spans="1:16" x14ac:dyDescent="0.25">
      <c r="L2184" s="21" t="str">
        <f t="shared" ca="1" si="34"/>
        <v>-</v>
      </c>
    </row>
    <row r="2185" spans="1:16" x14ac:dyDescent="0.25">
      <c r="A2185" s="15"/>
      <c r="B2185" s="19"/>
      <c r="C2185" s="15"/>
      <c r="D2185" s="15"/>
      <c r="E2185" s="15"/>
      <c r="F2185" s="15"/>
      <c r="G2185" s="15"/>
      <c r="H2185" s="15"/>
      <c r="I2185" s="15"/>
      <c r="J2185" s="15"/>
      <c r="K2185" s="19"/>
      <c r="L2185" s="24" t="str">
        <f t="shared" ca="1" si="34"/>
        <v>-</v>
      </c>
      <c r="M2185" s="15"/>
      <c r="N2185" s="15"/>
      <c r="O2185" s="15"/>
      <c r="P2185" s="15"/>
    </row>
    <row r="2186" spans="1:16" x14ac:dyDescent="0.25">
      <c r="L2186" s="21" t="str">
        <f t="shared" ca="1" si="34"/>
        <v>-</v>
      </c>
    </row>
    <row r="2187" spans="1:16" x14ac:dyDescent="0.25">
      <c r="A2187" s="15"/>
      <c r="B2187" s="19"/>
      <c r="C2187" s="15"/>
      <c r="D2187" s="15"/>
      <c r="E2187" s="15"/>
      <c r="F2187" s="15"/>
      <c r="G2187" s="15"/>
      <c r="H2187" s="15"/>
      <c r="I2187" s="15"/>
      <c r="J2187" s="15"/>
      <c r="K2187" s="19"/>
      <c r="L2187" s="24" t="str">
        <f t="shared" ca="1" si="34"/>
        <v>-</v>
      </c>
      <c r="M2187" s="15"/>
      <c r="N2187" s="15"/>
      <c r="O2187" s="15"/>
      <c r="P2187" s="15"/>
    </row>
    <row r="2188" spans="1:16" x14ac:dyDescent="0.25">
      <c r="L2188" s="21" t="str">
        <f t="shared" ca="1" si="34"/>
        <v>-</v>
      </c>
    </row>
    <row r="2189" spans="1:16" x14ac:dyDescent="0.25">
      <c r="A2189" s="15"/>
      <c r="B2189" s="19"/>
      <c r="C2189" s="15"/>
      <c r="D2189" s="15"/>
      <c r="E2189" s="15"/>
      <c r="F2189" s="15"/>
      <c r="G2189" s="15"/>
      <c r="H2189" s="15"/>
      <c r="I2189" s="15"/>
      <c r="J2189" s="15"/>
      <c r="K2189" s="19"/>
      <c r="L2189" s="24" t="str">
        <f t="shared" ca="1" si="34"/>
        <v>-</v>
      </c>
      <c r="M2189" s="15"/>
      <c r="N2189" s="15"/>
      <c r="O2189" s="15"/>
      <c r="P2189" s="15"/>
    </row>
    <row r="2190" spans="1:16" x14ac:dyDescent="0.25">
      <c r="L2190" s="21" t="str">
        <f t="shared" ca="1" si="34"/>
        <v>-</v>
      </c>
    </row>
    <row r="2191" spans="1:16" x14ac:dyDescent="0.25">
      <c r="A2191" s="15"/>
      <c r="B2191" s="19"/>
      <c r="C2191" s="15"/>
      <c r="D2191" s="15"/>
      <c r="E2191" s="15"/>
      <c r="F2191" s="15"/>
      <c r="G2191" s="15"/>
      <c r="H2191" s="15"/>
      <c r="I2191" s="15"/>
      <c r="J2191" s="15"/>
      <c r="K2191" s="19"/>
      <c r="L2191" s="24" t="str">
        <f t="shared" ca="1" si="34"/>
        <v>-</v>
      </c>
      <c r="M2191" s="15"/>
      <c r="N2191" s="15"/>
      <c r="O2191" s="15"/>
      <c r="P2191" s="15"/>
    </row>
    <row r="2192" spans="1:16" x14ac:dyDescent="0.25">
      <c r="L2192" s="21" t="str">
        <f t="shared" ca="1" si="34"/>
        <v>-</v>
      </c>
    </row>
    <row r="2193" spans="1:16" x14ac:dyDescent="0.25">
      <c r="A2193" s="15"/>
      <c r="B2193" s="19"/>
      <c r="C2193" s="15"/>
      <c r="D2193" s="15"/>
      <c r="E2193" s="15"/>
      <c r="F2193" s="15"/>
      <c r="G2193" s="15"/>
      <c r="H2193" s="15"/>
      <c r="I2193" s="15"/>
      <c r="J2193" s="15"/>
      <c r="K2193" s="19"/>
      <c r="L2193" s="24" t="str">
        <f t="shared" ca="1" si="34"/>
        <v>-</v>
      </c>
      <c r="M2193" s="15"/>
      <c r="N2193" s="15"/>
      <c r="O2193" s="15"/>
      <c r="P2193" s="15"/>
    </row>
    <row r="2194" spans="1:16" x14ac:dyDescent="0.25">
      <c r="L2194" s="21" t="str">
        <f t="shared" ca="1" si="34"/>
        <v>-</v>
      </c>
    </row>
    <row r="2195" spans="1:16" x14ac:dyDescent="0.25">
      <c r="A2195" s="15"/>
      <c r="B2195" s="19"/>
      <c r="C2195" s="15"/>
      <c r="D2195" s="15"/>
      <c r="E2195" s="15"/>
      <c r="F2195" s="15"/>
      <c r="G2195" s="15"/>
      <c r="H2195" s="15"/>
      <c r="I2195" s="15"/>
      <c r="J2195" s="15"/>
      <c r="K2195" s="19"/>
      <c r="L2195" s="24" t="str">
        <f t="shared" ca="1" si="34"/>
        <v>-</v>
      </c>
      <c r="M2195" s="15"/>
      <c r="N2195" s="15"/>
      <c r="O2195" s="15"/>
      <c r="P2195" s="15"/>
    </row>
    <row r="2196" spans="1:16" x14ac:dyDescent="0.25">
      <c r="L2196" s="21" t="str">
        <f t="shared" ca="1" si="34"/>
        <v>-</v>
      </c>
    </row>
    <row r="2197" spans="1:16" x14ac:dyDescent="0.25">
      <c r="A2197" s="15"/>
      <c r="B2197" s="19"/>
      <c r="C2197" s="15"/>
      <c r="D2197" s="15"/>
      <c r="E2197" s="15"/>
      <c r="F2197" s="15"/>
      <c r="G2197" s="15"/>
      <c r="H2197" s="15"/>
      <c r="I2197" s="15"/>
      <c r="J2197" s="15"/>
      <c r="K2197" s="19"/>
      <c r="L2197" s="24" t="str">
        <f t="shared" ca="1" si="34"/>
        <v>-</v>
      </c>
      <c r="M2197" s="15"/>
      <c r="N2197" s="15"/>
      <c r="O2197" s="15"/>
      <c r="P2197" s="15"/>
    </row>
    <row r="2198" spans="1:16" x14ac:dyDescent="0.25">
      <c r="L2198" s="21" t="str">
        <f t="shared" ca="1" si="34"/>
        <v>-</v>
      </c>
    </row>
    <row r="2199" spans="1:16" x14ac:dyDescent="0.25">
      <c r="A2199" s="15"/>
      <c r="B2199" s="19"/>
      <c r="C2199" s="15"/>
      <c r="D2199" s="15"/>
      <c r="E2199" s="15"/>
      <c r="F2199" s="15"/>
      <c r="G2199" s="15"/>
      <c r="H2199" s="15"/>
      <c r="I2199" s="15"/>
      <c r="J2199" s="15"/>
      <c r="K2199" s="19"/>
      <c r="L2199" s="24" t="str">
        <f t="shared" ca="1" si="34"/>
        <v>-</v>
      </c>
      <c r="M2199" s="15"/>
      <c r="N2199" s="15"/>
      <c r="O2199" s="15"/>
      <c r="P2199" s="15"/>
    </row>
    <row r="2200" spans="1:16" x14ac:dyDescent="0.25">
      <c r="L2200" s="21" t="str">
        <f t="shared" ca="1" si="34"/>
        <v>-</v>
      </c>
    </row>
    <row r="2201" spans="1:16" x14ac:dyDescent="0.25">
      <c r="A2201" s="15"/>
      <c r="B2201" s="19"/>
      <c r="C2201" s="15"/>
      <c r="D2201" s="15"/>
      <c r="E2201" s="15"/>
      <c r="F2201" s="15"/>
      <c r="G2201" s="15"/>
      <c r="H2201" s="15"/>
      <c r="I2201" s="15"/>
      <c r="J2201" s="15"/>
      <c r="K2201" s="19"/>
      <c r="L2201" s="24" t="str">
        <f t="shared" ca="1" si="34"/>
        <v>-</v>
      </c>
      <c r="M2201" s="15"/>
      <c r="N2201" s="15"/>
      <c r="O2201" s="15"/>
      <c r="P2201" s="15"/>
    </row>
    <row r="2202" spans="1:16" x14ac:dyDescent="0.25">
      <c r="L2202" s="21" t="str">
        <f t="shared" ca="1" si="34"/>
        <v>-</v>
      </c>
    </row>
    <row r="2203" spans="1:16" x14ac:dyDescent="0.25">
      <c r="A2203" s="15"/>
      <c r="B2203" s="19"/>
      <c r="C2203" s="15"/>
      <c r="D2203" s="15"/>
      <c r="E2203" s="15"/>
      <c r="F2203" s="15"/>
      <c r="G2203" s="15"/>
      <c r="H2203" s="15"/>
      <c r="I2203" s="15"/>
      <c r="J2203" s="15"/>
      <c r="K2203" s="19"/>
      <c r="L2203" s="24" t="str">
        <f t="shared" ca="1" si="34"/>
        <v>-</v>
      </c>
      <c r="M2203" s="15"/>
      <c r="N2203" s="15"/>
      <c r="O2203" s="15"/>
      <c r="P2203" s="15"/>
    </row>
    <row r="2204" spans="1:16" x14ac:dyDescent="0.25">
      <c r="L2204" s="21" t="str">
        <f t="shared" ca="1" si="34"/>
        <v>-</v>
      </c>
    </row>
    <row r="2205" spans="1:16" x14ac:dyDescent="0.25">
      <c r="A2205" s="15"/>
      <c r="B2205" s="19"/>
      <c r="C2205" s="15"/>
      <c r="D2205" s="15"/>
      <c r="E2205" s="15"/>
      <c r="F2205" s="15"/>
      <c r="G2205" s="15"/>
      <c r="H2205" s="15"/>
      <c r="I2205" s="15"/>
      <c r="J2205" s="15"/>
      <c r="K2205" s="19"/>
      <c r="L2205" s="24" t="str">
        <f t="shared" ca="1" si="34"/>
        <v>-</v>
      </c>
      <c r="M2205" s="15"/>
      <c r="N2205" s="15"/>
      <c r="O2205" s="15"/>
      <c r="P2205" s="15"/>
    </row>
    <row r="2206" spans="1:16" x14ac:dyDescent="0.25">
      <c r="L2206" s="21" t="str">
        <f t="shared" ca="1" si="34"/>
        <v>-</v>
      </c>
    </row>
    <row r="2207" spans="1:16" x14ac:dyDescent="0.25">
      <c r="A2207" s="15"/>
      <c r="B2207" s="19"/>
      <c r="C2207" s="15"/>
      <c r="D2207" s="15"/>
      <c r="E2207" s="15"/>
      <c r="F2207" s="15"/>
      <c r="G2207" s="15"/>
      <c r="H2207" s="15"/>
      <c r="I2207" s="15"/>
      <c r="J2207" s="15"/>
      <c r="K2207" s="19"/>
      <c r="L2207" s="24" t="str">
        <f t="shared" ca="1" si="34"/>
        <v>-</v>
      </c>
      <c r="M2207" s="15"/>
      <c r="N2207" s="15"/>
      <c r="O2207" s="15"/>
      <c r="P2207" s="15"/>
    </row>
    <row r="2208" spans="1:16" x14ac:dyDescent="0.25">
      <c r="L2208" s="21" t="str">
        <f t="shared" ca="1" si="34"/>
        <v>-</v>
      </c>
    </row>
    <row r="2209" spans="1:16" x14ac:dyDescent="0.25">
      <c r="A2209" s="15"/>
      <c r="B2209" s="19"/>
      <c r="C2209" s="15"/>
      <c r="D2209" s="15"/>
      <c r="E2209" s="15"/>
      <c r="F2209" s="15"/>
      <c r="G2209" s="15"/>
      <c r="H2209" s="15"/>
      <c r="I2209" s="15"/>
      <c r="J2209" s="15"/>
      <c r="K2209" s="19"/>
      <c r="L2209" s="24" t="str">
        <f t="shared" ca="1" si="34"/>
        <v>-</v>
      </c>
      <c r="M2209" s="15"/>
      <c r="N2209" s="15"/>
      <c r="O2209" s="15"/>
      <c r="P2209" s="15"/>
    </row>
    <row r="2210" spans="1:16" x14ac:dyDescent="0.25">
      <c r="L2210" s="21" t="str">
        <f t="shared" ca="1" si="34"/>
        <v>-</v>
      </c>
    </row>
    <row r="2211" spans="1:16" x14ac:dyDescent="0.25">
      <c r="A2211" s="15"/>
      <c r="B2211" s="19"/>
      <c r="C2211" s="15"/>
      <c r="D2211" s="15"/>
      <c r="E2211" s="15"/>
      <c r="F2211" s="15"/>
      <c r="G2211" s="15"/>
      <c r="H2211" s="15"/>
      <c r="I2211" s="15"/>
      <c r="J2211" s="15"/>
      <c r="K2211" s="19"/>
      <c r="L2211" s="24" t="str">
        <f t="shared" ca="1" si="34"/>
        <v>-</v>
      </c>
      <c r="M2211" s="15"/>
      <c r="N2211" s="15"/>
      <c r="O2211" s="15"/>
      <c r="P2211" s="15"/>
    </row>
    <row r="2212" spans="1:16" x14ac:dyDescent="0.25">
      <c r="L2212" s="21" t="str">
        <f t="shared" ca="1" si="34"/>
        <v>-</v>
      </c>
    </row>
    <row r="2213" spans="1:16" x14ac:dyDescent="0.25">
      <c r="A2213" s="15"/>
      <c r="B2213" s="19"/>
      <c r="C2213" s="15"/>
      <c r="D2213" s="15"/>
      <c r="E2213" s="15"/>
      <c r="F2213" s="15"/>
      <c r="G2213" s="15"/>
      <c r="H2213" s="15"/>
      <c r="I2213" s="15"/>
      <c r="J2213" s="15"/>
      <c r="K2213" s="19"/>
      <c r="L2213" s="24" t="str">
        <f t="shared" ca="1" si="34"/>
        <v>-</v>
      </c>
      <c r="M2213" s="15"/>
      <c r="N2213" s="15"/>
      <c r="O2213" s="15"/>
      <c r="P2213" s="15"/>
    </row>
    <row r="2214" spans="1:16" x14ac:dyDescent="0.25">
      <c r="L2214" s="21" t="str">
        <f t="shared" ca="1" si="34"/>
        <v>-</v>
      </c>
    </row>
    <row r="2215" spans="1:16" x14ac:dyDescent="0.25">
      <c r="A2215" s="15"/>
      <c r="B2215" s="19"/>
      <c r="C2215" s="15"/>
      <c r="D2215" s="15"/>
      <c r="E2215" s="15"/>
      <c r="F2215" s="15"/>
      <c r="G2215" s="15"/>
      <c r="H2215" s="15"/>
      <c r="I2215" s="15"/>
      <c r="J2215" s="15"/>
      <c r="K2215" s="19"/>
      <c r="L2215" s="24" t="str">
        <f t="shared" ca="1" si="34"/>
        <v>-</v>
      </c>
      <c r="M2215" s="15"/>
      <c r="N2215" s="15"/>
      <c r="O2215" s="15"/>
      <c r="P2215" s="15"/>
    </row>
    <row r="2216" spans="1:16" x14ac:dyDescent="0.25">
      <c r="L2216" s="21" t="str">
        <f t="shared" ca="1" si="34"/>
        <v>-</v>
      </c>
    </row>
    <row r="2217" spans="1:16" x14ac:dyDescent="0.25">
      <c r="A2217" s="15"/>
      <c r="B2217" s="19"/>
      <c r="C2217" s="15"/>
      <c r="D2217" s="15"/>
      <c r="E2217" s="15"/>
      <c r="F2217" s="15"/>
      <c r="G2217" s="15"/>
      <c r="H2217" s="15"/>
      <c r="I2217" s="15"/>
      <c r="J2217" s="15"/>
      <c r="K2217" s="19"/>
      <c r="L2217" s="24" t="str">
        <f t="shared" ca="1" si="34"/>
        <v>-</v>
      </c>
      <c r="M2217" s="15"/>
      <c r="N2217" s="15"/>
      <c r="O2217" s="15"/>
      <c r="P2217" s="15"/>
    </row>
    <row r="2218" spans="1:16" x14ac:dyDescent="0.25">
      <c r="L2218" s="21" t="str">
        <f t="shared" ca="1" si="34"/>
        <v>-</v>
      </c>
    </row>
    <row r="2219" spans="1:16" x14ac:dyDescent="0.25">
      <c r="A2219" s="15"/>
      <c r="B2219" s="19"/>
      <c r="C2219" s="15"/>
      <c r="D2219" s="15"/>
      <c r="E2219" s="15"/>
      <c r="F2219" s="15"/>
      <c r="G2219" s="15"/>
      <c r="H2219" s="15"/>
      <c r="I2219" s="15"/>
      <c r="J2219" s="15"/>
      <c r="K2219" s="19"/>
      <c r="L2219" s="24" t="str">
        <f t="shared" ca="1" si="34"/>
        <v>-</v>
      </c>
      <c r="M2219" s="15"/>
      <c r="N2219" s="15"/>
      <c r="O2219" s="15"/>
      <c r="P2219" s="15"/>
    </row>
    <row r="2220" spans="1:16" x14ac:dyDescent="0.25">
      <c r="L2220" s="21" t="str">
        <f t="shared" ca="1" si="34"/>
        <v>-</v>
      </c>
    </row>
    <row r="2221" spans="1:16" x14ac:dyDescent="0.25">
      <c r="A2221" s="15"/>
      <c r="B2221" s="19"/>
      <c r="C2221" s="15"/>
      <c r="D2221" s="15"/>
      <c r="E2221" s="15"/>
      <c r="F2221" s="15"/>
      <c r="G2221" s="15"/>
      <c r="H2221" s="15"/>
      <c r="I2221" s="15"/>
      <c r="J2221" s="15"/>
      <c r="K2221" s="19"/>
      <c r="L2221" s="24" t="str">
        <f t="shared" ca="1" si="34"/>
        <v>-</v>
      </c>
      <c r="M2221" s="15"/>
      <c r="N2221" s="15"/>
      <c r="O2221" s="15"/>
      <c r="P2221" s="15"/>
    </row>
    <row r="2222" spans="1:16" x14ac:dyDescent="0.25">
      <c r="L2222" s="21" t="str">
        <f t="shared" ca="1" si="34"/>
        <v>-</v>
      </c>
    </row>
    <row r="2223" spans="1:16" x14ac:dyDescent="0.25">
      <c r="A2223" s="15"/>
      <c r="B2223" s="19"/>
      <c r="C2223" s="15"/>
      <c r="D2223" s="15"/>
      <c r="E2223" s="15"/>
      <c r="F2223" s="15"/>
      <c r="G2223" s="15"/>
      <c r="H2223" s="15"/>
      <c r="I2223" s="15"/>
      <c r="J2223" s="15"/>
      <c r="K2223" s="19"/>
      <c r="L2223" s="24" t="str">
        <f t="shared" ca="1" si="34"/>
        <v>-</v>
      </c>
      <c r="M2223" s="15"/>
      <c r="N2223" s="15"/>
      <c r="O2223" s="15"/>
      <c r="P2223" s="15"/>
    </row>
    <row r="2224" spans="1:16" x14ac:dyDescent="0.25">
      <c r="L2224" s="21" t="str">
        <f t="shared" ca="1" si="34"/>
        <v>-</v>
      </c>
    </row>
    <row r="2225" spans="1:16" x14ac:dyDescent="0.25">
      <c r="A2225" s="15"/>
      <c r="B2225" s="19"/>
      <c r="C2225" s="15"/>
      <c r="D2225" s="15"/>
      <c r="E2225" s="15"/>
      <c r="F2225" s="15"/>
      <c r="G2225" s="15"/>
      <c r="H2225" s="15"/>
      <c r="I2225" s="15"/>
      <c r="J2225" s="15"/>
      <c r="K2225" s="19"/>
      <c r="L2225" s="24" t="str">
        <f t="shared" ca="1" si="34"/>
        <v>-</v>
      </c>
      <c r="M2225" s="15"/>
      <c r="N2225" s="15"/>
      <c r="O2225" s="15"/>
      <c r="P2225" s="15"/>
    </row>
    <row r="2226" spans="1:16" x14ac:dyDescent="0.25">
      <c r="L2226" s="21" t="str">
        <f t="shared" ca="1" si="34"/>
        <v>-</v>
      </c>
    </row>
    <row r="2227" spans="1:16" x14ac:dyDescent="0.25">
      <c r="A2227" s="15"/>
      <c r="B2227" s="19"/>
      <c r="C2227" s="15"/>
      <c r="D2227" s="15"/>
      <c r="E2227" s="15"/>
      <c r="F2227" s="15"/>
      <c r="G2227" s="15"/>
      <c r="H2227" s="15"/>
      <c r="I2227" s="15"/>
      <c r="J2227" s="15"/>
      <c r="K2227" s="19"/>
      <c r="L2227" s="24" t="str">
        <f t="shared" ca="1" si="34"/>
        <v>-</v>
      </c>
      <c r="M2227" s="15"/>
      <c r="N2227" s="15"/>
      <c r="O2227" s="15"/>
      <c r="P2227" s="15"/>
    </row>
    <row r="2228" spans="1:16" x14ac:dyDescent="0.25">
      <c r="L2228" s="21" t="str">
        <f t="shared" ca="1" si="34"/>
        <v>-</v>
      </c>
    </row>
    <row r="2229" spans="1:16" x14ac:dyDescent="0.25">
      <c r="A2229" s="15"/>
      <c r="B2229" s="19"/>
      <c r="C2229" s="15"/>
      <c r="D2229" s="15"/>
      <c r="E2229" s="15"/>
      <c r="F2229" s="15"/>
      <c r="G2229" s="15"/>
      <c r="H2229" s="15"/>
      <c r="I2229" s="15"/>
      <c r="J2229" s="15"/>
      <c r="K2229" s="19"/>
      <c r="L2229" s="24" t="str">
        <f t="shared" ca="1" si="34"/>
        <v>-</v>
      </c>
      <c r="M2229" s="15"/>
      <c r="N2229" s="15"/>
      <c r="O2229" s="15"/>
      <c r="P2229" s="15"/>
    </row>
    <row r="2230" spans="1:16" x14ac:dyDescent="0.25">
      <c r="L2230" s="21" t="str">
        <f t="shared" ca="1" si="34"/>
        <v>-</v>
      </c>
    </row>
    <row r="2231" spans="1:16" x14ac:dyDescent="0.25">
      <c r="A2231" s="15"/>
      <c r="B2231" s="19"/>
      <c r="C2231" s="15"/>
      <c r="D2231" s="15"/>
      <c r="E2231" s="15"/>
      <c r="F2231" s="15"/>
      <c r="G2231" s="15"/>
      <c r="H2231" s="15"/>
      <c r="I2231" s="15"/>
      <c r="J2231" s="15"/>
      <c r="K2231" s="19"/>
      <c r="L2231" s="24" t="str">
        <f t="shared" ca="1" si="34"/>
        <v>-</v>
      </c>
      <c r="M2231" s="15"/>
      <c r="N2231" s="15"/>
      <c r="O2231" s="15"/>
      <c r="P2231" s="15"/>
    </row>
    <row r="2232" spans="1:16" x14ac:dyDescent="0.25">
      <c r="L2232" s="21" t="str">
        <f t="shared" ca="1" si="34"/>
        <v>-</v>
      </c>
    </row>
    <row r="2233" spans="1:16" x14ac:dyDescent="0.25">
      <c r="A2233" s="15"/>
      <c r="B2233" s="19"/>
      <c r="C2233" s="15"/>
      <c r="D2233" s="15"/>
      <c r="E2233" s="15"/>
      <c r="F2233" s="15"/>
      <c r="G2233" s="15"/>
      <c r="H2233" s="15"/>
      <c r="I2233" s="15"/>
      <c r="J2233" s="15"/>
      <c r="K2233" s="19"/>
      <c r="L2233" s="24" t="str">
        <f t="shared" ca="1" si="34"/>
        <v>-</v>
      </c>
      <c r="M2233" s="15"/>
      <c r="N2233" s="15"/>
      <c r="O2233" s="15"/>
      <c r="P2233" s="15"/>
    </row>
    <row r="2234" spans="1:16" x14ac:dyDescent="0.25">
      <c r="L2234" s="21" t="str">
        <f t="shared" ca="1" si="34"/>
        <v>-</v>
      </c>
    </row>
    <row r="2235" spans="1:16" x14ac:dyDescent="0.25">
      <c r="A2235" s="15"/>
      <c r="B2235" s="19"/>
      <c r="C2235" s="15"/>
      <c r="D2235" s="15"/>
      <c r="E2235" s="15"/>
      <c r="F2235" s="15"/>
      <c r="G2235" s="15"/>
      <c r="H2235" s="15"/>
      <c r="I2235" s="15"/>
      <c r="J2235" s="15"/>
      <c r="K2235" s="19"/>
      <c r="L2235" s="24" t="str">
        <f t="shared" ca="1" si="34"/>
        <v>-</v>
      </c>
      <c r="M2235" s="15"/>
      <c r="N2235" s="15"/>
      <c r="O2235" s="15"/>
      <c r="P2235" s="15"/>
    </row>
    <row r="2236" spans="1:16" x14ac:dyDescent="0.25">
      <c r="L2236" s="21" t="str">
        <f t="shared" ca="1" si="34"/>
        <v>-</v>
      </c>
    </row>
    <row r="2237" spans="1:16" x14ac:dyDescent="0.25">
      <c r="A2237" s="15"/>
      <c r="B2237" s="19"/>
      <c r="C2237" s="15"/>
      <c r="D2237" s="15"/>
      <c r="E2237" s="15"/>
      <c r="F2237" s="15"/>
      <c r="G2237" s="15"/>
      <c r="H2237" s="15"/>
      <c r="I2237" s="15"/>
      <c r="J2237" s="15"/>
      <c r="K2237" s="19"/>
      <c r="L2237" s="24" t="str">
        <f t="shared" ca="1" si="34"/>
        <v>-</v>
      </c>
      <c r="M2237" s="15"/>
      <c r="N2237" s="15"/>
      <c r="O2237" s="15"/>
      <c r="P2237" s="15"/>
    </row>
    <row r="2238" spans="1:16" x14ac:dyDescent="0.25">
      <c r="L2238" s="21" t="str">
        <f t="shared" ca="1" si="34"/>
        <v>-</v>
      </c>
    </row>
    <row r="2239" spans="1:16" x14ac:dyDescent="0.25">
      <c r="A2239" s="15"/>
      <c r="B2239" s="19"/>
      <c r="C2239" s="15"/>
      <c r="D2239" s="15"/>
      <c r="E2239" s="15"/>
      <c r="F2239" s="15"/>
      <c r="G2239" s="15"/>
      <c r="H2239" s="15"/>
      <c r="I2239" s="15"/>
      <c r="J2239" s="15"/>
      <c r="K2239" s="19"/>
      <c r="L2239" s="24" t="str">
        <f t="shared" ca="1" si="34"/>
        <v>-</v>
      </c>
      <c r="M2239" s="15"/>
      <c r="N2239" s="15"/>
      <c r="O2239" s="15"/>
      <c r="P2239" s="15"/>
    </row>
    <row r="2240" spans="1:16" x14ac:dyDescent="0.25">
      <c r="L2240" s="21" t="str">
        <f t="shared" ca="1" si="34"/>
        <v>-</v>
      </c>
    </row>
    <row r="2241" spans="1:16" x14ac:dyDescent="0.25">
      <c r="A2241" s="15"/>
      <c r="B2241" s="19"/>
      <c r="C2241" s="15"/>
      <c r="D2241" s="15"/>
      <c r="E2241" s="15"/>
      <c r="F2241" s="15"/>
      <c r="G2241" s="15"/>
      <c r="H2241" s="15"/>
      <c r="I2241" s="15"/>
      <c r="J2241" s="15"/>
      <c r="K2241" s="19"/>
      <c r="L2241" s="24" t="str">
        <f t="shared" ca="1" si="34"/>
        <v>-</v>
      </c>
      <c r="M2241" s="15"/>
      <c r="N2241" s="15"/>
      <c r="O2241" s="15"/>
      <c r="P2241" s="15"/>
    </row>
    <row r="2242" spans="1:16" x14ac:dyDescent="0.25">
      <c r="L2242" s="21" t="str">
        <f t="shared" ca="1" si="34"/>
        <v>-</v>
      </c>
    </row>
    <row r="2243" spans="1:16" x14ac:dyDescent="0.25">
      <c r="A2243" s="15"/>
      <c r="B2243" s="19"/>
      <c r="C2243" s="15"/>
      <c r="D2243" s="15"/>
      <c r="E2243" s="15"/>
      <c r="F2243" s="15"/>
      <c r="G2243" s="15"/>
      <c r="H2243" s="15"/>
      <c r="I2243" s="15"/>
      <c r="J2243" s="15"/>
      <c r="K2243" s="19"/>
      <c r="L2243" s="24" t="str">
        <f t="shared" ca="1" si="34"/>
        <v>-</v>
      </c>
      <c r="M2243" s="15"/>
      <c r="N2243" s="15"/>
      <c r="O2243" s="15"/>
      <c r="P2243" s="15"/>
    </row>
    <row r="2244" spans="1:16" x14ac:dyDescent="0.25">
      <c r="L2244" s="21" t="str">
        <f t="shared" ca="1" si="34"/>
        <v>-</v>
      </c>
    </row>
    <row r="2245" spans="1:16" x14ac:dyDescent="0.25">
      <c r="A2245" s="15"/>
      <c r="B2245" s="19"/>
      <c r="C2245" s="15"/>
      <c r="D2245" s="15"/>
      <c r="E2245" s="15"/>
      <c r="F2245" s="15"/>
      <c r="G2245" s="15"/>
      <c r="H2245" s="15"/>
      <c r="I2245" s="15"/>
      <c r="J2245" s="15"/>
      <c r="K2245" s="19"/>
      <c r="L2245" s="24" t="str">
        <f t="shared" ca="1" si="34"/>
        <v>-</v>
      </c>
      <c r="M2245" s="15"/>
      <c r="N2245" s="15"/>
      <c r="O2245" s="15"/>
      <c r="P2245" s="15"/>
    </row>
    <row r="2246" spans="1:16" x14ac:dyDescent="0.25">
      <c r="L2246" s="21" t="str">
        <f t="shared" ref="L2246:L2309" ca="1" si="35">IF(B2246&gt;1/1/1900, (IF(M2246="Closed",(DATEDIF(B2246,K2246,"d"))-(DATEDIF(H2246,J2246,"d")),IF(OR(M2246="Pending",ISBLANK(K2246)),TODAY()-B2246))),"-")</f>
        <v>-</v>
      </c>
    </row>
    <row r="2247" spans="1:16" x14ac:dyDescent="0.25">
      <c r="A2247" s="15"/>
      <c r="B2247" s="19"/>
      <c r="C2247" s="15"/>
      <c r="D2247" s="15"/>
      <c r="E2247" s="15"/>
      <c r="F2247" s="15"/>
      <c r="G2247" s="15"/>
      <c r="H2247" s="15"/>
      <c r="I2247" s="15"/>
      <c r="J2247" s="15"/>
      <c r="K2247" s="19"/>
      <c r="L2247" s="24" t="str">
        <f t="shared" ca="1" si="35"/>
        <v>-</v>
      </c>
      <c r="M2247" s="15"/>
      <c r="N2247" s="15"/>
      <c r="O2247" s="15"/>
      <c r="P2247" s="15"/>
    </row>
    <row r="2248" spans="1:16" x14ac:dyDescent="0.25">
      <c r="L2248" s="21" t="str">
        <f t="shared" ca="1" si="35"/>
        <v>-</v>
      </c>
    </row>
    <row r="2249" spans="1:16" x14ac:dyDescent="0.25">
      <c r="A2249" s="15"/>
      <c r="B2249" s="19"/>
      <c r="C2249" s="15"/>
      <c r="D2249" s="15"/>
      <c r="E2249" s="15"/>
      <c r="F2249" s="15"/>
      <c r="G2249" s="15"/>
      <c r="H2249" s="15"/>
      <c r="I2249" s="15"/>
      <c r="J2249" s="15"/>
      <c r="K2249" s="19"/>
      <c r="L2249" s="24" t="str">
        <f t="shared" ca="1" si="35"/>
        <v>-</v>
      </c>
      <c r="M2249" s="15"/>
      <c r="N2249" s="15"/>
      <c r="O2249" s="15"/>
      <c r="P2249" s="15"/>
    </row>
    <row r="2250" spans="1:16" x14ac:dyDescent="0.25">
      <c r="L2250" s="21" t="str">
        <f t="shared" ca="1" si="35"/>
        <v>-</v>
      </c>
    </row>
    <row r="2251" spans="1:16" x14ac:dyDescent="0.25">
      <c r="A2251" s="15"/>
      <c r="B2251" s="19"/>
      <c r="C2251" s="15"/>
      <c r="D2251" s="15"/>
      <c r="E2251" s="15"/>
      <c r="F2251" s="15"/>
      <c r="G2251" s="15"/>
      <c r="H2251" s="15"/>
      <c r="I2251" s="15"/>
      <c r="J2251" s="15"/>
      <c r="K2251" s="19"/>
      <c r="L2251" s="24" t="str">
        <f t="shared" ca="1" si="35"/>
        <v>-</v>
      </c>
      <c r="M2251" s="15"/>
      <c r="N2251" s="15"/>
      <c r="O2251" s="15"/>
      <c r="P2251" s="15"/>
    </row>
    <row r="2252" spans="1:16" x14ac:dyDescent="0.25">
      <c r="L2252" s="21" t="str">
        <f t="shared" ca="1" si="35"/>
        <v>-</v>
      </c>
    </row>
    <row r="2253" spans="1:16" x14ac:dyDescent="0.25">
      <c r="A2253" s="15"/>
      <c r="B2253" s="19"/>
      <c r="C2253" s="15"/>
      <c r="D2253" s="15"/>
      <c r="E2253" s="15"/>
      <c r="F2253" s="15"/>
      <c r="G2253" s="15"/>
      <c r="H2253" s="15"/>
      <c r="I2253" s="15"/>
      <c r="J2253" s="15"/>
      <c r="K2253" s="19"/>
      <c r="L2253" s="24" t="str">
        <f t="shared" ca="1" si="35"/>
        <v>-</v>
      </c>
      <c r="M2253" s="15"/>
      <c r="N2253" s="15"/>
      <c r="O2253" s="15"/>
      <c r="P2253" s="15"/>
    </row>
    <row r="2254" spans="1:16" x14ac:dyDescent="0.25">
      <c r="L2254" s="21" t="str">
        <f t="shared" ca="1" si="35"/>
        <v>-</v>
      </c>
    </row>
    <row r="2255" spans="1:16" x14ac:dyDescent="0.25">
      <c r="A2255" s="15"/>
      <c r="B2255" s="19"/>
      <c r="C2255" s="15"/>
      <c r="D2255" s="15"/>
      <c r="E2255" s="15"/>
      <c r="F2255" s="15"/>
      <c r="G2255" s="15"/>
      <c r="H2255" s="15"/>
      <c r="I2255" s="15"/>
      <c r="J2255" s="15"/>
      <c r="K2255" s="19"/>
      <c r="L2255" s="24" t="str">
        <f t="shared" ca="1" si="35"/>
        <v>-</v>
      </c>
      <c r="M2255" s="15"/>
      <c r="N2255" s="15"/>
      <c r="O2255" s="15"/>
      <c r="P2255" s="15"/>
    </row>
    <row r="2256" spans="1:16" x14ac:dyDescent="0.25">
      <c r="L2256" s="21" t="str">
        <f t="shared" ca="1" si="35"/>
        <v>-</v>
      </c>
    </row>
    <row r="2257" spans="1:16" x14ac:dyDescent="0.25">
      <c r="A2257" s="15"/>
      <c r="B2257" s="19"/>
      <c r="C2257" s="15"/>
      <c r="D2257" s="15"/>
      <c r="E2257" s="15"/>
      <c r="F2257" s="15"/>
      <c r="G2257" s="15"/>
      <c r="H2257" s="15"/>
      <c r="I2257" s="15"/>
      <c r="J2257" s="15"/>
      <c r="K2257" s="19"/>
      <c r="L2257" s="24" t="str">
        <f t="shared" ca="1" si="35"/>
        <v>-</v>
      </c>
      <c r="M2257" s="15"/>
      <c r="N2257" s="15"/>
      <c r="O2257" s="15"/>
      <c r="P2257" s="15"/>
    </row>
    <row r="2258" spans="1:16" x14ac:dyDescent="0.25">
      <c r="L2258" s="21" t="str">
        <f t="shared" ca="1" si="35"/>
        <v>-</v>
      </c>
    </row>
    <row r="2259" spans="1:16" x14ac:dyDescent="0.25">
      <c r="A2259" s="15"/>
      <c r="B2259" s="19"/>
      <c r="C2259" s="15"/>
      <c r="D2259" s="15"/>
      <c r="E2259" s="15"/>
      <c r="F2259" s="15"/>
      <c r="G2259" s="15"/>
      <c r="H2259" s="15"/>
      <c r="I2259" s="15"/>
      <c r="J2259" s="15"/>
      <c r="K2259" s="19"/>
      <c r="L2259" s="24" t="str">
        <f t="shared" ca="1" si="35"/>
        <v>-</v>
      </c>
      <c r="M2259" s="15"/>
      <c r="N2259" s="15"/>
      <c r="O2259" s="15"/>
      <c r="P2259" s="15"/>
    </row>
    <row r="2260" spans="1:16" x14ac:dyDescent="0.25">
      <c r="L2260" s="21" t="str">
        <f t="shared" ca="1" si="35"/>
        <v>-</v>
      </c>
    </row>
    <row r="2261" spans="1:16" x14ac:dyDescent="0.25">
      <c r="A2261" s="15"/>
      <c r="B2261" s="19"/>
      <c r="C2261" s="15"/>
      <c r="D2261" s="15"/>
      <c r="E2261" s="15"/>
      <c r="F2261" s="15"/>
      <c r="G2261" s="15"/>
      <c r="H2261" s="15"/>
      <c r="I2261" s="15"/>
      <c r="J2261" s="15"/>
      <c r="K2261" s="19"/>
      <c r="L2261" s="24" t="str">
        <f t="shared" ca="1" si="35"/>
        <v>-</v>
      </c>
      <c r="M2261" s="15"/>
      <c r="N2261" s="15"/>
      <c r="O2261" s="15"/>
      <c r="P2261" s="15"/>
    </row>
    <row r="2262" spans="1:16" x14ac:dyDescent="0.25">
      <c r="L2262" s="21" t="str">
        <f t="shared" ca="1" si="35"/>
        <v>-</v>
      </c>
    </row>
    <row r="2263" spans="1:16" x14ac:dyDescent="0.25">
      <c r="A2263" s="15"/>
      <c r="B2263" s="19"/>
      <c r="C2263" s="15"/>
      <c r="D2263" s="15"/>
      <c r="E2263" s="15"/>
      <c r="F2263" s="15"/>
      <c r="G2263" s="15"/>
      <c r="H2263" s="15"/>
      <c r="I2263" s="15"/>
      <c r="J2263" s="15"/>
      <c r="K2263" s="19"/>
      <c r="L2263" s="24" t="str">
        <f t="shared" ca="1" si="35"/>
        <v>-</v>
      </c>
      <c r="M2263" s="15"/>
      <c r="N2263" s="15"/>
      <c r="O2263" s="15"/>
      <c r="P2263" s="15"/>
    </row>
    <row r="2264" spans="1:16" x14ac:dyDescent="0.25">
      <c r="L2264" s="21" t="str">
        <f t="shared" ca="1" si="35"/>
        <v>-</v>
      </c>
    </row>
    <row r="2265" spans="1:16" x14ac:dyDescent="0.25">
      <c r="A2265" s="15"/>
      <c r="B2265" s="19"/>
      <c r="C2265" s="15"/>
      <c r="D2265" s="15"/>
      <c r="E2265" s="15"/>
      <c r="F2265" s="15"/>
      <c r="G2265" s="15"/>
      <c r="H2265" s="15"/>
      <c r="I2265" s="15"/>
      <c r="J2265" s="15"/>
      <c r="K2265" s="19"/>
      <c r="L2265" s="24" t="str">
        <f t="shared" ca="1" si="35"/>
        <v>-</v>
      </c>
      <c r="M2265" s="15"/>
      <c r="N2265" s="15"/>
      <c r="O2265" s="15"/>
      <c r="P2265" s="15"/>
    </row>
    <row r="2266" spans="1:16" x14ac:dyDescent="0.25">
      <c r="L2266" s="21" t="str">
        <f t="shared" ca="1" si="35"/>
        <v>-</v>
      </c>
    </row>
    <row r="2267" spans="1:16" x14ac:dyDescent="0.25">
      <c r="A2267" s="15"/>
      <c r="B2267" s="19"/>
      <c r="C2267" s="15"/>
      <c r="D2267" s="15"/>
      <c r="E2267" s="15"/>
      <c r="F2267" s="15"/>
      <c r="G2267" s="15"/>
      <c r="H2267" s="15"/>
      <c r="I2267" s="15"/>
      <c r="J2267" s="15"/>
      <c r="K2267" s="19"/>
      <c r="L2267" s="24" t="str">
        <f t="shared" ca="1" si="35"/>
        <v>-</v>
      </c>
      <c r="M2267" s="15"/>
      <c r="N2267" s="15"/>
      <c r="O2267" s="15"/>
      <c r="P2267" s="15"/>
    </row>
    <row r="2268" spans="1:16" x14ac:dyDescent="0.25">
      <c r="L2268" s="21" t="str">
        <f t="shared" ca="1" si="35"/>
        <v>-</v>
      </c>
    </row>
    <row r="2269" spans="1:16" x14ac:dyDescent="0.25">
      <c r="A2269" s="15"/>
      <c r="B2269" s="19"/>
      <c r="C2269" s="15"/>
      <c r="D2269" s="15"/>
      <c r="E2269" s="15"/>
      <c r="F2269" s="15"/>
      <c r="G2269" s="15"/>
      <c r="H2269" s="15"/>
      <c r="I2269" s="15"/>
      <c r="J2269" s="15"/>
      <c r="K2269" s="19"/>
      <c r="L2269" s="24" t="str">
        <f t="shared" ca="1" si="35"/>
        <v>-</v>
      </c>
      <c r="M2269" s="15"/>
      <c r="N2269" s="15"/>
      <c r="O2269" s="15"/>
      <c r="P2269" s="15"/>
    </row>
    <row r="2270" spans="1:16" x14ac:dyDescent="0.25">
      <c r="L2270" s="21" t="str">
        <f t="shared" ca="1" si="35"/>
        <v>-</v>
      </c>
    </row>
    <row r="2271" spans="1:16" x14ac:dyDescent="0.25">
      <c r="A2271" s="15"/>
      <c r="B2271" s="19"/>
      <c r="C2271" s="15"/>
      <c r="D2271" s="15"/>
      <c r="E2271" s="15"/>
      <c r="F2271" s="15"/>
      <c r="G2271" s="15"/>
      <c r="H2271" s="15"/>
      <c r="I2271" s="15"/>
      <c r="J2271" s="15"/>
      <c r="K2271" s="19"/>
      <c r="L2271" s="24" t="str">
        <f t="shared" ca="1" si="35"/>
        <v>-</v>
      </c>
      <c r="M2271" s="15"/>
      <c r="N2271" s="15"/>
      <c r="O2271" s="15"/>
      <c r="P2271" s="15"/>
    </row>
    <row r="2272" spans="1:16" x14ac:dyDescent="0.25">
      <c r="L2272" s="21" t="str">
        <f t="shared" ca="1" si="35"/>
        <v>-</v>
      </c>
    </row>
    <row r="2273" spans="1:16" x14ac:dyDescent="0.25">
      <c r="A2273" s="15"/>
      <c r="B2273" s="19"/>
      <c r="C2273" s="15"/>
      <c r="D2273" s="15"/>
      <c r="E2273" s="15"/>
      <c r="F2273" s="15"/>
      <c r="G2273" s="15"/>
      <c r="H2273" s="15"/>
      <c r="I2273" s="15"/>
      <c r="J2273" s="15"/>
      <c r="K2273" s="19"/>
      <c r="L2273" s="24" t="str">
        <f t="shared" ca="1" si="35"/>
        <v>-</v>
      </c>
      <c r="M2273" s="15"/>
      <c r="N2273" s="15"/>
      <c r="O2273" s="15"/>
      <c r="P2273" s="15"/>
    </row>
    <row r="2274" spans="1:16" x14ac:dyDescent="0.25">
      <c r="L2274" s="21" t="str">
        <f t="shared" ca="1" si="35"/>
        <v>-</v>
      </c>
    </row>
    <row r="2275" spans="1:16" x14ac:dyDescent="0.25">
      <c r="A2275" s="15"/>
      <c r="B2275" s="19"/>
      <c r="C2275" s="15"/>
      <c r="D2275" s="15"/>
      <c r="E2275" s="15"/>
      <c r="F2275" s="15"/>
      <c r="G2275" s="15"/>
      <c r="H2275" s="15"/>
      <c r="I2275" s="15"/>
      <c r="J2275" s="15"/>
      <c r="K2275" s="19"/>
      <c r="L2275" s="24" t="str">
        <f t="shared" ca="1" si="35"/>
        <v>-</v>
      </c>
      <c r="M2275" s="15"/>
      <c r="N2275" s="15"/>
      <c r="O2275" s="15"/>
      <c r="P2275" s="15"/>
    </row>
    <row r="2276" spans="1:16" x14ac:dyDescent="0.25">
      <c r="L2276" s="21" t="str">
        <f t="shared" ca="1" si="35"/>
        <v>-</v>
      </c>
    </row>
    <row r="2277" spans="1:16" x14ac:dyDescent="0.25">
      <c r="A2277" s="15"/>
      <c r="B2277" s="19"/>
      <c r="C2277" s="15"/>
      <c r="D2277" s="15"/>
      <c r="E2277" s="15"/>
      <c r="F2277" s="15"/>
      <c r="G2277" s="15"/>
      <c r="H2277" s="15"/>
      <c r="I2277" s="15"/>
      <c r="J2277" s="15"/>
      <c r="K2277" s="19"/>
      <c r="L2277" s="24" t="str">
        <f t="shared" ca="1" si="35"/>
        <v>-</v>
      </c>
      <c r="M2277" s="15"/>
      <c r="N2277" s="15"/>
      <c r="O2277" s="15"/>
      <c r="P2277" s="15"/>
    </row>
    <row r="2278" spans="1:16" x14ac:dyDescent="0.25">
      <c r="L2278" s="21" t="str">
        <f t="shared" ca="1" si="35"/>
        <v>-</v>
      </c>
    </row>
    <row r="2279" spans="1:16" x14ac:dyDescent="0.25">
      <c r="A2279" s="15"/>
      <c r="B2279" s="19"/>
      <c r="C2279" s="15"/>
      <c r="D2279" s="15"/>
      <c r="E2279" s="15"/>
      <c r="F2279" s="15"/>
      <c r="G2279" s="15"/>
      <c r="H2279" s="15"/>
      <c r="I2279" s="15"/>
      <c r="J2279" s="15"/>
      <c r="K2279" s="19"/>
      <c r="L2279" s="24" t="str">
        <f t="shared" ca="1" si="35"/>
        <v>-</v>
      </c>
      <c r="M2279" s="15"/>
      <c r="N2279" s="15"/>
      <c r="O2279" s="15"/>
      <c r="P2279" s="15"/>
    </row>
    <row r="2280" spans="1:16" x14ac:dyDescent="0.25">
      <c r="L2280" s="21" t="str">
        <f t="shared" ca="1" si="35"/>
        <v>-</v>
      </c>
    </row>
    <row r="2281" spans="1:16" x14ac:dyDescent="0.25">
      <c r="A2281" s="15"/>
      <c r="B2281" s="19"/>
      <c r="C2281" s="15"/>
      <c r="D2281" s="15"/>
      <c r="E2281" s="15"/>
      <c r="F2281" s="15"/>
      <c r="G2281" s="15"/>
      <c r="H2281" s="15"/>
      <c r="I2281" s="15"/>
      <c r="J2281" s="15"/>
      <c r="K2281" s="19"/>
      <c r="L2281" s="24" t="str">
        <f t="shared" ca="1" si="35"/>
        <v>-</v>
      </c>
      <c r="M2281" s="15"/>
      <c r="N2281" s="15"/>
      <c r="O2281" s="15"/>
      <c r="P2281" s="15"/>
    </row>
    <row r="2282" spans="1:16" x14ac:dyDescent="0.25">
      <c r="L2282" s="21" t="str">
        <f t="shared" ca="1" si="35"/>
        <v>-</v>
      </c>
    </row>
    <row r="2283" spans="1:16" x14ac:dyDescent="0.25">
      <c r="A2283" s="15"/>
      <c r="B2283" s="19"/>
      <c r="C2283" s="15"/>
      <c r="D2283" s="15"/>
      <c r="E2283" s="15"/>
      <c r="F2283" s="15"/>
      <c r="G2283" s="15"/>
      <c r="H2283" s="15"/>
      <c r="I2283" s="15"/>
      <c r="J2283" s="15"/>
      <c r="K2283" s="19"/>
      <c r="L2283" s="24" t="str">
        <f t="shared" ca="1" si="35"/>
        <v>-</v>
      </c>
      <c r="M2283" s="15"/>
      <c r="N2283" s="15"/>
      <c r="O2283" s="15"/>
      <c r="P2283" s="15"/>
    </row>
    <row r="2284" spans="1:16" x14ac:dyDescent="0.25">
      <c r="L2284" s="21" t="str">
        <f t="shared" ca="1" si="35"/>
        <v>-</v>
      </c>
    </row>
    <row r="2285" spans="1:16" x14ac:dyDescent="0.25">
      <c r="A2285" s="15"/>
      <c r="B2285" s="19"/>
      <c r="C2285" s="15"/>
      <c r="D2285" s="15"/>
      <c r="E2285" s="15"/>
      <c r="F2285" s="15"/>
      <c r="G2285" s="15"/>
      <c r="H2285" s="15"/>
      <c r="I2285" s="15"/>
      <c r="J2285" s="15"/>
      <c r="K2285" s="19"/>
      <c r="L2285" s="24" t="str">
        <f t="shared" ca="1" si="35"/>
        <v>-</v>
      </c>
      <c r="M2285" s="15"/>
      <c r="N2285" s="15"/>
      <c r="O2285" s="15"/>
      <c r="P2285" s="15"/>
    </row>
    <row r="2286" spans="1:16" x14ac:dyDescent="0.25">
      <c r="L2286" s="21" t="str">
        <f t="shared" ca="1" si="35"/>
        <v>-</v>
      </c>
    </row>
    <row r="2287" spans="1:16" x14ac:dyDescent="0.25">
      <c r="A2287" s="15"/>
      <c r="B2287" s="19"/>
      <c r="C2287" s="15"/>
      <c r="D2287" s="15"/>
      <c r="E2287" s="15"/>
      <c r="F2287" s="15"/>
      <c r="G2287" s="15"/>
      <c r="H2287" s="15"/>
      <c r="I2287" s="15"/>
      <c r="J2287" s="15"/>
      <c r="K2287" s="19"/>
      <c r="L2287" s="24" t="str">
        <f t="shared" ca="1" si="35"/>
        <v>-</v>
      </c>
      <c r="M2287" s="15"/>
      <c r="N2287" s="15"/>
      <c r="O2287" s="15"/>
      <c r="P2287" s="15"/>
    </row>
    <row r="2288" spans="1:16" x14ac:dyDescent="0.25">
      <c r="L2288" s="21" t="str">
        <f t="shared" ca="1" si="35"/>
        <v>-</v>
      </c>
    </row>
    <row r="2289" spans="1:16" x14ac:dyDescent="0.25">
      <c r="A2289" s="15"/>
      <c r="B2289" s="19"/>
      <c r="C2289" s="15"/>
      <c r="D2289" s="15"/>
      <c r="E2289" s="15"/>
      <c r="F2289" s="15"/>
      <c r="G2289" s="15"/>
      <c r="H2289" s="15"/>
      <c r="I2289" s="15"/>
      <c r="J2289" s="15"/>
      <c r="K2289" s="19"/>
      <c r="L2289" s="24" t="str">
        <f t="shared" ca="1" si="35"/>
        <v>-</v>
      </c>
      <c r="M2289" s="15"/>
      <c r="N2289" s="15"/>
      <c r="O2289" s="15"/>
      <c r="P2289" s="15"/>
    </row>
    <row r="2290" spans="1:16" x14ac:dyDescent="0.25">
      <c r="L2290" s="21" t="str">
        <f t="shared" ca="1" si="35"/>
        <v>-</v>
      </c>
    </row>
    <row r="2291" spans="1:16" x14ac:dyDescent="0.25">
      <c r="A2291" s="15"/>
      <c r="B2291" s="19"/>
      <c r="C2291" s="15"/>
      <c r="D2291" s="15"/>
      <c r="E2291" s="15"/>
      <c r="F2291" s="15"/>
      <c r="G2291" s="15"/>
      <c r="H2291" s="15"/>
      <c r="I2291" s="15"/>
      <c r="J2291" s="15"/>
      <c r="K2291" s="19"/>
      <c r="L2291" s="24" t="str">
        <f t="shared" ca="1" si="35"/>
        <v>-</v>
      </c>
      <c r="M2291" s="15"/>
      <c r="N2291" s="15"/>
      <c r="O2291" s="15"/>
      <c r="P2291" s="15"/>
    </row>
    <row r="2292" spans="1:16" x14ac:dyDescent="0.25">
      <c r="L2292" s="21" t="str">
        <f t="shared" ca="1" si="35"/>
        <v>-</v>
      </c>
    </row>
    <row r="2293" spans="1:16" x14ac:dyDescent="0.25">
      <c r="A2293" s="15"/>
      <c r="B2293" s="19"/>
      <c r="C2293" s="15"/>
      <c r="D2293" s="15"/>
      <c r="E2293" s="15"/>
      <c r="F2293" s="15"/>
      <c r="G2293" s="15"/>
      <c r="H2293" s="15"/>
      <c r="I2293" s="15"/>
      <c r="J2293" s="15"/>
      <c r="K2293" s="19"/>
      <c r="L2293" s="24" t="str">
        <f t="shared" ca="1" si="35"/>
        <v>-</v>
      </c>
      <c r="M2293" s="15"/>
      <c r="N2293" s="15"/>
      <c r="O2293" s="15"/>
      <c r="P2293" s="15"/>
    </row>
    <row r="2294" spans="1:16" x14ac:dyDescent="0.25">
      <c r="L2294" s="21" t="str">
        <f t="shared" ca="1" si="35"/>
        <v>-</v>
      </c>
    </row>
    <row r="2295" spans="1:16" x14ac:dyDescent="0.25">
      <c r="A2295" s="15"/>
      <c r="B2295" s="19"/>
      <c r="C2295" s="15"/>
      <c r="D2295" s="15"/>
      <c r="E2295" s="15"/>
      <c r="F2295" s="15"/>
      <c r="G2295" s="15"/>
      <c r="H2295" s="15"/>
      <c r="I2295" s="15"/>
      <c r="J2295" s="15"/>
      <c r="K2295" s="19"/>
      <c r="L2295" s="24" t="str">
        <f t="shared" ca="1" si="35"/>
        <v>-</v>
      </c>
      <c r="M2295" s="15"/>
      <c r="N2295" s="15"/>
      <c r="O2295" s="15"/>
      <c r="P2295" s="15"/>
    </row>
    <row r="2296" spans="1:16" x14ac:dyDescent="0.25">
      <c r="L2296" s="21" t="str">
        <f t="shared" ca="1" si="35"/>
        <v>-</v>
      </c>
    </row>
    <row r="2297" spans="1:16" x14ac:dyDescent="0.25">
      <c r="A2297" s="15"/>
      <c r="B2297" s="19"/>
      <c r="C2297" s="15"/>
      <c r="D2297" s="15"/>
      <c r="E2297" s="15"/>
      <c r="F2297" s="15"/>
      <c r="G2297" s="15"/>
      <c r="H2297" s="15"/>
      <c r="I2297" s="15"/>
      <c r="J2297" s="15"/>
      <c r="K2297" s="19"/>
      <c r="L2297" s="24" t="str">
        <f t="shared" ca="1" si="35"/>
        <v>-</v>
      </c>
      <c r="M2297" s="15"/>
      <c r="N2297" s="15"/>
      <c r="O2297" s="15"/>
      <c r="P2297" s="15"/>
    </row>
    <row r="2298" spans="1:16" x14ac:dyDescent="0.25">
      <c r="L2298" s="21" t="str">
        <f t="shared" ca="1" si="35"/>
        <v>-</v>
      </c>
    </row>
    <row r="2299" spans="1:16" x14ac:dyDescent="0.25">
      <c r="A2299" s="15"/>
      <c r="B2299" s="19"/>
      <c r="C2299" s="15"/>
      <c r="D2299" s="15"/>
      <c r="E2299" s="15"/>
      <c r="F2299" s="15"/>
      <c r="G2299" s="15"/>
      <c r="H2299" s="15"/>
      <c r="I2299" s="15"/>
      <c r="J2299" s="15"/>
      <c r="K2299" s="19"/>
      <c r="L2299" s="24" t="str">
        <f t="shared" ca="1" si="35"/>
        <v>-</v>
      </c>
      <c r="M2299" s="15"/>
      <c r="N2299" s="15"/>
      <c r="O2299" s="15"/>
      <c r="P2299" s="15"/>
    </row>
    <row r="2300" spans="1:16" x14ac:dyDescent="0.25">
      <c r="L2300" s="21" t="str">
        <f t="shared" ca="1" si="35"/>
        <v>-</v>
      </c>
    </row>
    <row r="2301" spans="1:16" x14ac:dyDescent="0.25">
      <c r="A2301" s="15"/>
      <c r="B2301" s="19"/>
      <c r="C2301" s="15"/>
      <c r="D2301" s="15"/>
      <c r="E2301" s="15"/>
      <c r="F2301" s="15"/>
      <c r="G2301" s="15"/>
      <c r="H2301" s="15"/>
      <c r="I2301" s="15"/>
      <c r="J2301" s="15"/>
      <c r="K2301" s="19"/>
      <c r="L2301" s="24" t="str">
        <f t="shared" ca="1" si="35"/>
        <v>-</v>
      </c>
      <c r="M2301" s="15"/>
      <c r="N2301" s="15"/>
      <c r="O2301" s="15"/>
      <c r="P2301" s="15"/>
    </row>
    <row r="2302" spans="1:16" x14ac:dyDescent="0.25">
      <c r="L2302" s="21" t="str">
        <f t="shared" ca="1" si="35"/>
        <v>-</v>
      </c>
    </row>
    <row r="2303" spans="1:16" x14ac:dyDescent="0.25">
      <c r="A2303" s="15"/>
      <c r="B2303" s="19"/>
      <c r="C2303" s="15"/>
      <c r="D2303" s="15"/>
      <c r="E2303" s="15"/>
      <c r="F2303" s="15"/>
      <c r="G2303" s="15"/>
      <c r="H2303" s="15"/>
      <c r="I2303" s="15"/>
      <c r="J2303" s="15"/>
      <c r="K2303" s="19"/>
      <c r="L2303" s="24" t="str">
        <f t="shared" ca="1" si="35"/>
        <v>-</v>
      </c>
      <c r="M2303" s="15"/>
      <c r="N2303" s="15"/>
      <c r="O2303" s="15"/>
      <c r="P2303" s="15"/>
    </row>
    <row r="2304" spans="1:16" x14ac:dyDescent="0.25">
      <c r="L2304" s="21" t="str">
        <f t="shared" ca="1" si="35"/>
        <v>-</v>
      </c>
    </row>
    <row r="2305" spans="1:16" x14ac:dyDescent="0.25">
      <c r="A2305" s="15"/>
      <c r="B2305" s="19"/>
      <c r="C2305" s="15"/>
      <c r="D2305" s="15"/>
      <c r="E2305" s="15"/>
      <c r="F2305" s="15"/>
      <c r="G2305" s="15"/>
      <c r="H2305" s="15"/>
      <c r="I2305" s="15"/>
      <c r="J2305" s="15"/>
      <c r="K2305" s="19"/>
      <c r="L2305" s="24" t="str">
        <f t="shared" ca="1" si="35"/>
        <v>-</v>
      </c>
      <c r="M2305" s="15"/>
      <c r="N2305" s="15"/>
      <c r="O2305" s="15"/>
      <c r="P2305" s="15"/>
    </row>
    <row r="2306" spans="1:16" x14ac:dyDescent="0.25">
      <c r="L2306" s="21" t="str">
        <f t="shared" ca="1" si="35"/>
        <v>-</v>
      </c>
    </row>
    <row r="2307" spans="1:16" x14ac:dyDescent="0.25">
      <c r="A2307" s="15"/>
      <c r="B2307" s="19"/>
      <c r="C2307" s="15"/>
      <c r="D2307" s="15"/>
      <c r="E2307" s="15"/>
      <c r="F2307" s="15"/>
      <c r="G2307" s="15"/>
      <c r="H2307" s="15"/>
      <c r="I2307" s="15"/>
      <c r="J2307" s="15"/>
      <c r="K2307" s="19"/>
      <c r="L2307" s="24" t="str">
        <f t="shared" ca="1" si="35"/>
        <v>-</v>
      </c>
      <c r="M2307" s="15"/>
      <c r="N2307" s="15"/>
      <c r="O2307" s="15"/>
      <c r="P2307" s="15"/>
    </row>
    <row r="2308" spans="1:16" x14ac:dyDescent="0.25">
      <c r="L2308" s="21" t="str">
        <f t="shared" ca="1" si="35"/>
        <v>-</v>
      </c>
    </row>
    <row r="2309" spans="1:16" x14ac:dyDescent="0.25">
      <c r="A2309" s="15"/>
      <c r="B2309" s="19"/>
      <c r="C2309" s="15"/>
      <c r="D2309" s="15"/>
      <c r="E2309" s="15"/>
      <c r="F2309" s="15"/>
      <c r="G2309" s="15"/>
      <c r="H2309" s="15"/>
      <c r="I2309" s="15"/>
      <c r="J2309" s="15"/>
      <c r="K2309" s="19"/>
      <c r="L2309" s="24" t="str">
        <f t="shared" ca="1" si="35"/>
        <v>-</v>
      </c>
      <c r="M2309" s="15"/>
      <c r="N2309" s="15"/>
      <c r="O2309" s="15"/>
      <c r="P2309" s="15"/>
    </row>
    <row r="2310" spans="1:16" x14ac:dyDescent="0.25">
      <c r="L2310" s="21" t="str">
        <f t="shared" ref="L2310:L2373" ca="1" si="36">IF(B2310&gt;1/1/1900, (IF(M2310="Closed",(DATEDIF(B2310,K2310,"d"))-(DATEDIF(H2310,J2310,"d")),IF(OR(M2310="Pending",ISBLANK(K2310)),TODAY()-B2310))),"-")</f>
        <v>-</v>
      </c>
    </row>
    <row r="2311" spans="1:16" x14ac:dyDescent="0.25">
      <c r="A2311" s="15"/>
      <c r="B2311" s="19"/>
      <c r="C2311" s="15"/>
      <c r="D2311" s="15"/>
      <c r="E2311" s="15"/>
      <c r="F2311" s="15"/>
      <c r="G2311" s="15"/>
      <c r="H2311" s="15"/>
      <c r="I2311" s="15"/>
      <c r="J2311" s="15"/>
      <c r="K2311" s="19"/>
      <c r="L2311" s="24" t="str">
        <f t="shared" ca="1" si="36"/>
        <v>-</v>
      </c>
      <c r="M2311" s="15"/>
      <c r="N2311" s="15"/>
      <c r="O2311" s="15"/>
      <c r="P2311" s="15"/>
    </row>
    <row r="2312" spans="1:16" x14ac:dyDescent="0.25">
      <c r="L2312" s="21" t="str">
        <f t="shared" ca="1" si="36"/>
        <v>-</v>
      </c>
    </row>
    <row r="2313" spans="1:16" x14ac:dyDescent="0.25">
      <c r="A2313" s="15"/>
      <c r="B2313" s="19"/>
      <c r="C2313" s="15"/>
      <c r="D2313" s="15"/>
      <c r="E2313" s="15"/>
      <c r="F2313" s="15"/>
      <c r="G2313" s="15"/>
      <c r="H2313" s="15"/>
      <c r="I2313" s="15"/>
      <c r="J2313" s="15"/>
      <c r="K2313" s="19"/>
      <c r="L2313" s="24" t="str">
        <f t="shared" ca="1" si="36"/>
        <v>-</v>
      </c>
      <c r="M2313" s="15"/>
      <c r="N2313" s="15"/>
      <c r="O2313" s="15"/>
      <c r="P2313" s="15"/>
    </row>
    <row r="2314" spans="1:16" x14ac:dyDescent="0.25">
      <c r="L2314" s="21" t="str">
        <f t="shared" ca="1" si="36"/>
        <v>-</v>
      </c>
    </row>
    <row r="2315" spans="1:16" x14ac:dyDescent="0.25">
      <c r="A2315" s="15"/>
      <c r="B2315" s="19"/>
      <c r="C2315" s="15"/>
      <c r="D2315" s="15"/>
      <c r="E2315" s="15"/>
      <c r="F2315" s="15"/>
      <c r="G2315" s="15"/>
      <c r="H2315" s="15"/>
      <c r="I2315" s="15"/>
      <c r="J2315" s="15"/>
      <c r="K2315" s="19"/>
      <c r="L2315" s="24" t="str">
        <f t="shared" ca="1" si="36"/>
        <v>-</v>
      </c>
      <c r="M2315" s="15"/>
      <c r="N2315" s="15"/>
      <c r="O2315" s="15"/>
      <c r="P2315" s="15"/>
    </row>
    <row r="2316" spans="1:16" x14ac:dyDescent="0.25">
      <c r="L2316" s="21" t="str">
        <f t="shared" ca="1" si="36"/>
        <v>-</v>
      </c>
    </row>
    <row r="2317" spans="1:16" x14ac:dyDescent="0.25">
      <c r="A2317" s="15"/>
      <c r="B2317" s="19"/>
      <c r="C2317" s="15"/>
      <c r="D2317" s="15"/>
      <c r="E2317" s="15"/>
      <c r="F2317" s="15"/>
      <c r="G2317" s="15"/>
      <c r="H2317" s="15"/>
      <c r="I2317" s="15"/>
      <c r="J2317" s="15"/>
      <c r="K2317" s="19"/>
      <c r="L2317" s="24" t="str">
        <f t="shared" ca="1" si="36"/>
        <v>-</v>
      </c>
      <c r="M2317" s="15"/>
      <c r="N2317" s="15"/>
      <c r="O2317" s="15"/>
      <c r="P2317" s="15"/>
    </row>
    <row r="2318" spans="1:16" x14ac:dyDescent="0.25">
      <c r="L2318" s="21" t="str">
        <f t="shared" ca="1" si="36"/>
        <v>-</v>
      </c>
    </row>
    <row r="2319" spans="1:16" x14ac:dyDescent="0.25">
      <c r="A2319" s="15"/>
      <c r="B2319" s="19"/>
      <c r="C2319" s="15"/>
      <c r="D2319" s="15"/>
      <c r="E2319" s="15"/>
      <c r="F2319" s="15"/>
      <c r="G2319" s="15"/>
      <c r="H2319" s="15"/>
      <c r="I2319" s="15"/>
      <c r="J2319" s="15"/>
      <c r="K2319" s="19"/>
      <c r="L2319" s="24" t="str">
        <f t="shared" ca="1" si="36"/>
        <v>-</v>
      </c>
      <c r="M2319" s="15"/>
      <c r="N2319" s="15"/>
      <c r="O2319" s="15"/>
      <c r="P2319" s="15"/>
    </row>
    <row r="2320" spans="1:16" x14ac:dyDescent="0.25">
      <c r="L2320" s="21" t="str">
        <f t="shared" ca="1" si="36"/>
        <v>-</v>
      </c>
    </row>
    <row r="2321" spans="1:16" x14ac:dyDescent="0.25">
      <c r="A2321" s="15"/>
      <c r="B2321" s="19"/>
      <c r="C2321" s="15"/>
      <c r="D2321" s="15"/>
      <c r="E2321" s="15"/>
      <c r="F2321" s="15"/>
      <c r="G2321" s="15"/>
      <c r="H2321" s="15"/>
      <c r="I2321" s="15"/>
      <c r="J2321" s="15"/>
      <c r="K2321" s="19"/>
      <c r="L2321" s="24" t="str">
        <f t="shared" ca="1" si="36"/>
        <v>-</v>
      </c>
      <c r="M2321" s="15"/>
      <c r="N2321" s="15"/>
      <c r="O2321" s="15"/>
      <c r="P2321" s="15"/>
    </row>
    <row r="2322" spans="1:16" x14ac:dyDescent="0.25">
      <c r="L2322" s="21" t="str">
        <f t="shared" ca="1" si="36"/>
        <v>-</v>
      </c>
    </row>
    <row r="2323" spans="1:16" x14ac:dyDescent="0.25">
      <c r="A2323" s="15"/>
      <c r="B2323" s="19"/>
      <c r="C2323" s="15"/>
      <c r="D2323" s="15"/>
      <c r="E2323" s="15"/>
      <c r="F2323" s="15"/>
      <c r="G2323" s="15"/>
      <c r="H2323" s="15"/>
      <c r="I2323" s="15"/>
      <c r="J2323" s="15"/>
      <c r="K2323" s="19"/>
      <c r="L2323" s="24" t="str">
        <f t="shared" ca="1" si="36"/>
        <v>-</v>
      </c>
      <c r="M2323" s="15"/>
      <c r="N2323" s="15"/>
      <c r="O2323" s="15"/>
      <c r="P2323" s="15"/>
    </row>
    <row r="2324" spans="1:16" x14ac:dyDescent="0.25">
      <c r="L2324" s="21" t="str">
        <f t="shared" ca="1" si="36"/>
        <v>-</v>
      </c>
    </row>
    <row r="2325" spans="1:16" x14ac:dyDescent="0.25">
      <c r="A2325" s="15"/>
      <c r="B2325" s="19"/>
      <c r="C2325" s="15"/>
      <c r="D2325" s="15"/>
      <c r="E2325" s="15"/>
      <c r="F2325" s="15"/>
      <c r="G2325" s="15"/>
      <c r="H2325" s="15"/>
      <c r="I2325" s="15"/>
      <c r="J2325" s="15"/>
      <c r="K2325" s="19"/>
      <c r="L2325" s="24" t="str">
        <f t="shared" ca="1" si="36"/>
        <v>-</v>
      </c>
      <c r="M2325" s="15"/>
      <c r="N2325" s="15"/>
      <c r="O2325" s="15"/>
      <c r="P2325" s="15"/>
    </row>
    <row r="2326" spans="1:16" x14ac:dyDescent="0.25">
      <c r="L2326" s="21" t="str">
        <f t="shared" ca="1" si="36"/>
        <v>-</v>
      </c>
    </row>
    <row r="2327" spans="1:16" x14ac:dyDescent="0.25">
      <c r="A2327" s="15"/>
      <c r="B2327" s="19"/>
      <c r="C2327" s="15"/>
      <c r="D2327" s="15"/>
      <c r="E2327" s="15"/>
      <c r="F2327" s="15"/>
      <c r="G2327" s="15"/>
      <c r="H2327" s="15"/>
      <c r="I2327" s="15"/>
      <c r="J2327" s="15"/>
      <c r="K2327" s="19"/>
      <c r="L2327" s="24" t="str">
        <f t="shared" ca="1" si="36"/>
        <v>-</v>
      </c>
      <c r="M2327" s="15"/>
      <c r="N2327" s="15"/>
      <c r="O2327" s="15"/>
      <c r="P2327" s="15"/>
    </row>
    <row r="2328" spans="1:16" x14ac:dyDescent="0.25">
      <c r="L2328" s="21" t="str">
        <f t="shared" ca="1" si="36"/>
        <v>-</v>
      </c>
    </row>
    <row r="2329" spans="1:16" x14ac:dyDescent="0.25">
      <c r="A2329" s="15"/>
      <c r="B2329" s="19"/>
      <c r="C2329" s="15"/>
      <c r="D2329" s="15"/>
      <c r="E2329" s="15"/>
      <c r="F2329" s="15"/>
      <c r="G2329" s="15"/>
      <c r="H2329" s="15"/>
      <c r="I2329" s="15"/>
      <c r="J2329" s="15"/>
      <c r="K2329" s="19"/>
      <c r="L2329" s="24" t="str">
        <f t="shared" ca="1" si="36"/>
        <v>-</v>
      </c>
      <c r="M2329" s="15"/>
      <c r="N2329" s="15"/>
      <c r="O2329" s="15"/>
      <c r="P2329" s="15"/>
    </row>
    <row r="2330" spans="1:16" x14ac:dyDescent="0.25">
      <c r="L2330" s="21" t="str">
        <f t="shared" ca="1" si="36"/>
        <v>-</v>
      </c>
    </row>
    <row r="2331" spans="1:16" x14ac:dyDescent="0.25">
      <c r="A2331" s="15"/>
      <c r="B2331" s="19"/>
      <c r="C2331" s="15"/>
      <c r="D2331" s="15"/>
      <c r="E2331" s="15"/>
      <c r="F2331" s="15"/>
      <c r="G2331" s="15"/>
      <c r="H2331" s="15"/>
      <c r="I2331" s="15"/>
      <c r="J2331" s="15"/>
      <c r="K2331" s="19"/>
      <c r="L2331" s="24" t="str">
        <f t="shared" ca="1" si="36"/>
        <v>-</v>
      </c>
      <c r="M2331" s="15"/>
      <c r="N2331" s="15"/>
      <c r="O2331" s="15"/>
      <c r="P2331" s="15"/>
    </row>
    <row r="2332" spans="1:16" x14ac:dyDescent="0.25">
      <c r="L2332" s="21" t="str">
        <f t="shared" ca="1" si="36"/>
        <v>-</v>
      </c>
    </row>
    <row r="2333" spans="1:16" x14ac:dyDescent="0.25">
      <c r="A2333" s="15"/>
      <c r="B2333" s="19"/>
      <c r="C2333" s="15"/>
      <c r="D2333" s="15"/>
      <c r="E2333" s="15"/>
      <c r="F2333" s="15"/>
      <c r="G2333" s="15"/>
      <c r="H2333" s="15"/>
      <c r="I2333" s="15"/>
      <c r="J2333" s="15"/>
      <c r="K2333" s="19"/>
      <c r="L2333" s="24" t="str">
        <f t="shared" ca="1" si="36"/>
        <v>-</v>
      </c>
      <c r="M2333" s="15"/>
      <c r="N2333" s="15"/>
      <c r="O2333" s="15"/>
      <c r="P2333" s="15"/>
    </row>
    <row r="2334" spans="1:16" x14ac:dyDescent="0.25">
      <c r="L2334" s="21" t="str">
        <f t="shared" ca="1" si="36"/>
        <v>-</v>
      </c>
    </row>
    <row r="2335" spans="1:16" x14ac:dyDescent="0.25">
      <c r="A2335" s="15"/>
      <c r="B2335" s="19"/>
      <c r="C2335" s="15"/>
      <c r="D2335" s="15"/>
      <c r="E2335" s="15"/>
      <c r="F2335" s="15"/>
      <c r="G2335" s="15"/>
      <c r="H2335" s="15"/>
      <c r="I2335" s="15"/>
      <c r="J2335" s="15"/>
      <c r="K2335" s="19"/>
      <c r="L2335" s="24" t="str">
        <f t="shared" ca="1" si="36"/>
        <v>-</v>
      </c>
      <c r="M2335" s="15"/>
      <c r="N2335" s="15"/>
      <c r="O2335" s="15"/>
      <c r="P2335" s="15"/>
    </row>
    <row r="2336" spans="1:16" x14ac:dyDescent="0.25">
      <c r="L2336" s="21" t="str">
        <f t="shared" ca="1" si="36"/>
        <v>-</v>
      </c>
    </row>
    <row r="2337" spans="1:16" x14ac:dyDescent="0.25">
      <c r="A2337" s="15"/>
      <c r="B2337" s="19"/>
      <c r="C2337" s="15"/>
      <c r="D2337" s="15"/>
      <c r="E2337" s="15"/>
      <c r="F2337" s="15"/>
      <c r="G2337" s="15"/>
      <c r="H2337" s="15"/>
      <c r="I2337" s="15"/>
      <c r="J2337" s="15"/>
      <c r="K2337" s="19"/>
      <c r="L2337" s="24" t="str">
        <f t="shared" ca="1" si="36"/>
        <v>-</v>
      </c>
      <c r="M2337" s="15"/>
      <c r="N2337" s="15"/>
      <c r="O2337" s="15"/>
      <c r="P2337" s="15"/>
    </row>
    <row r="2338" spans="1:16" x14ac:dyDescent="0.25">
      <c r="L2338" s="21" t="str">
        <f t="shared" ca="1" si="36"/>
        <v>-</v>
      </c>
    </row>
    <row r="2339" spans="1:16" x14ac:dyDescent="0.25">
      <c r="A2339" s="15"/>
      <c r="B2339" s="19"/>
      <c r="C2339" s="15"/>
      <c r="D2339" s="15"/>
      <c r="E2339" s="15"/>
      <c r="F2339" s="15"/>
      <c r="G2339" s="15"/>
      <c r="H2339" s="15"/>
      <c r="I2339" s="15"/>
      <c r="J2339" s="15"/>
      <c r="K2339" s="19"/>
      <c r="L2339" s="24" t="str">
        <f t="shared" ca="1" si="36"/>
        <v>-</v>
      </c>
      <c r="M2339" s="15"/>
      <c r="N2339" s="15"/>
      <c r="O2339" s="15"/>
      <c r="P2339" s="15"/>
    </row>
    <row r="2340" spans="1:16" x14ac:dyDescent="0.25">
      <c r="L2340" s="21" t="str">
        <f t="shared" ca="1" si="36"/>
        <v>-</v>
      </c>
    </row>
    <row r="2341" spans="1:16" x14ac:dyDescent="0.25">
      <c r="A2341" s="15"/>
      <c r="B2341" s="19"/>
      <c r="C2341" s="15"/>
      <c r="D2341" s="15"/>
      <c r="E2341" s="15"/>
      <c r="F2341" s="15"/>
      <c r="G2341" s="15"/>
      <c r="H2341" s="15"/>
      <c r="I2341" s="15"/>
      <c r="J2341" s="15"/>
      <c r="K2341" s="19"/>
      <c r="L2341" s="24" t="str">
        <f t="shared" ca="1" si="36"/>
        <v>-</v>
      </c>
      <c r="M2341" s="15"/>
      <c r="N2341" s="15"/>
      <c r="O2341" s="15"/>
      <c r="P2341" s="15"/>
    </row>
    <row r="2342" spans="1:16" x14ac:dyDescent="0.25">
      <c r="L2342" s="21" t="str">
        <f t="shared" ca="1" si="36"/>
        <v>-</v>
      </c>
    </row>
    <row r="2343" spans="1:16" x14ac:dyDescent="0.25">
      <c r="A2343" s="15"/>
      <c r="B2343" s="19"/>
      <c r="C2343" s="15"/>
      <c r="D2343" s="15"/>
      <c r="E2343" s="15"/>
      <c r="F2343" s="15"/>
      <c r="G2343" s="15"/>
      <c r="H2343" s="15"/>
      <c r="I2343" s="15"/>
      <c r="J2343" s="15"/>
      <c r="K2343" s="19"/>
      <c r="L2343" s="24" t="str">
        <f t="shared" ca="1" si="36"/>
        <v>-</v>
      </c>
      <c r="M2343" s="15"/>
      <c r="N2343" s="15"/>
      <c r="O2343" s="15"/>
      <c r="P2343" s="15"/>
    </row>
    <row r="2344" spans="1:16" x14ac:dyDescent="0.25">
      <c r="L2344" s="21" t="str">
        <f t="shared" ca="1" si="36"/>
        <v>-</v>
      </c>
    </row>
    <row r="2345" spans="1:16" x14ac:dyDescent="0.25">
      <c r="A2345" s="15"/>
      <c r="B2345" s="19"/>
      <c r="C2345" s="15"/>
      <c r="D2345" s="15"/>
      <c r="E2345" s="15"/>
      <c r="F2345" s="15"/>
      <c r="G2345" s="15"/>
      <c r="H2345" s="15"/>
      <c r="I2345" s="15"/>
      <c r="J2345" s="15"/>
      <c r="K2345" s="19"/>
      <c r="L2345" s="24" t="str">
        <f t="shared" ca="1" si="36"/>
        <v>-</v>
      </c>
      <c r="M2345" s="15"/>
      <c r="N2345" s="15"/>
      <c r="O2345" s="15"/>
      <c r="P2345" s="15"/>
    </row>
    <row r="2346" spans="1:16" x14ac:dyDescent="0.25">
      <c r="L2346" s="21" t="str">
        <f t="shared" ca="1" si="36"/>
        <v>-</v>
      </c>
    </row>
    <row r="2347" spans="1:16" x14ac:dyDescent="0.25">
      <c r="A2347" s="15"/>
      <c r="B2347" s="19"/>
      <c r="C2347" s="15"/>
      <c r="D2347" s="15"/>
      <c r="E2347" s="15"/>
      <c r="F2347" s="15"/>
      <c r="G2347" s="15"/>
      <c r="H2347" s="15"/>
      <c r="I2347" s="15"/>
      <c r="J2347" s="15"/>
      <c r="K2347" s="19"/>
      <c r="L2347" s="24" t="str">
        <f t="shared" ca="1" si="36"/>
        <v>-</v>
      </c>
      <c r="M2347" s="15"/>
      <c r="N2347" s="15"/>
      <c r="O2347" s="15"/>
      <c r="P2347" s="15"/>
    </row>
    <row r="2348" spans="1:16" x14ac:dyDescent="0.25">
      <c r="L2348" s="21" t="str">
        <f t="shared" ca="1" si="36"/>
        <v>-</v>
      </c>
    </row>
    <row r="2349" spans="1:16" x14ac:dyDescent="0.25">
      <c r="A2349" s="15"/>
      <c r="B2349" s="19"/>
      <c r="C2349" s="15"/>
      <c r="D2349" s="15"/>
      <c r="E2349" s="15"/>
      <c r="F2349" s="15"/>
      <c r="G2349" s="15"/>
      <c r="H2349" s="15"/>
      <c r="I2349" s="15"/>
      <c r="J2349" s="15"/>
      <c r="K2349" s="19"/>
      <c r="L2349" s="24" t="str">
        <f t="shared" ca="1" si="36"/>
        <v>-</v>
      </c>
      <c r="M2349" s="15"/>
      <c r="N2349" s="15"/>
      <c r="O2349" s="15"/>
      <c r="P2349" s="15"/>
    </row>
    <row r="2350" spans="1:16" x14ac:dyDescent="0.25">
      <c r="L2350" s="21" t="str">
        <f t="shared" ca="1" si="36"/>
        <v>-</v>
      </c>
    </row>
    <row r="2351" spans="1:16" x14ac:dyDescent="0.25">
      <c r="A2351" s="15"/>
      <c r="B2351" s="19"/>
      <c r="C2351" s="15"/>
      <c r="D2351" s="15"/>
      <c r="E2351" s="15"/>
      <c r="F2351" s="15"/>
      <c r="G2351" s="15"/>
      <c r="H2351" s="15"/>
      <c r="I2351" s="15"/>
      <c r="J2351" s="15"/>
      <c r="K2351" s="19"/>
      <c r="L2351" s="24" t="str">
        <f t="shared" ca="1" si="36"/>
        <v>-</v>
      </c>
      <c r="M2351" s="15"/>
      <c r="N2351" s="15"/>
      <c r="O2351" s="15"/>
      <c r="P2351" s="15"/>
    </row>
    <row r="2352" spans="1:16" x14ac:dyDescent="0.25">
      <c r="L2352" s="21" t="str">
        <f t="shared" ca="1" si="36"/>
        <v>-</v>
      </c>
    </row>
    <row r="2353" spans="1:16" x14ac:dyDescent="0.25">
      <c r="A2353" s="15"/>
      <c r="B2353" s="19"/>
      <c r="C2353" s="15"/>
      <c r="D2353" s="15"/>
      <c r="E2353" s="15"/>
      <c r="F2353" s="15"/>
      <c r="G2353" s="15"/>
      <c r="H2353" s="15"/>
      <c r="I2353" s="15"/>
      <c r="J2353" s="15"/>
      <c r="K2353" s="19"/>
      <c r="L2353" s="24" t="str">
        <f t="shared" ca="1" si="36"/>
        <v>-</v>
      </c>
      <c r="M2353" s="15"/>
      <c r="N2353" s="15"/>
      <c r="O2353" s="15"/>
      <c r="P2353" s="15"/>
    </row>
    <row r="2354" spans="1:16" x14ac:dyDescent="0.25">
      <c r="L2354" s="21" t="str">
        <f t="shared" ca="1" si="36"/>
        <v>-</v>
      </c>
    </row>
    <row r="2355" spans="1:16" x14ac:dyDescent="0.25">
      <c r="A2355" s="15"/>
      <c r="B2355" s="19"/>
      <c r="C2355" s="15"/>
      <c r="D2355" s="15"/>
      <c r="E2355" s="15"/>
      <c r="F2355" s="15"/>
      <c r="G2355" s="15"/>
      <c r="H2355" s="15"/>
      <c r="I2355" s="15"/>
      <c r="J2355" s="15"/>
      <c r="K2355" s="19"/>
      <c r="L2355" s="24" t="str">
        <f t="shared" ca="1" si="36"/>
        <v>-</v>
      </c>
      <c r="M2355" s="15"/>
      <c r="N2355" s="15"/>
      <c r="O2355" s="15"/>
      <c r="P2355" s="15"/>
    </row>
    <row r="2356" spans="1:16" x14ac:dyDescent="0.25">
      <c r="L2356" s="21" t="str">
        <f t="shared" ca="1" si="36"/>
        <v>-</v>
      </c>
    </row>
    <row r="2357" spans="1:16" x14ac:dyDescent="0.25">
      <c r="A2357" s="15"/>
      <c r="B2357" s="19"/>
      <c r="C2357" s="15"/>
      <c r="D2357" s="15"/>
      <c r="E2357" s="15"/>
      <c r="F2357" s="15"/>
      <c r="G2357" s="15"/>
      <c r="H2357" s="15"/>
      <c r="I2357" s="15"/>
      <c r="J2357" s="15"/>
      <c r="K2357" s="19"/>
      <c r="L2357" s="24" t="str">
        <f t="shared" ca="1" si="36"/>
        <v>-</v>
      </c>
      <c r="M2357" s="15"/>
      <c r="N2357" s="15"/>
      <c r="O2357" s="15"/>
      <c r="P2357" s="15"/>
    </row>
    <row r="2358" spans="1:16" x14ac:dyDescent="0.25">
      <c r="L2358" s="21" t="str">
        <f t="shared" ca="1" si="36"/>
        <v>-</v>
      </c>
    </row>
    <row r="2359" spans="1:16" x14ac:dyDescent="0.25">
      <c r="A2359" s="15"/>
      <c r="B2359" s="19"/>
      <c r="C2359" s="15"/>
      <c r="D2359" s="15"/>
      <c r="E2359" s="15"/>
      <c r="F2359" s="15"/>
      <c r="G2359" s="15"/>
      <c r="H2359" s="15"/>
      <c r="I2359" s="15"/>
      <c r="J2359" s="15"/>
      <c r="K2359" s="19"/>
      <c r="L2359" s="24" t="str">
        <f t="shared" ca="1" si="36"/>
        <v>-</v>
      </c>
      <c r="M2359" s="15"/>
      <c r="N2359" s="15"/>
      <c r="O2359" s="15"/>
      <c r="P2359" s="15"/>
    </row>
    <row r="2360" spans="1:16" x14ac:dyDescent="0.25">
      <c r="L2360" s="21" t="str">
        <f t="shared" ca="1" si="36"/>
        <v>-</v>
      </c>
    </row>
    <row r="2361" spans="1:16" x14ac:dyDescent="0.25">
      <c r="A2361" s="15"/>
      <c r="B2361" s="19"/>
      <c r="C2361" s="15"/>
      <c r="D2361" s="15"/>
      <c r="E2361" s="15"/>
      <c r="F2361" s="15"/>
      <c r="G2361" s="15"/>
      <c r="H2361" s="15"/>
      <c r="I2361" s="15"/>
      <c r="J2361" s="15"/>
      <c r="K2361" s="19"/>
      <c r="L2361" s="24" t="str">
        <f t="shared" ca="1" si="36"/>
        <v>-</v>
      </c>
      <c r="M2361" s="15"/>
      <c r="N2361" s="15"/>
      <c r="O2361" s="15"/>
      <c r="P2361" s="15"/>
    </row>
    <row r="2362" spans="1:16" x14ac:dyDescent="0.25">
      <c r="L2362" s="21" t="str">
        <f t="shared" ca="1" si="36"/>
        <v>-</v>
      </c>
    </row>
    <row r="2363" spans="1:16" x14ac:dyDescent="0.25">
      <c r="A2363" s="15"/>
      <c r="B2363" s="19"/>
      <c r="C2363" s="15"/>
      <c r="D2363" s="15"/>
      <c r="E2363" s="15"/>
      <c r="F2363" s="15"/>
      <c r="G2363" s="15"/>
      <c r="H2363" s="15"/>
      <c r="I2363" s="15"/>
      <c r="J2363" s="15"/>
      <c r="K2363" s="19"/>
      <c r="L2363" s="24" t="str">
        <f t="shared" ca="1" si="36"/>
        <v>-</v>
      </c>
      <c r="M2363" s="15"/>
      <c r="N2363" s="15"/>
      <c r="O2363" s="15"/>
      <c r="P2363" s="15"/>
    </row>
    <row r="2364" spans="1:16" x14ac:dyDescent="0.25">
      <c r="L2364" s="21" t="str">
        <f t="shared" ca="1" si="36"/>
        <v>-</v>
      </c>
    </row>
    <row r="2365" spans="1:16" x14ac:dyDescent="0.25">
      <c r="A2365" s="15"/>
      <c r="B2365" s="19"/>
      <c r="C2365" s="15"/>
      <c r="D2365" s="15"/>
      <c r="E2365" s="15"/>
      <c r="F2365" s="15"/>
      <c r="G2365" s="15"/>
      <c r="H2365" s="15"/>
      <c r="I2365" s="15"/>
      <c r="J2365" s="15"/>
      <c r="K2365" s="19"/>
      <c r="L2365" s="24" t="str">
        <f t="shared" ca="1" si="36"/>
        <v>-</v>
      </c>
      <c r="M2365" s="15"/>
      <c r="N2365" s="15"/>
      <c r="O2365" s="15"/>
      <c r="P2365" s="15"/>
    </row>
    <row r="2366" spans="1:16" x14ac:dyDescent="0.25">
      <c r="L2366" s="21" t="str">
        <f t="shared" ca="1" si="36"/>
        <v>-</v>
      </c>
    </row>
    <row r="2367" spans="1:16" x14ac:dyDescent="0.25">
      <c r="A2367" s="15"/>
      <c r="B2367" s="19"/>
      <c r="C2367" s="15"/>
      <c r="D2367" s="15"/>
      <c r="E2367" s="15"/>
      <c r="F2367" s="15"/>
      <c r="G2367" s="15"/>
      <c r="H2367" s="15"/>
      <c r="I2367" s="15"/>
      <c r="J2367" s="15"/>
      <c r="K2367" s="19"/>
      <c r="L2367" s="24" t="str">
        <f t="shared" ca="1" si="36"/>
        <v>-</v>
      </c>
      <c r="M2367" s="15"/>
      <c r="N2367" s="15"/>
      <c r="O2367" s="15"/>
      <c r="P2367" s="15"/>
    </row>
    <row r="2368" spans="1:16" x14ac:dyDescent="0.25">
      <c r="L2368" s="21" t="str">
        <f t="shared" ca="1" si="36"/>
        <v>-</v>
      </c>
    </row>
    <row r="2369" spans="1:16" x14ac:dyDescent="0.25">
      <c r="A2369" s="15"/>
      <c r="B2369" s="19"/>
      <c r="C2369" s="15"/>
      <c r="D2369" s="15"/>
      <c r="E2369" s="15"/>
      <c r="F2369" s="15"/>
      <c r="G2369" s="15"/>
      <c r="H2369" s="15"/>
      <c r="I2369" s="15"/>
      <c r="J2369" s="15"/>
      <c r="K2369" s="19"/>
      <c r="L2369" s="24" t="str">
        <f t="shared" ca="1" si="36"/>
        <v>-</v>
      </c>
      <c r="M2369" s="15"/>
      <c r="N2369" s="15"/>
      <c r="O2369" s="15"/>
      <c r="P2369" s="15"/>
    </row>
    <row r="2370" spans="1:16" x14ac:dyDescent="0.25">
      <c r="L2370" s="21" t="str">
        <f t="shared" ca="1" si="36"/>
        <v>-</v>
      </c>
    </row>
    <row r="2371" spans="1:16" x14ac:dyDescent="0.25">
      <c r="A2371" s="15"/>
      <c r="B2371" s="19"/>
      <c r="C2371" s="15"/>
      <c r="D2371" s="15"/>
      <c r="E2371" s="15"/>
      <c r="F2371" s="15"/>
      <c r="G2371" s="15"/>
      <c r="H2371" s="15"/>
      <c r="I2371" s="15"/>
      <c r="J2371" s="15"/>
      <c r="K2371" s="19"/>
      <c r="L2371" s="24" t="str">
        <f t="shared" ca="1" si="36"/>
        <v>-</v>
      </c>
      <c r="M2371" s="15"/>
      <c r="N2371" s="15"/>
      <c r="O2371" s="15"/>
      <c r="P2371" s="15"/>
    </row>
    <row r="2372" spans="1:16" x14ac:dyDescent="0.25">
      <c r="L2372" s="21" t="str">
        <f t="shared" ca="1" si="36"/>
        <v>-</v>
      </c>
    </row>
    <row r="2373" spans="1:16" x14ac:dyDescent="0.25">
      <c r="A2373" s="15"/>
      <c r="B2373" s="19"/>
      <c r="C2373" s="15"/>
      <c r="D2373" s="15"/>
      <c r="E2373" s="15"/>
      <c r="F2373" s="15"/>
      <c r="G2373" s="15"/>
      <c r="H2373" s="15"/>
      <c r="I2373" s="15"/>
      <c r="J2373" s="15"/>
      <c r="K2373" s="19"/>
      <c r="L2373" s="24" t="str">
        <f t="shared" ca="1" si="36"/>
        <v>-</v>
      </c>
      <c r="M2373" s="15"/>
      <c r="N2373" s="15"/>
      <c r="O2373" s="15"/>
      <c r="P2373" s="15"/>
    </row>
    <row r="2374" spans="1:16" x14ac:dyDescent="0.25">
      <c r="L2374" s="21" t="str">
        <f t="shared" ref="L2374:L2437" ca="1" si="37">IF(B2374&gt;1/1/1900, (IF(M2374="Closed",(DATEDIF(B2374,K2374,"d"))-(DATEDIF(H2374,J2374,"d")),IF(OR(M2374="Pending",ISBLANK(K2374)),TODAY()-B2374))),"-")</f>
        <v>-</v>
      </c>
    </row>
    <row r="2375" spans="1:16" x14ac:dyDescent="0.25">
      <c r="A2375" s="15"/>
      <c r="B2375" s="19"/>
      <c r="C2375" s="15"/>
      <c r="D2375" s="15"/>
      <c r="E2375" s="15"/>
      <c r="F2375" s="15"/>
      <c r="G2375" s="15"/>
      <c r="H2375" s="15"/>
      <c r="I2375" s="15"/>
      <c r="J2375" s="15"/>
      <c r="K2375" s="19"/>
      <c r="L2375" s="24" t="str">
        <f t="shared" ca="1" si="37"/>
        <v>-</v>
      </c>
      <c r="M2375" s="15"/>
      <c r="N2375" s="15"/>
      <c r="O2375" s="15"/>
      <c r="P2375" s="15"/>
    </row>
    <row r="2376" spans="1:16" x14ac:dyDescent="0.25">
      <c r="L2376" s="21" t="str">
        <f t="shared" ca="1" si="37"/>
        <v>-</v>
      </c>
    </row>
    <row r="2377" spans="1:16" x14ac:dyDescent="0.25">
      <c r="A2377" s="15"/>
      <c r="B2377" s="19"/>
      <c r="C2377" s="15"/>
      <c r="D2377" s="15"/>
      <c r="E2377" s="15"/>
      <c r="F2377" s="15"/>
      <c r="G2377" s="15"/>
      <c r="H2377" s="15"/>
      <c r="I2377" s="15"/>
      <c r="J2377" s="15"/>
      <c r="K2377" s="19"/>
      <c r="L2377" s="24" t="str">
        <f t="shared" ca="1" si="37"/>
        <v>-</v>
      </c>
      <c r="M2377" s="15"/>
      <c r="N2377" s="15"/>
      <c r="O2377" s="15"/>
      <c r="P2377" s="15"/>
    </row>
    <row r="2378" spans="1:16" x14ac:dyDescent="0.25">
      <c r="L2378" s="21" t="str">
        <f t="shared" ca="1" si="37"/>
        <v>-</v>
      </c>
    </row>
    <row r="2379" spans="1:16" x14ac:dyDescent="0.25">
      <c r="A2379" s="15"/>
      <c r="B2379" s="19"/>
      <c r="C2379" s="15"/>
      <c r="D2379" s="15"/>
      <c r="E2379" s="15"/>
      <c r="F2379" s="15"/>
      <c r="G2379" s="15"/>
      <c r="H2379" s="15"/>
      <c r="I2379" s="15"/>
      <c r="J2379" s="15"/>
      <c r="K2379" s="19"/>
      <c r="L2379" s="24" t="str">
        <f t="shared" ca="1" si="37"/>
        <v>-</v>
      </c>
      <c r="M2379" s="15"/>
      <c r="N2379" s="15"/>
      <c r="O2379" s="15"/>
      <c r="P2379" s="15"/>
    </row>
    <row r="2380" spans="1:16" x14ac:dyDescent="0.25">
      <c r="L2380" s="21" t="str">
        <f t="shared" ca="1" si="37"/>
        <v>-</v>
      </c>
    </row>
    <row r="2381" spans="1:16" x14ac:dyDescent="0.25">
      <c r="A2381" s="15"/>
      <c r="B2381" s="19"/>
      <c r="C2381" s="15"/>
      <c r="D2381" s="15"/>
      <c r="E2381" s="15"/>
      <c r="F2381" s="15"/>
      <c r="G2381" s="15"/>
      <c r="H2381" s="15"/>
      <c r="I2381" s="15"/>
      <c r="J2381" s="15"/>
      <c r="K2381" s="19"/>
      <c r="L2381" s="24" t="str">
        <f t="shared" ca="1" si="37"/>
        <v>-</v>
      </c>
      <c r="M2381" s="15"/>
      <c r="N2381" s="15"/>
      <c r="O2381" s="15"/>
      <c r="P2381" s="15"/>
    </row>
    <row r="2382" spans="1:16" x14ac:dyDescent="0.25">
      <c r="L2382" s="21" t="str">
        <f t="shared" ca="1" si="37"/>
        <v>-</v>
      </c>
    </row>
    <row r="2383" spans="1:16" x14ac:dyDescent="0.25">
      <c r="A2383" s="15"/>
      <c r="B2383" s="19"/>
      <c r="C2383" s="15"/>
      <c r="D2383" s="15"/>
      <c r="E2383" s="15"/>
      <c r="F2383" s="15"/>
      <c r="G2383" s="15"/>
      <c r="H2383" s="15"/>
      <c r="I2383" s="15"/>
      <c r="J2383" s="15"/>
      <c r="K2383" s="19"/>
      <c r="L2383" s="24" t="str">
        <f t="shared" ca="1" si="37"/>
        <v>-</v>
      </c>
      <c r="M2383" s="15"/>
      <c r="N2383" s="15"/>
      <c r="O2383" s="15"/>
      <c r="P2383" s="15"/>
    </row>
    <row r="2384" spans="1:16" x14ac:dyDescent="0.25">
      <c r="L2384" s="21" t="str">
        <f t="shared" ca="1" si="37"/>
        <v>-</v>
      </c>
    </row>
    <row r="2385" spans="1:16" x14ac:dyDescent="0.25">
      <c r="A2385" s="15"/>
      <c r="B2385" s="19"/>
      <c r="C2385" s="15"/>
      <c r="D2385" s="15"/>
      <c r="E2385" s="15"/>
      <c r="F2385" s="15"/>
      <c r="G2385" s="15"/>
      <c r="H2385" s="15"/>
      <c r="I2385" s="15"/>
      <c r="J2385" s="15"/>
      <c r="K2385" s="19"/>
      <c r="L2385" s="24" t="str">
        <f t="shared" ca="1" si="37"/>
        <v>-</v>
      </c>
      <c r="M2385" s="15"/>
      <c r="N2385" s="15"/>
      <c r="O2385" s="15"/>
      <c r="P2385" s="15"/>
    </row>
    <row r="2386" spans="1:16" x14ac:dyDescent="0.25">
      <c r="L2386" s="21" t="str">
        <f t="shared" ca="1" si="37"/>
        <v>-</v>
      </c>
    </row>
    <row r="2387" spans="1:16" x14ac:dyDescent="0.25">
      <c r="A2387" s="15"/>
      <c r="B2387" s="19"/>
      <c r="C2387" s="15"/>
      <c r="D2387" s="15"/>
      <c r="E2387" s="15"/>
      <c r="F2387" s="15"/>
      <c r="G2387" s="15"/>
      <c r="H2387" s="15"/>
      <c r="I2387" s="15"/>
      <c r="J2387" s="15"/>
      <c r="K2387" s="19"/>
      <c r="L2387" s="24" t="str">
        <f t="shared" ca="1" si="37"/>
        <v>-</v>
      </c>
      <c r="M2387" s="15"/>
      <c r="N2387" s="15"/>
      <c r="O2387" s="15"/>
      <c r="P2387" s="15"/>
    </row>
    <row r="2388" spans="1:16" x14ac:dyDescent="0.25">
      <c r="L2388" s="21" t="str">
        <f t="shared" ca="1" si="37"/>
        <v>-</v>
      </c>
    </row>
    <row r="2389" spans="1:16" x14ac:dyDescent="0.25">
      <c r="A2389" s="15"/>
      <c r="B2389" s="19"/>
      <c r="C2389" s="15"/>
      <c r="D2389" s="15"/>
      <c r="E2389" s="15"/>
      <c r="F2389" s="15"/>
      <c r="G2389" s="15"/>
      <c r="H2389" s="15"/>
      <c r="I2389" s="15"/>
      <c r="J2389" s="15"/>
      <c r="K2389" s="19"/>
      <c r="L2389" s="24" t="str">
        <f t="shared" ca="1" si="37"/>
        <v>-</v>
      </c>
      <c r="M2389" s="15"/>
      <c r="N2389" s="15"/>
      <c r="O2389" s="15"/>
      <c r="P2389" s="15"/>
    </row>
    <row r="2390" spans="1:16" x14ac:dyDescent="0.25">
      <c r="L2390" s="21" t="str">
        <f t="shared" ca="1" si="37"/>
        <v>-</v>
      </c>
    </row>
    <row r="2391" spans="1:16" x14ac:dyDescent="0.25">
      <c r="A2391" s="15"/>
      <c r="B2391" s="19"/>
      <c r="C2391" s="15"/>
      <c r="D2391" s="15"/>
      <c r="E2391" s="15"/>
      <c r="F2391" s="15"/>
      <c r="G2391" s="15"/>
      <c r="H2391" s="15"/>
      <c r="I2391" s="15"/>
      <c r="J2391" s="15"/>
      <c r="K2391" s="19"/>
      <c r="L2391" s="24" t="str">
        <f t="shared" ca="1" si="37"/>
        <v>-</v>
      </c>
      <c r="M2391" s="15"/>
      <c r="N2391" s="15"/>
      <c r="O2391" s="15"/>
      <c r="P2391" s="15"/>
    </row>
    <row r="2392" spans="1:16" x14ac:dyDescent="0.25">
      <c r="L2392" s="21" t="str">
        <f t="shared" ca="1" si="37"/>
        <v>-</v>
      </c>
    </row>
    <row r="2393" spans="1:16" x14ac:dyDescent="0.25">
      <c r="A2393" s="15"/>
      <c r="B2393" s="19"/>
      <c r="C2393" s="15"/>
      <c r="D2393" s="15"/>
      <c r="E2393" s="15"/>
      <c r="F2393" s="15"/>
      <c r="G2393" s="15"/>
      <c r="H2393" s="15"/>
      <c r="I2393" s="15"/>
      <c r="J2393" s="15"/>
      <c r="K2393" s="19"/>
      <c r="L2393" s="24" t="str">
        <f t="shared" ca="1" si="37"/>
        <v>-</v>
      </c>
      <c r="M2393" s="15"/>
      <c r="N2393" s="15"/>
      <c r="O2393" s="15"/>
      <c r="P2393" s="15"/>
    </row>
    <row r="2394" spans="1:16" x14ac:dyDescent="0.25">
      <c r="L2394" s="21" t="str">
        <f t="shared" ca="1" si="37"/>
        <v>-</v>
      </c>
    </row>
    <row r="2395" spans="1:16" x14ac:dyDescent="0.25">
      <c r="A2395" s="15"/>
      <c r="B2395" s="19"/>
      <c r="C2395" s="15"/>
      <c r="D2395" s="15"/>
      <c r="E2395" s="15"/>
      <c r="F2395" s="15"/>
      <c r="G2395" s="15"/>
      <c r="H2395" s="15"/>
      <c r="I2395" s="15"/>
      <c r="J2395" s="15"/>
      <c r="K2395" s="19"/>
      <c r="L2395" s="24" t="str">
        <f t="shared" ca="1" si="37"/>
        <v>-</v>
      </c>
      <c r="M2395" s="15"/>
      <c r="N2395" s="15"/>
      <c r="O2395" s="15"/>
      <c r="P2395" s="15"/>
    </row>
    <row r="2396" spans="1:16" x14ac:dyDescent="0.25">
      <c r="L2396" s="21" t="str">
        <f t="shared" ca="1" si="37"/>
        <v>-</v>
      </c>
    </row>
    <row r="2397" spans="1:16" x14ac:dyDescent="0.25">
      <c r="A2397" s="15"/>
      <c r="B2397" s="19"/>
      <c r="C2397" s="15"/>
      <c r="D2397" s="15"/>
      <c r="E2397" s="15"/>
      <c r="F2397" s="15"/>
      <c r="G2397" s="15"/>
      <c r="H2397" s="15"/>
      <c r="I2397" s="15"/>
      <c r="J2397" s="15"/>
      <c r="K2397" s="19"/>
      <c r="L2397" s="24" t="str">
        <f t="shared" ca="1" si="37"/>
        <v>-</v>
      </c>
      <c r="M2397" s="15"/>
      <c r="N2397" s="15"/>
      <c r="O2397" s="15"/>
      <c r="P2397" s="15"/>
    </row>
    <row r="2398" spans="1:16" x14ac:dyDescent="0.25">
      <c r="L2398" s="21" t="str">
        <f t="shared" ca="1" si="37"/>
        <v>-</v>
      </c>
    </row>
    <row r="2399" spans="1:16" x14ac:dyDescent="0.25">
      <c r="A2399" s="15"/>
      <c r="B2399" s="19"/>
      <c r="C2399" s="15"/>
      <c r="D2399" s="15"/>
      <c r="E2399" s="15"/>
      <c r="F2399" s="15"/>
      <c r="G2399" s="15"/>
      <c r="H2399" s="15"/>
      <c r="I2399" s="15"/>
      <c r="J2399" s="15"/>
      <c r="K2399" s="19"/>
      <c r="L2399" s="24" t="str">
        <f t="shared" ca="1" si="37"/>
        <v>-</v>
      </c>
      <c r="M2399" s="15"/>
      <c r="N2399" s="15"/>
      <c r="O2399" s="15"/>
      <c r="P2399" s="15"/>
    </row>
    <row r="2400" spans="1:16" x14ac:dyDescent="0.25">
      <c r="L2400" s="21" t="str">
        <f t="shared" ca="1" si="37"/>
        <v>-</v>
      </c>
    </row>
    <row r="2401" spans="1:16" x14ac:dyDescent="0.25">
      <c r="A2401" s="15"/>
      <c r="B2401" s="19"/>
      <c r="C2401" s="15"/>
      <c r="D2401" s="15"/>
      <c r="E2401" s="15"/>
      <c r="F2401" s="15"/>
      <c r="G2401" s="15"/>
      <c r="H2401" s="15"/>
      <c r="I2401" s="15"/>
      <c r="J2401" s="15"/>
      <c r="K2401" s="19"/>
      <c r="L2401" s="24" t="str">
        <f t="shared" ca="1" si="37"/>
        <v>-</v>
      </c>
      <c r="M2401" s="15"/>
      <c r="N2401" s="15"/>
      <c r="O2401" s="15"/>
      <c r="P2401" s="15"/>
    </row>
    <row r="2402" spans="1:16" x14ac:dyDescent="0.25">
      <c r="L2402" s="21" t="str">
        <f t="shared" ca="1" si="37"/>
        <v>-</v>
      </c>
    </row>
    <row r="2403" spans="1:16" x14ac:dyDescent="0.25">
      <c r="A2403" s="15"/>
      <c r="B2403" s="19"/>
      <c r="C2403" s="15"/>
      <c r="D2403" s="15"/>
      <c r="E2403" s="15"/>
      <c r="F2403" s="15"/>
      <c r="G2403" s="15"/>
      <c r="H2403" s="15"/>
      <c r="I2403" s="15"/>
      <c r="J2403" s="15"/>
      <c r="K2403" s="19"/>
      <c r="L2403" s="24" t="str">
        <f t="shared" ca="1" si="37"/>
        <v>-</v>
      </c>
      <c r="M2403" s="15"/>
      <c r="N2403" s="15"/>
      <c r="O2403" s="15"/>
      <c r="P2403" s="15"/>
    </row>
    <row r="2404" spans="1:16" x14ac:dyDescent="0.25">
      <c r="L2404" s="21" t="str">
        <f t="shared" ca="1" si="37"/>
        <v>-</v>
      </c>
    </row>
    <row r="2405" spans="1:16" x14ac:dyDescent="0.25">
      <c r="A2405" s="15"/>
      <c r="B2405" s="19"/>
      <c r="C2405" s="15"/>
      <c r="D2405" s="15"/>
      <c r="E2405" s="15"/>
      <c r="F2405" s="15"/>
      <c r="G2405" s="15"/>
      <c r="H2405" s="15"/>
      <c r="I2405" s="15"/>
      <c r="J2405" s="15"/>
      <c r="K2405" s="19"/>
      <c r="L2405" s="24" t="str">
        <f t="shared" ca="1" si="37"/>
        <v>-</v>
      </c>
      <c r="M2405" s="15"/>
      <c r="N2405" s="15"/>
      <c r="O2405" s="15"/>
      <c r="P2405" s="15"/>
    </row>
    <row r="2406" spans="1:16" x14ac:dyDescent="0.25">
      <c r="L2406" s="21" t="str">
        <f t="shared" ca="1" si="37"/>
        <v>-</v>
      </c>
    </row>
    <row r="2407" spans="1:16" x14ac:dyDescent="0.25">
      <c r="A2407" s="15"/>
      <c r="B2407" s="19"/>
      <c r="C2407" s="15"/>
      <c r="D2407" s="15"/>
      <c r="E2407" s="15"/>
      <c r="F2407" s="15"/>
      <c r="G2407" s="15"/>
      <c r="H2407" s="15"/>
      <c r="I2407" s="15"/>
      <c r="J2407" s="15"/>
      <c r="K2407" s="19"/>
      <c r="L2407" s="24" t="str">
        <f t="shared" ca="1" si="37"/>
        <v>-</v>
      </c>
      <c r="M2407" s="15"/>
      <c r="N2407" s="15"/>
      <c r="O2407" s="15"/>
      <c r="P2407" s="15"/>
    </row>
    <row r="2408" spans="1:16" x14ac:dyDescent="0.25">
      <c r="L2408" s="21" t="str">
        <f t="shared" ca="1" si="37"/>
        <v>-</v>
      </c>
    </row>
    <row r="2409" spans="1:16" x14ac:dyDescent="0.25">
      <c r="A2409" s="15"/>
      <c r="B2409" s="19"/>
      <c r="C2409" s="15"/>
      <c r="D2409" s="15"/>
      <c r="E2409" s="15"/>
      <c r="F2409" s="15"/>
      <c r="G2409" s="15"/>
      <c r="H2409" s="15"/>
      <c r="I2409" s="15"/>
      <c r="J2409" s="15"/>
      <c r="K2409" s="19"/>
      <c r="L2409" s="24" t="str">
        <f t="shared" ca="1" si="37"/>
        <v>-</v>
      </c>
      <c r="M2409" s="15"/>
      <c r="N2409" s="15"/>
      <c r="O2409" s="15"/>
      <c r="P2409" s="15"/>
    </row>
    <row r="2410" spans="1:16" x14ac:dyDescent="0.25">
      <c r="L2410" s="21" t="str">
        <f t="shared" ca="1" si="37"/>
        <v>-</v>
      </c>
    </row>
    <row r="2411" spans="1:16" x14ac:dyDescent="0.25">
      <c r="A2411" s="15"/>
      <c r="B2411" s="19"/>
      <c r="C2411" s="15"/>
      <c r="D2411" s="15"/>
      <c r="E2411" s="15"/>
      <c r="F2411" s="15"/>
      <c r="G2411" s="15"/>
      <c r="H2411" s="15"/>
      <c r="I2411" s="15"/>
      <c r="J2411" s="15"/>
      <c r="K2411" s="19"/>
      <c r="L2411" s="24" t="str">
        <f t="shared" ca="1" si="37"/>
        <v>-</v>
      </c>
      <c r="M2411" s="15"/>
      <c r="N2411" s="15"/>
      <c r="O2411" s="15"/>
      <c r="P2411" s="15"/>
    </row>
    <row r="2412" spans="1:16" x14ac:dyDescent="0.25">
      <c r="L2412" s="21" t="str">
        <f t="shared" ca="1" si="37"/>
        <v>-</v>
      </c>
    </row>
    <row r="2413" spans="1:16" x14ac:dyDescent="0.25">
      <c r="A2413" s="15"/>
      <c r="B2413" s="19"/>
      <c r="C2413" s="15"/>
      <c r="D2413" s="15"/>
      <c r="E2413" s="15"/>
      <c r="F2413" s="15"/>
      <c r="G2413" s="15"/>
      <c r="H2413" s="15"/>
      <c r="I2413" s="15"/>
      <c r="J2413" s="15"/>
      <c r="K2413" s="19"/>
      <c r="L2413" s="24" t="str">
        <f t="shared" ca="1" si="37"/>
        <v>-</v>
      </c>
      <c r="M2413" s="15"/>
      <c r="N2413" s="15"/>
      <c r="O2413" s="15"/>
      <c r="P2413" s="15"/>
    </row>
    <row r="2414" spans="1:16" x14ac:dyDescent="0.25">
      <c r="L2414" s="21" t="str">
        <f t="shared" ca="1" si="37"/>
        <v>-</v>
      </c>
    </row>
    <row r="2415" spans="1:16" x14ac:dyDescent="0.25">
      <c r="A2415" s="15"/>
      <c r="B2415" s="19"/>
      <c r="C2415" s="15"/>
      <c r="D2415" s="15"/>
      <c r="E2415" s="15"/>
      <c r="F2415" s="15"/>
      <c r="G2415" s="15"/>
      <c r="H2415" s="15"/>
      <c r="I2415" s="15"/>
      <c r="J2415" s="15"/>
      <c r="K2415" s="19"/>
      <c r="L2415" s="24" t="str">
        <f t="shared" ca="1" si="37"/>
        <v>-</v>
      </c>
      <c r="M2415" s="15"/>
      <c r="N2415" s="15"/>
      <c r="O2415" s="15"/>
      <c r="P2415" s="15"/>
    </row>
    <row r="2416" spans="1:16" x14ac:dyDescent="0.25">
      <c r="L2416" s="21" t="str">
        <f t="shared" ca="1" si="37"/>
        <v>-</v>
      </c>
    </row>
    <row r="2417" spans="1:16" x14ac:dyDescent="0.25">
      <c r="A2417" s="15"/>
      <c r="B2417" s="19"/>
      <c r="C2417" s="15"/>
      <c r="D2417" s="15"/>
      <c r="E2417" s="15"/>
      <c r="F2417" s="15"/>
      <c r="G2417" s="15"/>
      <c r="H2417" s="15"/>
      <c r="I2417" s="15"/>
      <c r="J2417" s="15"/>
      <c r="K2417" s="19"/>
      <c r="L2417" s="24" t="str">
        <f t="shared" ca="1" si="37"/>
        <v>-</v>
      </c>
      <c r="M2417" s="15"/>
      <c r="N2417" s="15"/>
      <c r="O2417" s="15"/>
      <c r="P2417" s="15"/>
    </row>
    <row r="2418" spans="1:16" x14ac:dyDescent="0.25">
      <c r="L2418" s="21" t="str">
        <f t="shared" ca="1" si="37"/>
        <v>-</v>
      </c>
    </row>
    <row r="2419" spans="1:16" x14ac:dyDescent="0.25">
      <c r="A2419" s="15"/>
      <c r="B2419" s="19"/>
      <c r="C2419" s="15"/>
      <c r="D2419" s="15"/>
      <c r="E2419" s="15"/>
      <c r="F2419" s="15"/>
      <c r="G2419" s="15"/>
      <c r="H2419" s="15"/>
      <c r="I2419" s="15"/>
      <c r="J2419" s="15"/>
      <c r="K2419" s="19"/>
      <c r="L2419" s="24" t="str">
        <f t="shared" ca="1" si="37"/>
        <v>-</v>
      </c>
      <c r="M2419" s="15"/>
      <c r="N2419" s="15"/>
      <c r="O2419" s="15"/>
      <c r="P2419" s="15"/>
    </row>
    <row r="2420" spans="1:16" x14ac:dyDescent="0.25">
      <c r="L2420" s="21" t="str">
        <f t="shared" ca="1" si="37"/>
        <v>-</v>
      </c>
    </row>
    <row r="2421" spans="1:16" x14ac:dyDescent="0.25">
      <c r="A2421" s="15"/>
      <c r="B2421" s="19"/>
      <c r="C2421" s="15"/>
      <c r="D2421" s="15"/>
      <c r="E2421" s="15"/>
      <c r="F2421" s="15"/>
      <c r="G2421" s="15"/>
      <c r="H2421" s="15"/>
      <c r="I2421" s="15"/>
      <c r="J2421" s="15"/>
      <c r="K2421" s="19"/>
      <c r="L2421" s="24" t="str">
        <f t="shared" ca="1" si="37"/>
        <v>-</v>
      </c>
      <c r="M2421" s="15"/>
      <c r="N2421" s="15"/>
      <c r="O2421" s="15"/>
      <c r="P2421" s="15"/>
    </row>
    <row r="2422" spans="1:16" x14ac:dyDescent="0.25">
      <c r="L2422" s="21" t="str">
        <f t="shared" ca="1" si="37"/>
        <v>-</v>
      </c>
    </row>
    <row r="2423" spans="1:16" x14ac:dyDescent="0.25">
      <c r="A2423" s="15"/>
      <c r="B2423" s="19"/>
      <c r="C2423" s="15"/>
      <c r="D2423" s="15"/>
      <c r="E2423" s="15"/>
      <c r="F2423" s="15"/>
      <c r="G2423" s="15"/>
      <c r="H2423" s="15"/>
      <c r="I2423" s="15"/>
      <c r="J2423" s="15"/>
      <c r="K2423" s="19"/>
      <c r="L2423" s="24" t="str">
        <f t="shared" ca="1" si="37"/>
        <v>-</v>
      </c>
      <c r="M2423" s="15"/>
      <c r="N2423" s="15"/>
      <c r="O2423" s="15"/>
      <c r="P2423" s="15"/>
    </row>
    <row r="2424" spans="1:16" x14ac:dyDescent="0.25">
      <c r="L2424" s="21" t="str">
        <f t="shared" ca="1" si="37"/>
        <v>-</v>
      </c>
    </row>
    <row r="2425" spans="1:16" x14ac:dyDescent="0.25">
      <c r="A2425" s="15"/>
      <c r="B2425" s="19"/>
      <c r="C2425" s="15"/>
      <c r="D2425" s="15"/>
      <c r="E2425" s="15"/>
      <c r="F2425" s="15"/>
      <c r="G2425" s="15"/>
      <c r="H2425" s="15"/>
      <c r="I2425" s="15"/>
      <c r="J2425" s="15"/>
      <c r="K2425" s="19"/>
      <c r="L2425" s="24" t="str">
        <f t="shared" ca="1" si="37"/>
        <v>-</v>
      </c>
      <c r="M2425" s="15"/>
      <c r="N2425" s="15"/>
      <c r="O2425" s="15"/>
      <c r="P2425" s="15"/>
    </row>
    <row r="2426" spans="1:16" x14ac:dyDescent="0.25">
      <c r="L2426" s="21" t="str">
        <f t="shared" ca="1" si="37"/>
        <v>-</v>
      </c>
    </row>
    <row r="2427" spans="1:16" x14ac:dyDescent="0.25">
      <c r="A2427" s="15"/>
      <c r="B2427" s="19"/>
      <c r="C2427" s="15"/>
      <c r="D2427" s="15"/>
      <c r="E2427" s="15"/>
      <c r="F2427" s="15"/>
      <c r="G2427" s="15"/>
      <c r="H2427" s="15"/>
      <c r="I2427" s="15"/>
      <c r="J2427" s="15"/>
      <c r="K2427" s="19"/>
      <c r="L2427" s="24" t="str">
        <f t="shared" ca="1" si="37"/>
        <v>-</v>
      </c>
      <c r="M2427" s="15"/>
      <c r="N2427" s="15"/>
      <c r="O2427" s="15"/>
      <c r="P2427" s="15"/>
    </row>
    <row r="2428" spans="1:16" x14ac:dyDescent="0.25">
      <c r="L2428" s="21" t="str">
        <f t="shared" ca="1" si="37"/>
        <v>-</v>
      </c>
    </row>
    <row r="2429" spans="1:16" x14ac:dyDescent="0.25">
      <c r="A2429" s="15"/>
      <c r="B2429" s="19"/>
      <c r="C2429" s="15"/>
      <c r="D2429" s="15"/>
      <c r="E2429" s="15"/>
      <c r="F2429" s="15"/>
      <c r="G2429" s="15"/>
      <c r="H2429" s="15"/>
      <c r="I2429" s="15"/>
      <c r="J2429" s="15"/>
      <c r="K2429" s="19"/>
      <c r="L2429" s="24" t="str">
        <f t="shared" ca="1" si="37"/>
        <v>-</v>
      </c>
      <c r="M2429" s="15"/>
      <c r="N2429" s="15"/>
      <c r="O2429" s="15"/>
      <c r="P2429" s="15"/>
    </row>
    <row r="2430" spans="1:16" x14ac:dyDescent="0.25">
      <c r="L2430" s="21" t="str">
        <f t="shared" ca="1" si="37"/>
        <v>-</v>
      </c>
    </row>
    <row r="2431" spans="1:16" x14ac:dyDescent="0.25">
      <c r="A2431" s="15"/>
      <c r="B2431" s="19"/>
      <c r="C2431" s="15"/>
      <c r="D2431" s="15"/>
      <c r="E2431" s="15"/>
      <c r="F2431" s="15"/>
      <c r="G2431" s="15"/>
      <c r="H2431" s="15"/>
      <c r="I2431" s="15"/>
      <c r="J2431" s="15"/>
      <c r="K2431" s="19"/>
      <c r="L2431" s="24" t="str">
        <f t="shared" ca="1" si="37"/>
        <v>-</v>
      </c>
      <c r="M2431" s="15"/>
      <c r="N2431" s="15"/>
      <c r="O2431" s="15"/>
      <c r="P2431" s="15"/>
    </row>
    <row r="2432" spans="1:16" x14ac:dyDescent="0.25">
      <c r="L2432" s="21" t="str">
        <f t="shared" ca="1" si="37"/>
        <v>-</v>
      </c>
    </row>
    <row r="2433" spans="1:16" x14ac:dyDescent="0.25">
      <c r="A2433" s="15"/>
      <c r="B2433" s="19"/>
      <c r="C2433" s="15"/>
      <c r="D2433" s="15"/>
      <c r="E2433" s="15"/>
      <c r="F2433" s="15"/>
      <c r="G2433" s="15"/>
      <c r="H2433" s="15"/>
      <c r="I2433" s="15"/>
      <c r="J2433" s="15"/>
      <c r="K2433" s="19"/>
      <c r="L2433" s="24" t="str">
        <f t="shared" ca="1" si="37"/>
        <v>-</v>
      </c>
      <c r="M2433" s="15"/>
      <c r="N2433" s="15"/>
      <c r="O2433" s="15"/>
      <c r="P2433" s="15"/>
    </row>
    <row r="2434" spans="1:16" x14ac:dyDescent="0.25">
      <c r="L2434" s="21" t="str">
        <f t="shared" ca="1" si="37"/>
        <v>-</v>
      </c>
    </row>
    <row r="2435" spans="1:16" x14ac:dyDescent="0.25">
      <c r="A2435" s="15"/>
      <c r="B2435" s="19"/>
      <c r="C2435" s="15"/>
      <c r="D2435" s="15"/>
      <c r="E2435" s="15"/>
      <c r="F2435" s="15"/>
      <c r="G2435" s="15"/>
      <c r="H2435" s="15"/>
      <c r="I2435" s="15"/>
      <c r="J2435" s="15"/>
      <c r="K2435" s="19"/>
      <c r="L2435" s="24" t="str">
        <f t="shared" ca="1" si="37"/>
        <v>-</v>
      </c>
      <c r="M2435" s="15"/>
      <c r="N2435" s="15"/>
      <c r="O2435" s="15"/>
      <c r="P2435" s="15"/>
    </row>
    <row r="2436" spans="1:16" x14ac:dyDescent="0.25">
      <c r="L2436" s="21" t="str">
        <f t="shared" ca="1" si="37"/>
        <v>-</v>
      </c>
    </row>
    <row r="2437" spans="1:16" x14ac:dyDescent="0.25">
      <c r="A2437" s="15"/>
      <c r="B2437" s="19"/>
      <c r="C2437" s="15"/>
      <c r="D2437" s="15"/>
      <c r="E2437" s="15"/>
      <c r="F2437" s="15"/>
      <c r="G2437" s="15"/>
      <c r="H2437" s="15"/>
      <c r="I2437" s="15"/>
      <c r="J2437" s="15"/>
      <c r="K2437" s="19"/>
      <c r="L2437" s="24" t="str">
        <f t="shared" ca="1" si="37"/>
        <v>-</v>
      </c>
      <c r="M2437" s="15"/>
      <c r="N2437" s="15"/>
      <c r="O2437" s="15"/>
      <c r="P2437" s="15"/>
    </row>
    <row r="2438" spans="1:16" x14ac:dyDescent="0.25">
      <c r="L2438" s="21" t="str">
        <f t="shared" ref="L2438:L2501" ca="1" si="38">IF(B2438&gt;1/1/1900, (IF(M2438="Closed",(DATEDIF(B2438,K2438,"d"))-(DATEDIF(H2438,J2438,"d")),IF(OR(M2438="Pending",ISBLANK(K2438)),TODAY()-B2438))),"-")</f>
        <v>-</v>
      </c>
    </row>
    <row r="2439" spans="1:16" x14ac:dyDescent="0.25">
      <c r="A2439" s="15"/>
      <c r="B2439" s="19"/>
      <c r="C2439" s="15"/>
      <c r="D2439" s="15"/>
      <c r="E2439" s="15"/>
      <c r="F2439" s="15"/>
      <c r="G2439" s="15"/>
      <c r="H2439" s="15"/>
      <c r="I2439" s="15"/>
      <c r="J2439" s="15"/>
      <c r="K2439" s="19"/>
      <c r="L2439" s="24" t="str">
        <f t="shared" ca="1" si="38"/>
        <v>-</v>
      </c>
      <c r="M2439" s="15"/>
      <c r="N2439" s="15"/>
      <c r="O2439" s="15"/>
      <c r="P2439" s="15"/>
    </row>
    <row r="2440" spans="1:16" x14ac:dyDescent="0.25">
      <c r="L2440" s="21" t="str">
        <f t="shared" ca="1" si="38"/>
        <v>-</v>
      </c>
    </row>
    <row r="2441" spans="1:16" x14ac:dyDescent="0.25">
      <c r="A2441" s="15"/>
      <c r="B2441" s="19"/>
      <c r="C2441" s="15"/>
      <c r="D2441" s="15"/>
      <c r="E2441" s="15"/>
      <c r="F2441" s="15"/>
      <c r="G2441" s="15"/>
      <c r="H2441" s="15"/>
      <c r="I2441" s="15"/>
      <c r="J2441" s="15"/>
      <c r="K2441" s="19"/>
      <c r="L2441" s="24" t="str">
        <f t="shared" ca="1" si="38"/>
        <v>-</v>
      </c>
      <c r="M2441" s="15"/>
      <c r="N2441" s="15"/>
      <c r="O2441" s="15"/>
      <c r="P2441" s="15"/>
    </row>
    <row r="2442" spans="1:16" x14ac:dyDescent="0.25">
      <c r="L2442" s="21" t="str">
        <f t="shared" ca="1" si="38"/>
        <v>-</v>
      </c>
    </row>
    <row r="2443" spans="1:16" x14ac:dyDescent="0.25">
      <c r="A2443" s="15"/>
      <c r="B2443" s="19"/>
      <c r="C2443" s="15"/>
      <c r="D2443" s="15"/>
      <c r="E2443" s="15"/>
      <c r="F2443" s="15"/>
      <c r="G2443" s="15"/>
      <c r="H2443" s="15"/>
      <c r="I2443" s="15"/>
      <c r="J2443" s="15"/>
      <c r="K2443" s="19"/>
      <c r="L2443" s="24" t="str">
        <f t="shared" ca="1" si="38"/>
        <v>-</v>
      </c>
      <c r="M2443" s="15"/>
      <c r="N2443" s="15"/>
      <c r="O2443" s="15"/>
      <c r="P2443" s="15"/>
    </row>
    <row r="2444" spans="1:16" x14ac:dyDescent="0.25">
      <c r="L2444" s="21" t="str">
        <f t="shared" ca="1" si="38"/>
        <v>-</v>
      </c>
    </row>
    <row r="2445" spans="1:16" x14ac:dyDescent="0.25">
      <c r="A2445" s="15"/>
      <c r="B2445" s="19"/>
      <c r="C2445" s="15"/>
      <c r="D2445" s="15"/>
      <c r="E2445" s="15"/>
      <c r="F2445" s="15"/>
      <c r="G2445" s="15"/>
      <c r="H2445" s="15"/>
      <c r="I2445" s="15"/>
      <c r="J2445" s="15"/>
      <c r="K2445" s="19"/>
      <c r="L2445" s="24" t="str">
        <f t="shared" ca="1" si="38"/>
        <v>-</v>
      </c>
      <c r="M2445" s="15"/>
      <c r="N2445" s="15"/>
      <c r="O2445" s="15"/>
      <c r="P2445" s="15"/>
    </row>
    <row r="2446" spans="1:16" x14ac:dyDescent="0.25">
      <c r="L2446" s="21" t="str">
        <f t="shared" ca="1" si="38"/>
        <v>-</v>
      </c>
    </row>
    <row r="2447" spans="1:16" x14ac:dyDescent="0.25">
      <c r="A2447" s="15"/>
      <c r="B2447" s="19"/>
      <c r="C2447" s="15"/>
      <c r="D2447" s="15"/>
      <c r="E2447" s="15"/>
      <c r="F2447" s="15"/>
      <c r="G2447" s="15"/>
      <c r="H2447" s="15"/>
      <c r="I2447" s="15"/>
      <c r="J2447" s="15"/>
      <c r="K2447" s="19"/>
      <c r="L2447" s="24" t="str">
        <f t="shared" ca="1" si="38"/>
        <v>-</v>
      </c>
      <c r="M2447" s="15"/>
      <c r="N2447" s="15"/>
      <c r="O2447" s="15"/>
      <c r="P2447" s="15"/>
    </row>
    <row r="2448" spans="1:16" x14ac:dyDescent="0.25">
      <c r="L2448" s="21" t="str">
        <f t="shared" ca="1" si="38"/>
        <v>-</v>
      </c>
    </row>
    <row r="2449" spans="1:16" x14ac:dyDescent="0.25">
      <c r="A2449" s="15"/>
      <c r="B2449" s="19"/>
      <c r="C2449" s="15"/>
      <c r="D2449" s="15"/>
      <c r="E2449" s="15"/>
      <c r="F2449" s="15"/>
      <c r="G2449" s="15"/>
      <c r="H2449" s="15"/>
      <c r="I2449" s="15"/>
      <c r="J2449" s="15"/>
      <c r="K2449" s="19"/>
      <c r="L2449" s="24" t="str">
        <f t="shared" ca="1" si="38"/>
        <v>-</v>
      </c>
      <c r="M2449" s="15"/>
      <c r="N2449" s="15"/>
      <c r="O2449" s="15"/>
      <c r="P2449" s="15"/>
    </row>
    <row r="2450" spans="1:16" x14ac:dyDescent="0.25">
      <c r="L2450" s="21" t="str">
        <f t="shared" ca="1" si="38"/>
        <v>-</v>
      </c>
    </row>
    <row r="2451" spans="1:16" x14ac:dyDescent="0.25">
      <c r="A2451" s="15"/>
      <c r="B2451" s="19"/>
      <c r="C2451" s="15"/>
      <c r="D2451" s="15"/>
      <c r="E2451" s="15"/>
      <c r="F2451" s="15"/>
      <c r="G2451" s="15"/>
      <c r="H2451" s="15"/>
      <c r="I2451" s="15"/>
      <c r="J2451" s="15"/>
      <c r="K2451" s="19"/>
      <c r="L2451" s="24" t="str">
        <f t="shared" ca="1" si="38"/>
        <v>-</v>
      </c>
      <c r="M2451" s="15"/>
      <c r="N2451" s="15"/>
      <c r="O2451" s="15"/>
      <c r="P2451" s="15"/>
    </row>
    <row r="2452" spans="1:16" x14ac:dyDescent="0.25">
      <c r="L2452" s="21" t="str">
        <f t="shared" ca="1" si="38"/>
        <v>-</v>
      </c>
    </row>
    <row r="2453" spans="1:16" x14ac:dyDescent="0.25">
      <c r="A2453" s="15"/>
      <c r="B2453" s="19"/>
      <c r="C2453" s="15"/>
      <c r="D2453" s="15"/>
      <c r="E2453" s="15"/>
      <c r="F2453" s="15"/>
      <c r="G2453" s="15"/>
      <c r="H2453" s="15"/>
      <c r="I2453" s="15"/>
      <c r="J2453" s="15"/>
      <c r="K2453" s="19"/>
      <c r="L2453" s="24" t="str">
        <f t="shared" ca="1" si="38"/>
        <v>-</v>
      </c>
      <c r="M2453" s="15"/>
      <c r="N2453" s="15"/>
      <c r="O2453" s="15"/>
      <c r="P2453" s="15"/>
    </row>
    <row r="2454" spans="1:16" x14ac:dyDescent="0.25">
      <c r="L2454" s="21" t="str">
        <f t="shared" ca="1" si="38"/>
        <v>-</v>
      </c>
    </row>
    <row r="2455" spans="1:16" x14ac:dyDescent="0.25">
      <c r="A2455" s="15"/>
      <c r="B2455" s="19"/>
      <c r="C2455" s="15"/>
      <c r="D2455" s="15"/>
      <c r="E2455" s="15"/>
      <c r="F2455" s="15"/>
      <c r="G2455" s="15"/>
      <c r="H2455" s="15"/>
      <c r="I2455" s="15"/>
      <c r="J2455" s="15"/>
      <c r="K2455" s="19"/>
      <c r="L2455" s="24" t="str">
        <f t="shared" ca="1" si="38"/>
        <v>-</v>
      </c>
      <c r="M2455" s="15"/>
      <c r="N2455" s="15"/>
      <c r="O2455" s="15"/>
      <c r="P2455" s="15"/>
    </row>
    <row r="2456" spans="1:16" x14ac:dyDescent="0.25">
      <c r="L2456" s="21" t="str">
        <f t="shared" ca="1" si="38"/>
        <v>-</v>
      </c>
    </row>
    <row r="2457" spans="1:16" x14ac:dyDescent="0.25">
      <c r="A2457" s="15"/>
      <c r="B2457" s="19"/>
      <c r="C2457" s="15"/>
      <c r="D2457" s="15"/>
      <c r="E2457" s="15"/>
      <c r="F2457" s="15"/>
      <c r="G2457" s="15"/>
      <c r="H2457" s="15"/>
      <c r="I2457" s="15"/>
      <c r="J2457" s="15"/>
      <c r="K2457" s="19"/>
      <c r="L2457" s="24" t="str">
        <f t="shared" ca="1" si="38"/>
        <v>-</v>
      </c>
      <c r="M2457" s="15"/>
      <c r="N2457" s="15"/>
      <c r="O2457" s="15"/>
      <c r="P2457" s="15"/>
    </row>
    <row r="2458" spans="1:16" x14ac:dyDescent="0.25">
      <c r="L2458" s="21" t="str">
        <f t="shared" ca="1" si="38"/>
        <v>-</v>
      </c>
    </row>
    <row r="2459" spans="1:16" x14ac:dyDescent="0.25">
      <c r="A2459" s="15"/>
      <c r="B2459" s="19"/>
      <c r="C2459" s="15"/>
      <c r="D2459" s="15"/>
      <c r="E2459" s="15"/>
      <c r="F2459" s="15"/>
      <c r="G2459" s="15"/>
      <c r="H2459" s="15"/>
      <c r="I2459" s="15"/>
      <c r="J2459" s="15"/>
      <c r="K2459" s="19"/>
      <c r="L2459" s="24" t="str">
        <f t="shared" ca="1" si="38"/>
        <v>-</v>
      </c>
      <c r="M2459" s="15"/>
      <c r="N2459" s="15"/>
      <c r="O2459" s="15"/>
      <c r="P2459" s="15"/>
    </row>
    <row r="2460" spans="1:16" x14ac:dyDescent="0.25">
      <c r="L2460" s="21" t="str">
        <f t="shared" ca="1" si="38"/>
        <v>-</v>
      </c>
    </row>
    <row r="2461" spans="1:16" x14ac:dyDescent="0.25">
      <c r="A2461" s="15"/>
      <c r="B2461" s="19"/>
      <c r="C2461" s="15"/>
      <c r="D2461" s="15"/>
      <c r="E2461" s="15"/>
      <c r="F2461" s="15"/>
      <c r="G2461" s="15"/>
      <c r="H2461" s="15"/>
      <c r="I2461" s="15"/>
      <c r="J2461" s="15"/>
      <c r="K2461" s="19"/>
      <c r="L2461" s="24" t="str">
        <f t="shared" ca="1" si="38"/>
        <v>-</v>
      </c>
      <c r="M2461" s="15"/>
      <c r="N2461" s="15"/>
      <c r="O2461" s="15"/>
      <c r="P2461" s="15"/>
    </row>
    <row r="2462" spans="1:16" x14ac:dyDescent="0.25">
      <c r="L2462" s="21" t="str">
        <f t="shared" ca="1" si="38"/>
        <v>-</v>
      </c>
    </row>
    <row r="2463" spans="1:16" x14ac:dyDescent="0.25">
      <c r="A2463" s="15"/>
      <c r="B2463" s="19"/>
      <c r="C2463" s="15"/>
      <c r="D2463" s="15"/>
      <c r="E2463" s="15"/>
      <c r="F2463" s="15"/>
      <c r="G2463" s="15"/>
      <c r="H2463" s="15"/>
      <c r="I2463" s="15"/>
      <c r="J2463" s="15"/>
      <c r="K2463" s="19"/>
      <c r="L2463" s="24" t="str">
        <f t="shared" ca="1" si="38"/>
        <v>-</v>
      </c>
      <c r="M2463" s="15"/>
      <c r="N2463" s="15"/>
      <c r="O2463" s="15"/>
      <c r="P2463" s="15"/>
    </row>
    <row r="2464" spans="1:16" x14ac:dyDescent="0.25">
      <c r="L2464" s="21" t="str">
        <f t="shared" ca="1" si="38"/>
        <v>-</v>
      </c>
    </row>
    <row r="2465" spans="1:16" x14ac:dyDescent="0.25">
      <c r="A2465" s="15"/>
      <c r="B2465" s="19"/>
      <c r="C2465" s="15"/>
      <c r="D2465" s="15"/>
      <c r="E2465" s="15"/>
      <c r="F2465" s="15"/>
      <c r="G2465" s="15"/>
      <c r="H2465" s="15"/>
      <c r="I2465" s="15"/>
      <c r="J2465" s="15"/>
      <c r="K2465" s="19"/>
      <c r="L2465" s="24" t="str">
        <f t="shared" ca="1" si="38"/>
        <v>-</v>
      </c>
      <c r="M2465" s="15"/>
      <c r="N2465" s="15"/>
      <c r="O2465" s="15"/>
      <c r="P2465" s="15"/>
    </row>
    <row r="2466" spans="1:16" x14ac:dyDescent="0.25">
      <c r="L2466" s="21" t="str">
        <f t="shared" ca="1" si="38"/>
        <v>-</v>
      </c>
    </row>
    <row r="2467" spans="1:16" x14ac:dyDescent="0.25">
      <c r="A2467" s="15"/>
      <c r="B2467" s="19"/>
      <c r="C2467" s="15"/>
      <c r="D2467" s="15"/>
      <c r="E2467" s="15"/>
      <c r="F2467" s="15"/>
      <c r="G2467" s="15"/>
      <c r="H2467" s="15"/>
      <c r="I2467" s="15"/>
      <c r="J2467" s="15"/>
      <c r="K2467" s="19"/>
      <c r="L2467" s="24" t="str">
        <f t="shared" ca="1" si="38"/>
        <v>-</v>
      </c>
      <c r="M2467" s="15"/>
      <c r="N2467" s="15"/>
      <c r="O2467" s="15"/>
      <c r="P2467" s="15"/>
    </row>
    <row r="2468" spans="1:16" x14ac:dyDescent="0.25">
      <c r="L2468" s="21" t="str">
        <f t="shared" ca="1" si="38"/>
        <v>-</v>
      </c>
    </row>
    <row r="2469" spans="1:16" x14ac:dyDescent="0.25">
      <c r="A2469" s="15"/>
      <c r="B2469" s="19"/>
      <c r="C2469" s="15"/>
      <c r="D2469" s="15"/>
      <c r="E2469" s="15"/>
      <c r="F2469" s="15"/>
      <c r="G2469" s="15"/>
      <c r="H2469" s="15"/>
      <c r="I2469" s="15"/>
      <c r="J2469" s="15"/>
      <c r="K2469" s="19"/>
      <c r="L2469" s="24" t="str">
        <f t="shared" ca="1" si="38"/>
        <v>-</v>
      </c>
      <c r="M2469" s="15"/>
      <c r="N2469" s="15"/>
      <c r="O2469" s="15"/>
      <c r="P2469" s="15"/>
    </row>
    <row r="2470" spans="1:16" x14ac:dyDescent="0.25">
      <c r="L2470" s="21" t="str">
        <f t="shared" ca="1" si="38"/>
        <v>-</v>
      </c>
    </row>
    <row r="2471" spans="1:16" x14ac:dyDescent="0.25">
      <c r="A2471" s="15"/>
      <c r="B2471" s="19"/>
      <c r="C2471" s="15"/>
      <c r="D2471" s="15"/>
      <c r="E2471" s="15"/>
      <c r="F2471" s="15"/>
      <c r="G2471" s="15"/>
      <c r="H2471" s="15"/>
      <c r="I2471" s="15"/>
      <c r="J2471" s="15"/>
      <c r="K2471" s="19"/>
      <c r="L2471" s="24" t="str">
        <f t="shared" ca="1" si="38"/>
        <v>-</v>
      </c>
      <c r="M2471" s="15"/>
      <c r="N2471" s="15"/>
      <c r="O2471" s="15"/>
      <c r="P2471" s="15"/>
    </row>
    <row r="2472" spans="1:16" x14ac:dyDescent="0.25">
      <c r="L2472" s="21" t="str">
        <f t="shared" ca="1" si="38"/>
        <v>-</v>
      </c>
    </row>
    <row r="2473" spans="1:16" x14ac:dyDescent="0.25">
      <c r="A2473" s="15"/>
      <c r="B2473" s="19"/>
      <c r="C2473" s="15"/>
      <c r="D2473" s="15"/>
      <c r="E2473" s="15"/>
      <c r="F2473" s="15"/>
      <c r="G2473" s="15"/>
      <c r="H2473" s="15"/>
      <c r="I2473" s="15"/>
      <c r="J2473" s="15"/>
      <c r="K2473" s="19"/>
      <c r="L2473" s="24" t="str">
        <f t="shared" ca="1" si="38"/>
        <v>-</v>
      </c>
      <c r="M2473" s="15"/>
      <c r="N2473" s="15"/>
      <c r="O2473" s="15"/>
      <c r="P2473" s="15"/>
    </row>
    <row r="2474" spans="1:16" x14ac:dyDescent="0.25">
      <c r="L2474" s="21" t="str">
        <f t="shared" ca="1" si="38"/>
        <v>-</v>
      </c>
    </row>
    <row r="2475" spans="1:16" x14ac:dyDescent="0.25">
      <c r="A2475" s="15"/>
      <c r="B2475" s="19"/>
      <c r="C2475" s="15"/>
      <c r="D2475" s="15"/>
      <c r="E2475" s="15"/>
      <c r="F2475" s="15"/>
      <c r="G2475" s="15"/>
      <c r="H2475" s="15"/>
      <c r="I2475" s="15"/>
      <c r="J2475" s="15"/>
      <c r="K2475" s="19"/>
      <c r="L2475" s="24" t="str">
        <f t="shared" ca="1" si="38"/>
        <v>-</v>
      </c>
      <c r="M2475" s="15"/>
      <c r="N2475" s="15"/>
      <c r="O2475" s="15"/>
      <c r="P2475" s="15"/>
    </row>
    <row r="2476" spans="1:16" x14ac:dyDescent="0.25">
      <c r="L2476" s="21" t="str">
        <f t="shared" ca="1" si="38"/>
        <v>-</v>
      </c>
    </row>
    <row r="2477" spans="1:16" x14ac:dyDescent="0.25">
      <c r="A2477" s="15"/>
      <c r="B2477" s="19"/>
      <c r="C2477" s="15"/>
      <c r="D2477" s="15"/>
      <c r="E2477" s="15"/>
      <c r="F2477" s="15"/>
      <c r="G2477" s="15"/>
      <c r="H2477" s="15"/>
      <c r="I2477" s="15"/>
      <c r="J2477" s="15"/>
      <c r="K2477" s="19"/>
      <c r="L2477" s="24" t="str">
        <f t="shared" ca="1" si="38"/>
        <v>-</v>
      </c>
      <c r="M2477" s="15"/>
      <c r="N2477" s="15"/>
      <c r="O2477" s="15"/>
      <c r="P2477" s="15"/>
    </row>
    <row r="2478" spans="1:16" x14ac:dyDescent="0.25">
      <c r="L2478" s="21" t="str">
        <f t="shared" ca="1" si="38"/>
        <v>-</v>
      </c>
    </row>
    <row r="2479" spans="1:16" x14ac:dyDescent="0.25">
      <c r="A2479" s="15"/>
      <c r="B2479" s="19"/>
      <c r="C2479" s="15"/>
      <c r="D2479" s="15"/>
      <c r="E2479" s="15"/>
      <c r="F2479" s="15"/>
      <c r="G2479" s="15"/>
      <c r="H2479" s="15"/>
      <c r="I2479" s="15"/>
      <c r="J2479" s="15"/>
      <c r="K2479" s="19"/>
      <c r="L2479" s="24" t="str">
        <f t="shared" ca="1" si="38"/>
        <v>-</v>
      </c>
      <c r="M2479" s="15"/>
      <c r="N2479" s="15"/>
      <c r="O2479" s="15"/>
      <c r="P2479" s="15"/>
    </row>
    <row r="2480" spans="1:16" x14ac:dyDescent="0.25">
      <c r="L2480" s="21" t="str">
        <f t="shared" ca="1" si="38"/>
        <v>-</v>
      </c>
    </row>
    <row r="2481" spans="1:16" x14ac:dyDescent="0.25">
      <c r="A2481" s="15"/>
      <c r="B2481" s="19"/>
      <c r="C2481" s="15"/>
      <c r="D2481" s="15"/>
      <c r="E2481" s="15"/>
      <c r="F2481" s="15"/>
      <c r="G2481" s="15"/>
      <c r="H2481" s="15"/>
      <c r="I2481" s="15"/>
      <c r="J2481" s="15"/>
      <c r="K2481" s="19"/>
      <c r="L2481" s="24" t="str">
        <f t="shared" ca="1" si="38"/>
        <v>-</v>
      </c>
      <c r="M2481" s="15"/>
      <c r="N2481" s="15"/>
      <c r="O2481" s="15"/>
      <c r="P2481" s="15"/>
    </row>
    <row r="2482" spans="1:16" x14ac:dyDescent="0.25">
      <c r="L2482" s="21" t="str">
        <f t="shared" ca="1" si="38"/>
        <v>-</v>
      </c>
    </row>
    <row r="2483" spans="1:16" x14ac:dyDescent="0.25">
      <c r="A2483" s="15"/>
      <c r="B2483" s="19"/>
      <c r="C2483" s="15"/>
      <c r="D2483" s="15"/>
      <c r="E2483" s="15"/>
      <c r="F2483" s="15"/>
      <c r="G2483" s="15"/>
      <c r="H2483" s="15"/>
      <c r="I2483" s="15"/>
      <c r="J2483" s="15"/>
      <c r="K2483" s="19"/>
      <c r="L2483" s="24" t="str">
        <f t="shared" ca="1" si="38"/>
        <v>-</v>
      </c>
      <c r="M2483" s="15"/>
      <c r="N2483" s="15"/>
      <c r="O2483" s="15"/>
      <c r="P2483" s="15"/>
    </row>
    <row r="2484" spans="1:16" x14ac:dyDescent="0.25">
      <c r="L2484" s="21" t="str">
        <f t="shared" ca="1" si="38"/>
        <v>-</v>
      </c>
    </row>
    <row r="2485" spans="1:16" x14ac:dyDescent="0.25">
      <c r="A2485" s="15"/>
      <c r="B2485" s="19"/>
      <c r="C2485" s="15"/>
      <c r="D2485" s="15"/>
      <c r="E2485" s="15"/>
      <c r="F2485" s="15"/>
      <c r="G2485" s="15"/>
      <c r="H2485" s="15"/>
      <c r="I2485" s="15"/>
      <c r="J2485" s="15"/>
      <c r="K2485" s="19"/>
      <c r="L2485" s="24" t="str">
        <f t="shared" ca="1" si="38"/>
        <v>-</v>
      </c>
      <c r="M2485" s="15"/>
      <c r="N2485" s="15"/>
      <c r="O2485" s="15"/>
      <c r="P2485" s="15"/>
    </row>
    <row r="2486" spans="1:16" x14ac:dyDescent="0.25">
      <c r="L2486" s="21" t="str">
        <f t="shared" ca="1" si="38"/>
        <v>-</v>
      </c>
    </row>
    <row r="2487" spans="1:16" x14ac:dyDescent="0.25">
      <c r="A2487" s="15"/>
      <c r="B2487" s="19"/>
      <c r="C2487" s="15"/>
      <c r="D2487" s="15"/>
      <c r="E2487" s="15"/>
      <c r="F2487" s="15"/>
      <c r="G2487" s="15"/>
      <c r="H2487" s="15"/>
      <c r="I2487" s="15"/>
      <c r="J2487" s="15"/>
      <c r="K2487" s="19"/>
      <c r="L2487" s="24" t="str">
        <f t="shared" ca="1" si="38"/>
        <v>-</v>
      </c>
      <c r="M2487" s="15"/>
      <c r="N2487" s="15"/>
      <c r="O2487" s="15"/>
      <c r="P2487" s="15"/>
    </row>
    <row r="2488" spans="1:16" x14ac:dyDescent="0.25">
      <c r="L2488" s="21" t="str">
        <f t="shared" ca="1" si="38"/>
        <v>-</v>
      </c>
    </row>
    <row r="2489" spans="1:16" x14ac:dyDescent="0.25">
      <c r="A2489" s="15"/>
      <c r="B2489" s="19"/>
      <c r="C2489" s="15"/>
      <c r="D2489" s="15"/>
      <c r="E2489" s="15"/>
      <c r="F2489" s="15"/>
      <c r="G2489" s="15"/>
      <c r="H2489" s="15"/>
      <c r="I2489" s="15"/>
      <c r="J2489" s="15"/>
      <c r="K2489" s="19"/>
      <c r="L2489" s="24" t="str">
        <f t="shared" ca="1" si="38"/>
        <v>-</v>
      </c>
      <c r="M2489" s="15"/>
      <c r="N2489" s="15"/>
      <c r="O2489" s="15"/>
      <c r="P2489" s="15"/>
    </row>
    <row r="2490" spans="1:16" x14ac:dyDescent="0.25">
      <c r="L2490" s="21" t="str">
        <f t="shared" ca="1" si="38"/>
        <v>-</v>
      </c>
    </row>
    <row r="2491" spans="1:16" x14ac:dyDescent="0.25">
      <c r="A2491" s="15"/>
      <c r="B2491" s="19"/>
      <c r="C2491" s="15"/>
      <c r="D2491" s="15"/>
      <c r="E2491" s="15"/>
      <c r="F2491" s="15"/>
      <c r="G2491" s="15"/>
      <c r="H2491" s="15"/>
      <c r="I2491" s="15"/>
      <c r="J2491" s="15"/>
      <c r="K2491" s="19"/>
      <c r="L2491" s="24" t="str">
        <f t="shared" ca="1" si="38"/>
        <v>-</v>
      </c>
      <c r="M2491" s="15"/>
      <c r="N2491" s="15"/>
      <c r="O2491" s="15"/>
      <c r="P2491" s="15"/>
    </row>
    <row r="2492" spans="1:16" x14ac:dyDescent="0.25">
      <c r="L2492" s="21" t="str">
        <f t="shared" ca="1" si="38"/>
        <v>-</v>
      </c>
    </row>
    <row r="2493" spans="1:16" x14ac:dyDescent="0.25">
      <c r="A2493" s="15"/>
      <c r="B2493" s="19"/>
      <c r="C2493" s="15"/>
      <c r="D2493" s="15"/>
      <c r="E2493" s="15"/>
      <c r="F2493" s="15"/>
      <c r="G2493" s="15"/>
      <c r="H2493" s="15"/>
      <c r="I2493" s="15"/>
      <c r="J2493" s="15"/>
      <c r="K2493" s="19"/>
      <c r="L2493" s="24" t="str">
        <f t="shared" ca="1" si="38"/>
        <v>-</v>
      </c>
      <c r="M2493" s="15"/>
      <c r="N2493" s="15"/>
      <c r="O2493" s="15"/>
      <c r="P2493" s="15"/>
    </row>
    <row r="2494" spans="1:16" x14ac:dyDescent="0.25">
      <c r="L2494" s="21" t="str">
        <f t="shared" ca="1" si="38"/>
        <v>-</v>
      </c>
    </row>
    <row r="2495" spans="1:16" x14ac:dyDescent="0.25">
      <c r="A2495" s="15"/>
      <c r="B2495" s="19"/>
      <c r="C2495" s="15"/>
      <c r="D2495" s="15"/>
      <c r="E2495" s="15"/>
      <c r="F2495" s="15"/>
      <c r="G2495" s="15"/>
      <c r="H2495" s="15"/>
      <c r="I2495" s="15"/>
      <c r="J2495" s="15"/>
      <c r="K2495" s="19"/>
      <c r="L2495" s="24" t="str">
        <f t="shared" ca="1" si="38"/>
        <v>-</v>
      </c>
      <c r="M2495" s="15"/>
      <c r="N2495" s="15"/>
      <c r="O2495" s="15"/>
      <c r="P2495" s="15"/>
    </row>
    <row r="2496" spans="1:16" x14ac:dyDescent="0.25">
      <c r="L2496" s="21" t="str">
        <f t="shared" ca="1" si="38"/>
        <v>-</v>
      </c>
    </row>
    <row r="2497" spans="1:16" x14ac:dyDescent="0.25">
      <c r="A2497" s="15"/>
      <c r="B2497" s="19"/>
      <c r="C2497" s="15"/>
      <c r="D2497" s="15"/>
      <c r="E2497" s="15"/>
      <c r="F2497" s="15"/>
      <c r="G2497" s="15"/>
      <c r="H2497" s="15"/>
      <c r="I2497" s="15"/>
      <c r="J2497" s="15"/>
      <c r="K2497" s="19"/>
      <c r="L2497" s="24" t="str">
        <f t="shared" ca="1" si="38"/>
        <v>-</v>
      </c>
      <c r="M2497" s="15"/>
      <c r="N2497" s="15"/>
      <c r="O2497" s="15"/>
      <c r="P2497" s="15"/>
    </row>
    <row r="2498" spans="1:16" x14ac:dyDescent="0.25">
      <c r="L2498" s="21" t="str">
        <f t="shared" ca="1" si="38"/>
        <v>-</v>
      </c>
    </row>
    <row r="2499" spans="1:16" x14ac:dyDescent="0.25">
      <c r="A2499" s="15"/>
      <c r="B2499" s="19"/>
      <c r="C2499" s="15"/>
      <c r="D2499" s="15"/>
      <c r="E2499" s="15"/>
      <c r="F2499" s="15"/>
      <c r="G2499" s="15"/>
      <c r="H2499" s="15"/>
      <c r="I2499" s="15"/>
      <c r="J2499" s="15"/>
      <c r="K2499" s="19"/>
      <c r="L2499" s="24" t="str">
        <f t="shared" ca="1" si="38"/>
        <v>-</v>
      </c>
      <c r="M2499" s="15"/>
      <c r="N2499" s="15"/>
      <c r="O2499" s="15"/>
      <c r="P2499" s="15"/>
    </row>
    <row r="2500" spans="1:16" x14ac:dyDescent="0.25">
      <c r="L2500" s="21" t="str">
        <f t="shared" ca="1" si="38"/>
        <v>-</v>
      </c>
    </row>
    <row r="2501" spans="1:16" x14ac:dyDescent="0.25">
      <c r="A2501" s="15"/>
      <c r="B2501" s="19"/>
      <c r="C2501" s="15"/>
      <c r="D2501" s="15"/>
      <c r="E2501" s="15"/>
      <c r="F2501" s="15"/>
      <c r="G2501" s="15"/>
      <c r="H2501" s="15"/>
      <c r="I2501" s="15"/>
      <c r="J2501" s="15"/>
      <c r="K2501" s="19"/>
      <c r="L2501" s="24" t="str">
        <f t="shared" ca="1" si="38"/>
        <v>-</v>
      </c>
      <c r="M2501" s="15"/>
      <c r="N2501" s="15"/>
      <c r="O2501" s="15"/>
      <c r="P2501" s="15"/>
    </row>
    <row r="2502" spans="1:16" x14ac:dyDescent="0.25">
      <c r="L2502" s="21" t="str">
        <f t="shared" ref="L2502:L2565" ca="1" si="39">IF(B2502&gt;1/1/1900, (IF(M2502="Closed",(DATEDIF(B2502,K2502,"d"))-(DATEDIF(H2502,J2502,"d")),IF(OR(M2502="Pending",ISBLANK(K2502)),TODAY()-B2502))),"-")</f>
        <v>-</v>
      </c>
    </row>
    <row r="2503" spans="1:16" x14ac:dyDescent="0.25">
      <c r="A2503" s="15"/>
      <c r="B2503" s="19"/>
      <c r="C2503" s="15"/>
      <c r="D2503" s="15"/>
      <c r="E2503" s="15"/>
      <c r="F2503" s="15"/>
      <c r="G2503" s="15"/>
      <c r="H2503" s="15"/>
      <c r="I2503" s="15"/>
      <c r="J2503" s="15"/>
      <c r="K2503" s="19"/>
      <c r="L2503" s="24" t="str">
        <f t="shared" ca="1" si="39"/>
        <v>-</v>
      </c>
      <c r="M2503" s="15"/>
      <c r="N2503" s="15"/>
      <c r="O2503" s="15"/>
      <c r="P2503" s="15"/>
    </row>
    <row r="2504" spans="1:16" x14ac:dyDescent="0.25">
      <c r="L2504" s="21" t="str">
        <f t="shared" ca="1" si="39"/>
        <v>-</v>
      </c>
    </row>
    <row r="2505" spans="1:16" x14ac:dyDescent="0.25">
      <c r="A2505" s="15"/>
      <c r="B2505" s="19"/>
      <c r="C2505" s="15"/>
      <c r="D2505" s="15"/>
      <c r="E2505" s="15"/>
      <c r="F2505" s="15"/>
      <c r="G2505" s="15"/>
      <c r="H2505" s="15"/>
      <c r="I2505" s="15"/>
      <c r="J2505" s="15"/>
      <c r="K2505" s="19"/>
      <c r="L2505" s="24" t="str">
        <f t="shared" ca="1" si="39"/>
        <v>-</v>
      </c>
      <c r="M2505" s="15"/>
      <c r="N2505" s="15"/>
      <c r="O2505" s="15"/>
      <c r="P2505" s="15"/>
    </row>
    <row r="2506" spans="1:16" x14ac:dyDescent="0.25">
      <c r="L2506" s="21" t="str">
        <f t="shared" ca="1" si="39"/>
        <v>-</v>
      </c>
    </row>
    <row r="2507" spans="1:16" x14ac:dyDescent="0.25">
      <c r="A2507" s="15"/>
      <c r="B2507" s="19"/>
      <c r="C2507" s="15"/>
      <c r="D2507" s="15"/>
      <c r="E2507" s="15"/>
      <c r="F2507" s="15"/>
      <c r="G2507" s="15"/>
      <c r="H2507" s="15"/>
      <c r="I2507" s="15"/>
      <c r="J2507" s="15"/>
      <c r="K2507" s="19"/>
      <c r="L2507" s="24" t="str">
        <f t="shared" ca="1" si="39"/>
        <v>-</v>
      </c>
      <c r="M2507" s="15"/>
      <c r="N2507" s="15"/>
      <c r="O2507" s="15"/>
      <c r="P2507" s="15"/>
    </row>
    <row r="2508" spans="1:16" x14ac:dyDescent="0.25">
      <c r="L2508" s="21" t="str">
        <f t="shared" ca="1" si="39"/>
        <v>-</v>
      </c>
    </row>
    <row r="2509" spans="1:16" x14ac:dyDescent="0.25">
      <c r="A2509" s="15"/>
      <c r="B2509" s="19"/>
      <c r="C2509" s="15"/>
      <c r="D2509" s="15"/>
      <c r="E2509" s="15"/>
      <c r="F2509" s="15"/>
      <c r="G2509" s="15"/>
      <c r="H2509" s="15"/>
      <c r="I2509" s="15"/>
      <c r="J2509" s="15"/>
      <c r="K2509" s="19"/>
      <c r="L2509" s="24" t="str">
        <f t="shared" ca="1" si="39"/>
        <v>-</v>
      </c>
      <c r="M2509" s="15"/>
      <c r="N2509" s="15"/>
      <c r="O2509" s="15"/>
      <c r="P2509" s="15"/>
    </row>
    <row r="2510" spans="1:16" x14ac:dyDescent="0.25">
      <c r="L2510" s="21" t="str">
        <f t="shared" ca="1" si="39"/>
        <v>-</v>
      </c>
    </row>
    <row r="2511" spans="1:16" x14ac:dyDescent="0.25">
      <c r="A2511" s="15"/>
      <c r="B2511" s="19"/>
      <c r="C2511" s="15"/>
      <c r="D2511" s="15"/>
      <c r="E2511" s="15"/>
      <c r="F2511" s="15"/>
      <c r="G2511" s="15"/>
      <c r="H2511" s="15"/>
      <c r="I2511" s="15"/>
      <c r="J2511" s="15"/>
      <c r="K2511" s="19"/>
      <c r="L2511" s="24" t="str">
        <f t="shared" ca="1" si="39"/>
        <v>-</v>
      </c>
      <c r="M2511" s="15"/>
      <c r="N2511" s="15"/>
      <c r="O2511" s="15"/>
      <c r="P2511" s="15"/>
    </row>
    <row r="2512" spans="1:16" x14ac:dyDescent="0.25">
      <c r="L2512" s="21" t="str">
        <f t="shared" ca="1" si="39"/>
        <v>-</v>
      </c>
    </row>
    <row r="2513" spans="1:16" x14ac:dyDescent="0.25">
      <c r="A2513" s="15"/>
      <c r="B2513" s="19"/>
      <c r="C2513" s="15"/>
      <c r="D2513" s="15"/>
      <c r="E2513" s="15"/>
      <c r="F2513" s="15"/>
      <c r="G2513" s="15"/>
      <c r="H2513" s="15"/>
      <c r="I2513" s="15"/>
      <c r="J2513" s="15"/>
      <c r="K2513" s="19"/>
      <c r="L2513" s="24" t="str">
        <f t="shared" ca="1" si="39"/>
        <v>-</v>
      </c>
      <c r="M2513" s="15"/>
      <c r="N2513" s="15"/>
      <c r="O2513" s="15"/>
      <c r="P2513" s="15"/>
    </row>
    <row r="2514" spans="1:16" x14ac:dyDescent="0.25">
      <c r="L2514" s="21" t="str">
        <f t="shared" ca="1" si="39"/>
        <v>-</v>
      </c>
    </row>
    <row r="2515" spans="1:16" x14ac:dyDescent="0.25">
      <c r="A2515" s="15"/>
      <c r="B2515" s="19"/>
      <c r="C2515" s="15"/>
      <c r="D2515" s="15"/>
      <c r="E2515" s="15"/>
      <c r="F2515" s="15"/>
      <c r="G2515" s="15"/>
      <c r="H2515" s="15"/>
      <c r="I2515" s="15"/>
      <c r="J2515" s="15"/>
      <c r="K2515" s="19"/>
      <c r="L2515" s="24" t="str">
        <f t="shared" ca="1" si="39"/>
        <v>-</v>
      </c>
      <c r="M2515" s="15"/>
      <c r="N2515" s="15"/>
      <c r="O2515" s="15"/>
      <c r="P2515" s="15"/>
    </row>
    <row r="2516" spans="1:16" x14ac:dyDescent="0.25">
      <c r="L2516" s="21" t="str">
        <f t="shared" ca="1" si="39"/>
        <v>-</v>
      </c>
    </row>
    <row r="2517" spans="1:16" x14ac:dyDescent="0.25">
      <c r="A2517" s="15"/>
      <c r="B2517" s="19"/>
      <c r="C2517" s="15"/>
      <c r="D2517" s="15"/>
      <c r="E2517" s="15"/>
      <c r="F2517" s="15"/>
      <c r="G2517" s="15"/>
      <c r="H2517" s="15"/>
      <c r="I2517" s="15"/>
      <c r="J2517" s="15"/>
      <c r="K2517" s="19"/>
      <c r="L2517" s="24" t="str">
        <f t="shared" ca="1" si="39"/>
        <v>-</v>
      </c>
      <c r="M2517" s="15"/>
      <c r="N2517" s="15"/>
      <c r="O2517" s="15"/>
      <c r="P2517" s="15"/>
    </row>
    <row r="2518" spans="1:16" x14ac:dyDescent="0.25">
      <c r="L2518" s="21" t="str">
        <f t="shared" ca="1" si="39"/>
        <v>-</v>
      </c>
    </row>
    <row r="2519" spans="1:16" x14ac:dyDescent="0.25">
      <c r="A2519" s="15"/>
      <c r="B2519" s="19"/>
      <c r="C2519" s="15"/>
      <c r="D2519" s="15"/>
      <c r="E2519" s="15"/>
      <c r="F2519" s="15"/>
      <c r="G2519" s="15"/>
      <c r="H2519" s="15"/>
      <c r="I2519" s="15"/>
      <c r="J2519" s="15"/>
      <c r="K2519" s="19"/>
      <c r="L2519" s="24" t="str">
        <f t="shared" ca="1" si="39"/>
        <v>-</v>
      </c>
      <c r="M2519" s="15"/>
      <c r="N2519" s="15"/>
      <c r="O2519" s="15"/>
      <c r="P2519" s="15"/>
    </row>
    <row r="2520" spans="1:16" x14ac:dyDescent="0.25">
      <c r="L2520" s="21" t="str">
        <f t="shared" ca="1" si="39"/>
        <v>-</v>
      </c>
    </row>
    <row r="2521" spans="1:16" x14ac:dyDescent="0.25">
      <c r="A2521" s="15"/>
      <c r="B2521" s="19"/>
      <c r="C2521" s="15"/>
      <c r="D2521" s="15"/>
      <c r="E2521" s="15"/>
      <c r="F2521" s="15"/>
      <c r="G2521" s="15"/>
      <c r="H2521" s="15"/>
      <c r="I2521" s="15"/>
      <c r="J2521" s="15"/>
      <c r="K2521" s="19"/>
      <c r="L2521" s="24" t="str">
        <f t="shared" ca="1" si="39"/>
        <v>-</v>
      </c>
      <c r="M2521" s="15"/>
      <c r="N2521" s="15"/>
      <c r="O2521" s="15"/>
      <c r="P2521" s="15"/>
    </row>
    <row r="2522" spans="1:16" x14ac:dyDescent="0.25">
      <c r="L2522" s="21" t="str">
        <f t="shared" ca="1" si="39"/>
        <v>-</v>
      </c>
    </row>
    <row r="2523" spans="1:16" x14ac:dyDescent="0.25">
      <c r="A2523" s="15"/>
      <c r="B2523" s="19"/>
      <c r="C2523" s="15"/>
      <c r="D2523" s="15"/>
      <c r="E2523" s="15"/>
      <c r="F2523" s="15"/>
      <c r="G2523" s="15"/>
      <c r="H2523" s="15"/>
      <c r="I2523" s="15"/>
      <c r="J2523" s="15"/>
      <c r="K2523" s="19"/>
      <c r="L2523" s="24" t="str">
        <f t="shared" ca="1" si="39"/>
        <v>-</v>
      </c>
      <c r="M2523" s="15"/>
      <c r="N2523" s="15"/>
      <c r="O2523" s="15"/>
      <c r="P2523" s="15"/>
    </row>
    <row r="2524" spans="1:16" x14ac:dyDescent="0.25">
      <c r="L2524" s="21" t="str">
        <f t="shared" ca="1" si="39"/>
        <v>-</v>
      </c>
    </row>
    <row r="2525" spans="1:16" x14ac:dyDescent="0.25">
      <c r="A2525" s="15"/>
      <c r="B2525" s="19"/>
      <c r="C2525" s="15"/>
      <c r="D2525" s="15"/>
      <c r="E2525" s="15"/>
      <c r="F2525" s="15"/>
      <c r="G2525" s="15"/>
      <c r="H2525" s="15"/>
      <c r="I2525" s="15"/>
      <c r="J2525" s="15"/>
      <c r="K2525" s="19"/>
      <c r="L2525" s="24" t="str">
        <f t="shared" ca="1" si="39"/>
        <v>-</v>
      </c>
      <c r="M2525" s="15"/>
      <c r="N2525" s="15"/>
      <c r="O2525" s="15"/>
      <c r="P2525" s="15"/>
    </row>
    <row r="2526" spans="1:16" x14ac:dyDescent="0.25">
      <c r="L2526" s="21" t="str">
        <f t="shared" ca="1" si="39"/>
        <v>-</v>
      </c>
    </row>
    <row r="2527" spans="1:16" x14ac:dyDescent="0.25">
      <c r="A2527" s="15"/>
      <c r="B2527" s="19"/>
      <c r="C2527" s="15"/>
      <c r="D2527" s="15"/>
      <c r="E2527" s="15"/>
      <c r="F2527" s="15"/>
      <c r="G2527" s="15"/>
      <c r="H2527" s="15"/>
      <c r="I2527" s="15"/>
      <c r="J2527" s="15"/>
      <c r="K2527" s="19"/>
      <c r="L2527" s="24" t="str">
        <f t="shared" ca="1" si="39"/>
        <v>-</v>
      </c>
      <c r="M2527" s="15"/>
      <c r="N2527" s="15"/>
      <c r="O2527" s="15"/>
      <c r="P2527" s="15"/>
    </row>
    <row r="2528" spans="1:16" x14ac:dyDescent="0.25">
      <c r="L2528" s="21" t="str">
        <f t="shared" ca="1" si="39"/>
        <v>-</v>
      </c>
    </row>
    <row r="2529" spans="1:16" x14ac:dyDescent="0.25">
      <c r="A2529" s="15"/>
      <c r="B2529" s="19"/>
      <c r="C2529" s="15"/>
      <c r="D2529" s="15"/>
      <c r="E2529" s="15"/>
      <c r="F2529" s="15"/>
      <c r="G2529" s="15"/>
      <c r="H2529" s="15"/>
      <c r="I2529" s="15"/>
      <c r="J2529" s="15"/>
      <c r="K2529" s="19"/>
      <c r="L2529" s="24" t="str">
        <f t="shared" ca="1" si="39"/>
        <v>-</v>
      </c>
      <c r="M2529" s="15"/>
      <c r="N2529" s="15"/>
      <c r="O2529" s="15"/>
      <c r="P2529" s="15"/>
    </row>
    <row r="2530" spans="1:16" x14ac:dyDescent="0.25">
      <c r="L2530" s="21" t="str">
        <f t="shared" ca="1" si="39"/>
        <v>-</v>
      </c>
    </row>
    <row r="2531" spans="1:16" x14ac:dyDescent="0.25">
      <c r="A2531" s="15"/>
      <c r="B2531" s="19"/>
      <c r="C2531" s="15"/>
      <c r="D2531" s="15"/>
      <c r="E2531" s="15"/>
      <c r="F2531" s="15"/>
      <c r="G2531" s="15"/>
      <c r="H2531" s="15"/>
      <c r="I2531" s="15"/>
      <c r="J2531" s="15"/>
      <c r="K2531" s="19"/>
      <c r="L2531" s="24" t="str">
        <f t="shared" ca="1" si="39"/>
        <v>-</v>
      </c>
      <c r="M2531" s="15"/>
      <c r="N2531" s="15"/>
      <c r="O2531" s="15"/>
      <c r="P2531" s="15"/>
    </row>
    <row r="2532" spans="1:16" x14ac:dyDescent="0.25">
      <c r="L2532" s="21" t="str">
        <f t="shared" ca="1" si="39"/>
        <v>-</v>
      </c>
    </row>
    <row r="2533" spans="1:16" x14ac:dyDescent="0.25">
      <c r="A2533" s="15"/>
      <c r="B2533" s="19"/>
      <c r="C2533" s="15"/>
      <c r="D2533" s="15"/>
      <c r="E2533" s="15"/>
      <c r="F2533" s="15"/>
      <c r="G2533" s="15"/>
      <c r="H2533" s="15"/>
      <c r="I2533" s="15"/>
      <c r="J2533" s="15"/>
      <c r="K2533" s="19"/>
      <c r="L2533" s="24" t="str">
        <f t="shared" ca="1" si="39"/>
        <v>-</v>
      </c>
      <c r="M2533" s="15"/>
      <c r="N2533" s="15"/>
      <c r="O2533" s="15"/>
      <c r="P2533" s="15"/>
    </row>
    <row r="2534" spans="1:16" x14ac:dyDescent="0.25">
      <c r="L2534" s="21" t="str">
        <f t="shared" ca="1" si="39"/>
        <v>-</v>
      </c>
    </row>
    <row r="2535" spans="1:16" x14ac:dyDescent="0.25">
      <c r="A2535" s="15"/>
      <c r="B2535" s="19"/>
      <c r="C2535" s="15"/>
      <c r="D2535" s="15"/>
      <c r="E2535" s="15"/>
      <c r="F2535" s="15"/>
      <c r="G2535" s="15"/>
      <c r="H2535" s="15"/>
      <c r="I2535" s="15"/>
      <c r="J2535" s="15"/>
      <c r="K2535" s="19"/>
      <c r="L2535" s="24" t="str">
        <f t="shared" ca="1" si="39"/>
        <v>-</v>
      </c>
      <c r="M2535" s="15"/>
      <c r="N2535" s="15"/>
      <c r="O2535" s="15"/>
      <c r="P2535" s="15"/>
    </row>
    <row r="2536" spans="1:16" x14ac:dyDescent="0.25">
      <c r="L2536" s="21" t="str">
        <f t="shared" ca="1" si="39"/>
        <v>-</v>
      </c>
    </row>
    <row r="2537" spans="1:16" x14ac:dyDescent="0.25">
      <c r="A2537" s="15"/>
      <c r="B2537" s="19"/>
      <c r="C2537" s="15"/>
      <c r="D2537" s="15"/>
      <c r="E2537" s="15"/>
      <c r="F2537" s="15"/>
      <c r="G2537" s="15"/>
      <c r="H2537" s="15"/>
      <c r="I2537" s="15"/>
      <c r="J2537" s="15"/>
      <c r="K2537" s="19"/>
      <c r="L2537" s="24" t="str">
        <f t="shared" ca="1" si="39"/>
        <v>-</v>
      </c>
      <c r="M2537" s="15"/>
      <c r="N2537" s="15"/>
      <c r="O2537" s="15"/>
      <c r="P2537" s="15"/>
    </row>
    <row r="2538" spans="1:16" x14ac:dyDescent="0.25">
      <c r="L2538" s="21" t="str">
        <f t="shared" ca="1" si="39"/>
        <v>-</v>
      </c>
    </row>
    <row r="2539" spans="1:16" x14ac:dyDescent="0.25">
      <c r="A2539" s="15"/>
      <c r="B2539" s="19"/>
      <c r="C2539" s="15"/>
      <c r="D2539" s="15"/>
      <c r="E2539" s="15"/>
      <c r="F2539" s="15"/>
      <c r="G2539" s="15"/>
      <c r="H2539" s="15"/>
      <c r="I2539" s="15"/>
      <c r="J2539" s="15"/>
      <c r="K2539" s="19"/>
      <c r="L2539" s="24" t="str">
        <f t="shared" ca="1" si="39"/>
        <v>-</v>
      </c>
      <c r="M2539" s="15"/>
      <c r="N2539" s="15"/>
      <c r="O2539" s="15"/>
      <c r="P2539" s="15"/>
    </row>
    <row r="2540" spans="1:16" x14ac:dyDescent="0.25">
      <c r="L2540" s="21" t="str">
        <f t="shared" ca="1" si="39"/>
        <v>-</v>
      </c>
    </row>
    <row r="2541" spans="1:16" x14ac:dyDescent="0.25">
      <c r="A2541" s="15"/>
      <c r="B2541" s="19"/>
      <c r="C2541" s="15"/>
      <c r="D2541" s="15"/>
      <c r="E2541" s="15"/>
      <c r="F2541" s="15"/>
      <c r="G2541" s="15"/>
      <c r="H2541" s="15"/>
      <c r="I2541" s="15"/>
      <c r="J2541" s="15"/>
      <c r="K2541" s="19"/>
      <c r="L2541" s="24" t="str">
        <f t="shared" ca="1" si="39"/>
        <v>-</v>
      </c>
      <c r="M2541" s="15"/>
      <c r="N2541" s="15"/>
      <c r="O2541" s="15"/>
      <c r="P2541" s="15"/>
    </row>
    <row r="2542" spans="1:16" x14ac:dyDescent="0.25">
      <c r="L2542" s="21" t="str">
        <f t="shared" ca="1" si="39"/>
        <v>-</v>
      </c>
    </row>
    <row r="2543" spans="1:16" x14ac:dyDescent="0.25">
      <c r="A2543" s="15"/>
      <c r="B2543" s="19"/>
      <c r="C2543" s="15"/>
      <c r="D2543" s="15"/>
      <c r="E2543" s="15"/>
      <c r="F2543" s="15"/>
      <c r="G2543" s="15"/>
      <c r="H2543" s="15"/>
      <c r="I2543" s="15"/>
      <c r="J2543" s="15"/>
      <c r="K2543" s="19"/>
      <c r="L2543" s="24" t="str">
        <f t="shared" ca="1" si="39"/>
        <v>-</v>
      </c>
      <c r="M2543" s="15"/>
      <c r="N2543" s="15"/>
      <c r="O2543" s="15"/>
      <c r="P2543" s="15"/>
    </row>
    <row r="2544" spans="1:16" x14ac:dyDescent="0.25">
      <c r="L2544" s="21" t="str">
        <f t="shared" ca="1" si="39"/>
        <v>-</v>
      </c>
    </row>
    <row r="2545" spans="1:16" x14ac:dyDescent="0.25">
      <c r="A2545" s="15"/>
      <c r="B2545" s="19"/>
      <c r="C2545" s="15"/>
      <c r="D2545" s="15"/>
      <c r="E2545" s="15"/>
      <c r="F2545" s="15"/>
      <c r="G2545" s="15"/>
      <c r="H2545" s="15"/>
      <c r="I2545" s="15"/>
      <c r="J2545" s="15"/>
      <c r="K2545" s="19"/>
      <c r="L2545" s="24" t="str">
        <f t="shared" ca="1" si="39"/>
        <v>-</v>
      </c>
      <c r="M2545" s="15"/>
      <c r="N2545" s="15"/>
      <c r="O2545" s="15"/>
      <c r="P2545" s="15"/>
    </row>
    <row r="2546" spans="1:16" x14ac:dyDescent="0.25">
      <c r="L2546" s="21" t="str">
        <f t="shared" ca="1" si="39"/>
        <v>-</v>
      </c>
    </row>
    <row r="2547" spans="1:16" x14ac:dyDescent="0.25">
      <c r="A2547" s="15"/>
      <c r="B2547" s="19"/>
      <c r="C2547" s="15"/>
      <c r="D2547" s="15"/>
      <c r="E2547" s="15"/>
      <c r="F2547" s="15"/>
      <c r="G2547" s="15"/>
      <c r="H2547" s="15"/>
      <c r="I2547" s="15"/>
      <c r="J2547" s="15"/>
      <c r="K2547" s="19"/>
      <c r="L2547" s="24" t="str">
        <f t="shared" ca="1" si="39"/>
        <v>-</v>
      </c>
      <c r="M2547" s="15"/>
      <c r="N2547" s="15"/>
      <c r="O2547" s="15"/>
      <c r="P2547" s="15"/>
    </row>
    <row r="2548" spans="1:16" x14ac:dyDescent="0.25">
      <c r="L2548" s="21" t="str">
        <f t="shared" ca="1" si="39"/>
        <v>-</v>
      </c>
    </row>
    <row r="2549" spans="1:16" x14ac:dyDescent="0.25">
      <c r="A2549" s="15"/>
      <c r="B2549" s="19"/>
      <c r="C2549" s="15"/>
      <c r="D2549" s="15"/>
      <c r="E2549" s="15"/>
      <c r="F2549" s="15"/>
      <c r="G2549" s="15"/>
      <c r="H2549" s="15"/>
      <c r="I2549" s="15"/>
      <c r="J2549" s="15"/>
      <c r="K2549" s="19"/>
      <c r="L2549" s="24" t="str">
        <f t="shared" ca="1" si="39"/>
        <v>-</v>
      </c>
      <c r="M2549" s="15"/>
      <c r="N2549" s="15"/>
      <c r="O2549" s="15"/>
      <c r="P2549" s="15"/>
    </row>
    <row r="2550" spans="1:16" x14ac:dyDescent="0.25">
      <c r="L2550" s="21" t="str">
        <f t="shared" ca="1" si="39"/>
        <v>-</v>
      </c>
    </row>
    <row r="2551" spans="1:16" x14ac:dyDescent="0.25">
      <c r="A2551" s="15"/>
      <c r="B2551" s="19"/>
      <c r="C2551" s="15"/>
      <c r="D2551" s="15"/>
      <c r="E2551" s="15"/>
      <c r="F2551" s="15"/>
      <c r="G2551" s="15"/>
      <c r="H2551" s="15"/>
      <c r="I2551" s="15"/>
      <c r="J2551" s="15"/>
      <c r="K2551" s="19"/>
      <c r="L2551" s="24" t="str">
        <f t="shared" ca="1" si="39"/>
        <v>-</v>
      </c>
      <c r="M2551" s="15"/>
      <c r="N2551" s="15"/>
      <c r="O2551" s="15"/>
      <c r="P2551" s="15"/>
    </row>
    <row r="2552" spans="1:16" x14ac:dyDescent="0.25">
      <c r="L2552" s="21" t="str">
        <f t="shared" ca="1" si="39"/>
        <v>-</v>
      </c>
    </row>
    <row r="2553" spans="1:16" x14ac:dyDescent="0.25">
      <c r="A2553" s="15"/>
      <c r="B2553" s="19"/>
      <c r="C2553" s="15"/>
      <c r="D2553" s="15"/>
      <c r="E2553" s="15"/>
      <c r="F2553" s="15"/>
      <c r="G2553" s="15"/>
      <c r="H2553" s="15"/>
      <c r="I2553" s="15"/>
      <c r="J2553" s="15"/>
      <c r="K2553" s="19"/>
      <c r="L2553" s="24" t="str">
        <f t="shared" ca="1" si="39"/>
        <v>-</v>
      </c>
      <c r="M2553" s="15"/>
      <c r="N2553" s="15"/>
      <c r="O2553" s="15"/>
      <c r="P2553" s="15"/>
    </row>
    <row r="2554" spans="1:16" x14ac:dyDescent="0.25">
      <c r="L2554" s="21" t="str">
        <f t="shared" ca="1" si="39"/>
        <v>-</v>
      </c>
    </row>
    <row r="2555" spans="1:16" x14ac:dyDescent="0.25">
      <c r="A2555" s="15"/>
      <c r="B2555" s="19"/>
      <c r="C2555" s="15"/>
      <c r="D2555" s="15"/>
      <c r="E2555" s="15"/>
      <c r="F2555" s="15"/>
      <c r="G2555" s="15"/>
      <c r="H2555" s="15"/>
      <c r="I2555" s="15"/>
      <c r="J2555" s="15"/>
      <c r="K2555" s="19"/>
      <c r="L2555" s="24" t="str">
        <f t="shared" ca="1" si="39"/>
        <v>-</v>
      </c>
      <c r="M2555" s="15"/>
      <c r="N2555" s="15"/>
      <c r="O2555" s="15"/>
      <c r="P2555" s="15"/>
    </row>
    <row r="2556" spans="1:16" x14ac:dyDescent="0.25">
      <c r="L2556" s="21" t="str">
        <f t="shared" ca="1" si="39"/>
        <v>-</v>
      </c>
    </row>
    <row r="2557" spans="1:16" x14ac:dyDescent="0.25">
      <c r="A2557" s="15"/>
      <c r="B2557" s="19"/>
      <c r="C2557" s="15"/>
      <c r="D2557" s="15"/>
      <c r="E2557" s="15"/>
      <c r="F2557" s="15"/>
      <c r="G2557" s="15"/>
      <c r="H2557" s="15"/>
      <c r="I2557" s="15"/>
      <c r="J2557" s="15"/>
      <c r="K2557" s="19"/>
      <c r="L2557" s="24" t="str">
        <f t="shared" ca="1" si="39"/>
        <v>-</v>
      </c>
      <c r="M2557" s="15"/>
      <c r="N2557" s="15"/>
      <c r="O2557" s="15"/>
      <c r="P2557" s="15"/>
    </row>
    <row r="2558" spans="1:16" x14ac:dyDescent="0.25">
      <c r="L2558" s="21" t="str">
        <f t="shared" ca="1" si="39"/>
        <v>-</v>
      </c>
    </row>
    <row r="2559" spans="1:16" x14ac:dyDescent="0.25">
      <c r="A2559" s="15"/>
      <c r="B2559" s="19"/>
      <c r="C2559" s="15"/>
      <c r="D2559" s="15"/>
      <c r="E2559" s="15"/>
      <c r="F2559" s="15"/>
      <c r="G2559" s="15"/>
      <c r="H2559" s="15"/>
      <c r="I2559" s="15"/>
      <c r="J2559" s="15"/>
      <c r="K2559" s="19"/>
      <c r="L2559" s="24" t="str">
        <f t="shared" ca="1" si="39"/>
        <v>-</v>
      </c>
      <c r="M2559" s="15"/>
      <c r="N2559" s="15"/>
      <c r="O2559" s="15"/>
      <c r="P2559" s="15"/>
    </row>
    <row r="2560" spans="1:16" x14ac:dyDescent="0.25">
      <c r="L2560" s="21" t="str">
        <f t="shared" ca="1" si="39"/>
        <v>-</v>
      </c>
    </row>
    <row r="2561" spans="1:16" x14ac:dyDescent="0.25">
      <c r="A2561" s="15"/>
      <c r="B2561" s="19"/>
      <c r="C2561" s="15"/>
      <c r="D2561" s="15"/>
      <c r="E2561" s="15"/>
      <c r="F2561" s="15"/>
      <c r="G2561" s="15"/>
      <c r="H2561" s="15"/>
      <c r="I2561" s="15"/>
      <c r="J2561" s="15"/>
      <c r="K2561" s="19"/>
      <c r="L2561" s="24" t="str">
        <f t="shared" ca="1" si="39"/>
        <v>-</v>
      </c>
      <c r="M2561" s="15"/>
      <c r="N2561" s="15"/>
      <c r="O2561" s="15"/>
      <c r="P2561" s="15"/>
    </row>
    <row r="2562" spans="1:16" x14ac:dyDescent="0.25">
      <c r="L2562" s="21" t="str">
        <f t="shared" ca="1" si="39"/>
        <v>-</v>
      </c>
    </row>
    <row r="2563" spans="1:16" x14ac:dyDescent="0.25">
      <c r="A2563" s="15"/>
      <c r="B2563" s="19"/>
      <c r="C2563" s="15"/>
      <c r="D2563" s="15"/>
      <c r="E2563" s="15"/>
      <c r="F2563" s="15"/>
      <c r="G2563" s="15"/>
      <c r="H2563" s="15"/>
      <c r="I2563" s="15"/>
      <c r="J2563" s="15"/>
      <c r="K2563" s="19"/>
      <c r="L2563" s="24" t="str">
        <f t="shared" ca="1" si="39"/>
        <v>-</v>
      </c>
      <c r="M2563" s="15"/>
      <c r="N2563" s="15"/>
      <c r="O2563" s="15"/>
      <c r="P2563" s="15"/>
    </row>
    <row r="2564" spans="1:16" x14ac:dyDescent="0.25">
      <c r="L2564" s="21" t="str">
        <f t="shared" ca="1" si="39"/>
        <v>-</v>
      </c>
    </row>
    <row r="2565" spans="1:16" x14ac:dyDescent="0.25">
      <c r="A2565" s="15"/>
      <c r="B2565" s="19"/>
      <c r="C2565" s="15"/>
      <c r="D2565" s="15"/>
      <c r="E2565" s="15"/>
      <c r="F2565" s="15"/>
      <c r="G2565" s="15"/>
      <c r="H2565" s="15"/>
      <c r="I2565" s="15"/>
      <c r="J2565" s="15"/>
      <c r="K2565" s="19"/>
      <c r="L2565" s="24" t="str">
        <f t="shared" ca="1" si="39"/>
        <v>-</v>
      </c>
      <c r="M2565" s="15"/>
      <c r="N2565" s="15"/>
      <c r="O2565" s="15"/>
      <c r="P2565" s="15"/>
    </row>
    <row r="2566" spans="1:16" x14ac:dyDescent="0.25">
      <c r="L2566" s="21" t="str">
        <f t="shared" ref="L2566:L2629" ca="1" si="40">IF(B2566&gt;1/1/1900, (IF(M2566="Closed",(DATEDIF(B2566,K2566,"d"))-(DATEDIF(H2566,J2566,"d")),IF(OR(M2566="Pending",ISBLANK(K2566)),TODAY()-B2566))),"-")</f>
        <v>-</v>
      </c>
    </row>
    <row r="2567" spans="1:16" x14ac:dyDescent="0.25">
      <c r="A2567" s="15"/>
      <c r="B2567" s="19"/>
      <c r="C2567" s="15"/>
      <c r="D2567" s="15"/>
      <c r="E2567" s="15"/>
      <c r="F2567" s="15"/>
      <c r="G2567" s="15"/>
      <c r="H2567" s="15"/>
      <c r="I2567" s="15"/>
      <c r="J2567" s="15"/>
      <c r="K2567" s="19"/>
      <c r="L2567" s="24" t="str">
        <f t="shared" ca="1" si="40"/>
        <v>-</v>
      </c>
      <c r="M2567" s="15"/>
      <c r="N2567" s="15"/>
      <c r="O2567" s="15"/>
      <c r="P2567" s="15"/>
    </row>
    <row r="2568" spans="1:16" x14ac:dyDescent="0.25">
      <c r="L2568" s="21" t="str">
        <f t="shared" ca="1" si="40"/>
        <v>-</v>
      </c>
    </row>
    <row r="2569" spans="1:16" x14ac:dyDescent="0.25">
      <c r="A2569" s="15"/>
      <c r="B2569" s="19"/>
      <c r="C2569" s="15"/>
      <c r="D2569" s="15"/>
      <c r="E2569" s="15"/>
      <c r="F2569" s="15"/>
      <c r="G2569" s="15"/>
      <c r="H2569" s="15"/>
      <c r="I2569" s="15"/>
      <c r="J2569" s="15"/>
      <c r="K2569" s="19"/>
      <c r="L2569" s="24" t="str">
        <f t="shared" ca="1" si="40"/>
        <v>-</v>
      </c>
      <c r="M2569" s="15"/>
      <c r="N2569" s="15"/>
      <c r="O2569" s="15"/>
      <c r="P2569" s="15"/>
    </row>
    <row r="2570" spans="1:16" x14ac:dyDescent="0.25">
      <c r="L2570" s="21" t="str">
        <f t="shared" ca="1" si="40"/>
        <v>-</v>
      </c>
    </row>
    <row r="2571" spans="1:16" x14ac:dyDescent="0.25">
      <c r="A2571" s="15"/>
      <c r="B2571" s="19"/>
      <c r="C2571" s="15"/>
      <c r="D2571" s="15"/>
      <c r="E2571" s="15"/>
      <c r="F2571" s="15"/>
      <c r="G2571" s="15"/>
      <c r="H2571" s="15"/>
      <c r="I2571" s="15"/>
      <c r="J2571" s="15"/>
      <c r="K2571" s="19"/>
      <c r="L2571" s="24" t="str">
        <f t="shared" ca="1" si="40"/>
        <v>-</v>
      </c>
      <c r="M2571" s="15"/>
      <c r="N2571" s="15"/>
      <c r="O2571" s="15"/>
      <c r="P2571" s="15"/>
    </row>
    <row r="2572" spans="1:16" x14ac:dyDescent="0.25">
      <c r="L2572" s="21" t="str">
        <f t="shared" ca="1" si="40"/>
        <v>-</v>
      </c>
    </row>
    <row r="2573" spans="1:16" x14ac:dyDescent="0.25">
      <c r="A2573" s="15"/>
      <c r="B2573" s="19"/>
      <c r="C2573" s="15"/>
      <c r="D2573" s="15"/>
      <c r="E2573" s="15"/>
      <c r="F2573" s="15"/>
      <c r="G2573" s="15"/>
      <c r="H2573" s="15"/>
      <c r="I2573" s="15"/>
      <c r="J2573" s="15"/>
      <c r="K2573" s="19"/>
      <c r="L2573" s="24" t="str">
        <f t="shared" ca="1" si="40"/>
        <v>-</v>
      </c>
      <c r="M2573" s="15"/>
      <c r="N2573" s="15"/>
      <c r="O2573" s="15"/>
      <c r="P2573" s="15"/>
    </row>
    <row r="2574" spans="1:16" x14ac:dyDescent="0.25">
      <c r="L2574" s="21" t="str">
        <f t="shared" ca="1" si="40"/>
        <v>-</v>
      </c>
    </row>
    <row r="2575" spans="1:16" x14ac:dyDescent="0.25">
      <c r="A2575" s="15"/>
      <c r="B2575" s="19"/>
      <c r="C2575" s="15"/>
      <c r="D2575" s="15"/>
      <c r="E2575" s="15"/>
      <c r="F2575" s="15"/>
      <c r="G2575" s="15"/>
      <c r="H2575" s="15"/>
      <c r="I2575" s="15"/>
      <c r="J2575" s="15"/>
      <c r="K2575" s="19"/>
      <c r="L2575" s="24" t="str">
        <f t="shared" ca="1" si="40"/>
        <v>-</v>
      </c>
      <c r="M2575" s="15"/>
      <c r="N2575" s="15"/>
      <c r="O2575" s="15"/>
      <c r="P2575" s="15"/>
    </row>
    <row r="2576" spans="1:16" x14ac:dyDescent="0.25">
      <c r="L2576" s="21" t="str">
        <f t="shared" ca="1" si="40"/>
        <v>-</v>
      </c>
    </row>
    <row r="2577" spans="1:16" x14ac:dyDescent="0.25">
      <c r="A2577" s="15"/>
      <c r="B2577" s="19"/>
      <c r="C2577" s="15"/>
      <c r="D2577" s="15"/>
      <c r="E2577" s="15"/>
      <c r="F2577" s="15"/>
      <c r="G2577" s="15"/>
      <c r="H2577" s="15"/>
      <c r="I2577" s="15"/>
      <c r="J2577" s="15"/>
      <c r="K2577" s="19"/>
      <c r="L2577" s="24" t="str">
        <f t="shared" ca="1" si="40"/>
        <v>-</v>
      </c>
      <c r="M2577" s="15"/>
      <c r="N2577" s="15"/>
      <c r="O2577" s="15"/>
      <c r="P2577" s="15"/>
    </row>
    <row r="2578" spans="1:16" x14ac:dyDescent="0.25">
      <c r="L2578" s="21" t="str">
        <f t="shared" ca="1" si="40"/>
        <v>-</v>
      </c>
    </row>
    <row r="2579" spans="1:16" x14ac:dyDescent="0.25">
      <c r="A2579" s="15"/>
      <c r="B2579" s="19"/>
      <c r="C2579" s="15"/>
      <c r="D2579" s="15"/>
      <c r="E2579" s="15"/>
      <c r="F2579" s="15"/>
      <c r="G2579" s="15"/>
      <c r="H2579" s="15"/>
      <c r="I2579" s="15"/>
      <c r="J2579" s="15"/>
      <c r="K2579" s="19"/>
      <c r="L2579" s="24" t="str">
        <f t="shared" ca="1" si="40"/>
        <v>-</v>
      </c>
      <c r="M2579" s="15"/>
      <c r="N2579" s="15"/>
      <c r="O2579" s="15"/>
      <c r="P2579" s="15"/>
    </row>
    <row r="2580" spans="1:16" x14ac:dyDescent="0.25">
      <c r="L2580" s="21" t="str">
        <f t="shared" ca="1" si="40"/>
        <v>-</v>
      </c>
    </row>
    <row r="2581" spans="1:16" x14ac:dyDescent="0.25">
      <c r="A2581" s="15"/>
      <c r="B2581" s="19"/>
      <c r="C2581" s="15"/>
      <c r="D2581" s="15"/>
      <c r="E2581" s="15"/>
      <c r="F2581" s="15"/>
      <c r="G2581" s="15"/>
      <c r="H2581" s="15"/>
      <c r="I2581" s="15"/>
      <c r="J2581" s="15"/>
      <c r="K2581" s="19"/>
      <c r="L2581" s="24" t="str">
        <f t="shared" ca="1" si="40"/>
        <v>-</v>
      </c>
      <c r="M2581" s="15"/>
      <c r="N2581" s="15"/>
      <c r="O2581" s="15"/>
      <c r="P2581" s="15"/>
    </row>
    <row r="2582" spans="1:16" x14ac:dyDescent="0.25">
      <c r="L2582" s="21" t="str">
        <f t="shared" ca="1" si="40"/>
        <v>-</v>
      </c>
    </row>
    <row r="2583" spans="1:16" x14ac:dyDescent="0.25">
      <c r="A2583" s="15"/>
      <c r="B2583" s="19"/>
      <c r="C2583" s="15"/>
      <c r="D2583" s="15"/>
      <c r="E2583" s="15"/>
      <c r="F2583" s="15"/>
      <c r="G2583" s="15"/>
      <c r="H2583" s="15"/>
      <c r="I2583" s="15"/>
      <c r="J2583" s="15"/>
      <c r="K2583" s="19"/>
      <c r="L2583" s="24" t="str">
        <f t="shared" ca="1" si="40"/>
        <v>-</v>
      </c>
      <c r="M2583" s="15"/>
      <c r="N2583" s="15"/>
      <c r="O2583" s="15"/>
      <c r="P2583" s="15"/>
    </row>
    <row r="2584" spans="1:16" x14ac:dyDescent="0.25">
      <c r="L2584" s="21" t="str">
        <f t="shared" ca="1" si="40"/>
        <v>-</v>
      </c>
    </row>
    <row r="2585" spans="1:16" x14ac:dyDescent="0.25">
      <c r="A2585" s="15"/>
      <c r="B2585" s="19"/>
      <c r="C2585" s="15"/>
      <c r="D2585" s="15"/>
      <c r="E2585" s="15"/>
      <c r="F2585" s="15"/>
      <c r="G2585" s="15"/>
      <c r="H2585" s="15"/>
      <c r="I2585" s="15"/>
      <c r="J2585" s="15"/>
      <c r="K2585" s="19"/>
      <c r="L2585" s="24" t="str">
        <f t="shared" ca="1" si="40"/>
        <v>-</v>
      </c>
      <c r="M2585" s="15"/>
      <c r="N2585" s="15"/>
      <c r="O2585" s="15"/>
      <c r="P2585" s="15"/>
    </row>
    <row r="2586" spans="1:16" x14ac:dyDescent="0.25">
      <c r="L2586" s="21" t="str">
        <f t="shared" ca="1" si="40"/>
        <v>-</v>
      </c>
    </row>
    <row r="2587" spans="1:16" x14ac:dyDescent="0.25">
      <c r="A2587" s="15"/>
      <c r="B2587" s="19"/>
      <c r="C2587" s="15"/>
      <c r="D2587" s="15"/>
      <c r="E2587" s="15"/>
      <c r="F2587" s="15"/>
      <c r="G2587" s="15"/>
      <c r="H2587" s="15"/>
      <c r="I2587" s="15"/>
      <c r="J2587" s="15"/>
      <c r="K2587" s="19"/>
      <c r="L2587" s="24" t="str">
        <f t="shared" ca="1" si="40"/>
        <v>-</v>
      </c>
      <c r="M2587" s="15"/>
      <c r="N2587" s="15"/>
      <c r="O2587" s="15"/>
      <c r="P2587" s="15"/>
    </row>
    <row r="2588" spans="1:16" x14ac:dyDescent="0.25">
      <c r="L2588" s="21" t="str">
        <f t="shared" ca="1" si="40"/>
        <v>-</v>
      </c>
    </row>
    <row r="2589" spans="1:16" x14ac:dyDescent="0.25">
      <c r="A2589" s="15"/>
      <c r="B2589" s="19"/>
      <c r="C2589" s="15"/>
      <c r="D2589" s="15"/>
      <c r="E2589" s="15"/>
      <c r="F2589" s="15"/>
      <c r="G2589" s="15"/>
      <c r="H2589" s="15"/>
      <c r="I2589" s="15"/>
      <c r="J2589" s="15"/>
      <c r="K2589" s="19"/>
      <c r="L2589" s="24" t="str">
        <f t="shared" ca="1" si="40"/>
        <v>-</v>
      </c>
      <c r="M2589" s="15"/>
      <c r="N2589" s="15"/>
      <c r="O2589" s="15"/>
      <c r="P2589" s="15"/>
    </row>
    <row r="2590" spans="1:16" x14ac:dyDescent="0.25">
      <c r="L2590" s="21" t="str">
        <f t="shared" ca="1" si="40"/>
        <v>-</v>
      </c>
    </row>
    <row r="2591" spans="1:16" x14ac:dyDescent="0.25">
      <c r="A2591" s="15"/>
      <c r="B2591" s="19"/>
      <c r="C2591" s="15"/>
      <c r="D2591" s="15"/>
      <c r="E2591" s="15"/>
      <c r="F2591" s="15"/>
      <c r="G2591" s="15"/>
      <c r="H2591" s="15"/>
      <c r="I2591" s="15"/>
      <c r="J2591" s="15"/>
      <c r="K2591" s="19"/>
      <c r="L2591" s="24" t="str">
        <f t="shared" ca="1" si="40"/>
        <v>-</v>
      </c>
      <c r="M2591" s="15"/>
      <c r="N2591" s="15"/>
      <c r="O2591" s="15"/>
      <c r="P2591" s="15"/>
    </row>
    <row r="2592" spans="1:16" x14ac:dyDescent="0.25">
      <c r="L2592" s="21" t="str">
        <f t="shared" ca="1" si="40"/>
        <v>-</v>
      </c>
    </row>
    <row r="2593" spans="1:16" x14ac:dyDescent="0.25">
      <c r="A2593" s="15"/>
      <c r="B2593" s="19"/>
      <c r="C2593" s="15"/>
      <c r="D2593" s="15"/>
      <c r="E2593" s="15"/>
      <c r="F2593" s="15"/>
      <c r="G2593" s="15"/>
      <c r="H2593" s="15"/>
      <c r="I2593" s="15"/>
      <c r="J2593" s="15"/>
      <c r="K2593" s="19"/>
      <c r="L2593" s="24" t="str">
        <f t="shared" ca="1" si="40"/>
        <v>-</v>
      </c>
      <c r="M2593" s="15"/>
      <c r="N2593" s="15"/>
      <c r="O2593" s="15"/>
      <c r="P2593" s="15"/>
    </row>
    <row r="2594" spans="1:16" x14ac:dyDescent="0.25">
      <c r="L2594" s="21" t="str">
        <f t="shared" ca="1" si="40"/>
        <v>-</v>
      </c>
    </row>
    <row r="2595" spans="1:16" x14ac:dyDescent="0.25">
      <c r="A2595" s="15"/>
      <c r="B2595" s="19"/>
      <c r="C2595" s="15"/>
      <c r="D2595" s="15"/>
      <c r="E2595" s="15"/>
      <c r="F2595" s="15"/>
      <c r="G2595" s="15"/>
      <c r="H2595" s="15"/>
      <c r="I2595" s="15"/>
      <c r="J2595" s="15"/>
      <c r="K2595" s="19"/>
      <c r="L2595" s="24" t="str">
        <f t="shared" ca="1" si="40"/>
        <v>-</v>
      </c>
      <c r="M2595" s="15"/>
      <c r="N2595" s="15"/>
      <c r="O2595" s="15"/>
      <c r="P2595" s="15"/>
    </row>
    <row r="2596" spans="1:16" x14ac:dyDescent="0.25">
      <c r="L2596" s="21" t="str">
        <f t="shared" ca="1" si="40"/>
        <v>-</v>
      </c>
    </row>
    <row r="2597" spans="1:16" x14ac:dyDescent="0.25">
      <c r="A2597" s="15"/>
      <c r="B2597" s="19"/>
      <c r="C2597" s="15"/>
      <c r="D2597" s="15"/>
      <c r="E2597" s="15"/>
      <c r="F2597" s="15"/>
      <c r="G2597" s="15"/>
      <c r="H2597" s="15"/>
      <c r="I2597" s="15"/>
      <c r="J2597" s="15"/>
      <c r="K2597" s="19"/>
      <c r="L2597" s="24" t="str">
        <f t="shared" ca="1" si="40"/>
        <v>-</v>
      </c>
      <c r="M2597" s="15"/>
      <c r="N2597" s="15"/>
      <c r="O2597" s="15"/>
      <c r="P2597" s="15"/>
    </row>
    <row r="2598" spans="1:16" x14ac:dyDescent="0.25">
      <c r="L2598" s="21" t="str">
        <f t="shared" ca="1" si="40"/>
        <v>-</v>
      </c>
    </row>
    <row r="2599" spans="1:16" x14ac:dyDescent="0.25">
      <c r="A2599" s="15"/>
      <c r="B2599" s="19"/>
      <c r="C2599" s="15"/>
      <c r="D2599" s="15"/>
      <c r="E2599" s="15"/>
      <c r="F2599" s="15"/>
      <c r="G2599" s="15"/>
      <c r="H2599" s="15"/>
      <c r="I2599" s="15"/>
      <c r="J2599" s="15"/>
      <c r="K2599" s="19"/>
      <c r="L2599" s="24" t="str">
        <f t="shared" ca="1" si="40"/>
        <v>-</v>
      </c>
      <c r="M2599" s="15"/>
      <c r="N2599" s="15"/>
      <c r="O2599" s="15"/>
      <c r="P2599" s="15"/>
    </row>
    <row r="2600" spans="1:16" x14ac:dyDescent="0.25">
      <c r="L2600" s="21" t="str">
        <f t="shared" ca="1" si="40"/>
        <v>-</v>
      </c>
    </row>
    <row r="2601" spans="1:16" x14ac:dyDescent="0.25">
      <c r="A2601" s="15"/>
      <c r="B2601" s="19"/>
      <c r="C2601" s="15"/>
      <c r="D2601" s="15"/>
      <c r="E2601" s="15"/>
      <c r="F2601" s="15"/>
      <c r="G2601" s="15"/>
      <c r="H2601" s="15"/>
      <c r="I2601" s="15"/>
      <c r="J2601" s="15"/>
      <c r="K2601" s="19"/>
      <c r="L2601" s="24" t="str">
        <f t="shared" ca="1" si="40"/>
        <v>-</v>
      </c>
      <c r="M2601" s="15"/>
      <c r="N2601" s="15"/>
      <c r="O2601" s="15"/>
      <c r="P2601" s="15"/>
    </row>
    <row r="2602" spans="1:16" x14ac:dyDescent="0.25">
      <c r="L2602" s="21" t="str">
        <f t="shared" ca="1" si="40"/>
        <v>-</v>
      </c>
    </row>
    <row r="2603" spans="1:16" x14ac:dyDescent="0.25">
      <c r="A2603" s="15"/>
      <c r="B2603" s="19"/>
      <c r="C2603" s="15"/>
      <c r="D2603" s="15"/>
      <c r="E2603" s="15"/>
      <c r="F2603" s="15"/>
      <c r="G2603" s="15"/>
      <c r="H2603" s="15"/>
      <c r="I2603" s="15"/>
      <c r="J2603" s="15"/>
      <c r="K2603" s="19"/>
      <c r="L2603" s="24" t="str">
        <f t="shared" ca="1" si="40"/>
        <v>-</v>
      </c>
      <c r="M2603" s="15"/>
      <c r="N2603" s="15"/>
      <c r="O2603" s="15"/>
      <c r="P2603" s="15"/>
    </row>
    <row r="2604" spans="1:16" x14ac:dyDescent="0.25">
      <c r="L2604" s="21" t="str">
        <f t="shared" ca="1" si="40"/>
        <v>-</v>
      </c>
    </row>
    <row r="2605" spans="1:16" x14ac:dyDescent="0.25">
      <c r="A2605" s="15"/>
      <c r="B2605" s="19"/>
      <c r="C2605" s="15"/>
      <c r="D2605" s="15"/>
      <c r="E2605" s="15"/>
      <c r="F2605" s="15"/>
      <c r="G2605" s="15"/>
      <c r="H2605" s="15"/>
      <c r="I2605" s="15"/>
      <c r="J2605" s="15"/>
      <c r="K2605" s="19"/>
      <c r="L2605" s="24" t="str">
        <f t="shared" ca="1" si="40"/>
        <v>-</v>
      </c>
      <c r="M2605" s="15"/>
      <c r="N2605" s="15"/>
      <c r="O2605" s="15"/>
      <c r="P2605" s="15"/>
    </row>
    <row r="2606" spans="1:16" x14ac:dyDescent="0.25">
      <c r="L2606" s="21" t="str">
        <f t="shared" ca="1" si="40"/>
        <v>-</v>
      </c>
    </row>
    <row r="2607" spans="1:16" x14ac:dyDescent="0.25">
      <c r="A2607" s="15"/>
      <c r="B2607" s="19"/>
      <c r="C2607" s="15"/>
      <c r="D2607" s="15"/>
      <c r="E2607" s="15"/>
      <c r="F2607" s="15"/>
      <c r="G2607" s="15"/>
      <c r="H2607" s="15"/>
      <c r="I2607" s="15"/>
      <c r="J2607" s="15"/>
      <c r="K2607" s="19"/>
      <c r="L2607" s="24" t="str">
        <f t="shared" ca="1" si="40"/>
        <v>-</v>
      </c>
      <c r="M2607" s="15"/>
      <c r="N2607" s="15"/>
      <c r="O2607" s="15"/>
      <c r="P2607" s="15"/>
    </row>
    <row r="2608" spans="1:16" x14ac:dyDescent="0.25">
      <c r="L2608" s="21" t="str">
        <f t="shared" ca="1" si="40"/>
        <v>-</v>
      </c>
    </row>
    <row r="2609" spans="1:16" x14ac:dyDescent="0.25">
      <c r="A2609" s="15"/>
      <c r="B2609" s="19"/>
      <c r="C2609" s="15"/>
      <c r="D2609" s="15"/>
      <c r="E2609" s="15"/>
      <c r="F2609" s="15"/>
      <c r="G2609" s="15"/>
      <c r="H2609" s="15"/>
      <c r="I2609" s="15"/>
      <c r="J2609" s="15"/>
      <c r="K2609" s="19"/>
      <c r="L2609" s="24" t="str">
        <f t="shared" ca="1" si="40"/>
        <v>-</v>
      </c>
      <c r="M2609" s="15"/>
      <c r="N2609" s="15"/>
      <c r="O2609" s="15"/>
      <c r="P2609" s="15"/>
    </row>
    <row r="2610" spans="1:16" x14ac:dyDescent="0.25">
      <c r="L2610" s="21" t="str">
        <f t="shared" ca="1" si="40"/>
        <v>-</v>
      </c>
    </row>
    <row r="2611" spans="1:16" x14ac:dyDescent="0.25">
      <c r="A2611" s="15"/>
      <c r="B2611" s="19"/>
      <c r="C2611" s="15"/>
      <c r="D2611" s="15"/>
      <c r="E2611" s="15"/>
      <c r="F2611" s="15"/>
      <c r="G2611" s="15"/>
      <c r="H2611" s="15"/>
      <c r="I2611" s="15"/>
      <c r="J2611" s="15"/>
      <c r="K2611" s="19"/>
      <c r="L2611" s="24" t="str">
        <f t="shared" ca="1" si="40"/>
        <v>-</v>
      </c>
      <c r="M2611" s="15"/>
      <c r="N2611" s="15"/>
      <c r="O2611" s="15"/>
      <c r="P2611" s="15"/>
    </row>
    <row r="2612" spans="1:16" x14ac:dyDescent="0.25">
      <c r="L2612" s="21" t="str">
        <f t="shared" ca="1" si="40"/>
        <v>-</v>
      </c>
    </row>
    <row r="2613" spans="1:16" x14ac:dyDescent="0.25">
      <c r="A2613" s="15"/>
      <c r="B2613" s="19"/>
      <c r="C2613" s="15"/>
      <c r="D2613" s="15"/>
      <c r="E2613" s="15"/>
      <c r="F2613" s="15"/>
      <c r="G2613" s="15"/>
      <c r="H2613" s="15"/>
      <c r="I2613" s="15"/>
      <c r="J2613" s="15"/>
      <c r="K2613" s="19"/>
      <c r="L2613" s="24" t="str">
        <f t="shared" ca="1" si="40"/>
        <v>-</v>
      </c>
      <c r="M2613" s="15"/>
      <c r="N2613" s="15"/>
      <c r="O2613" s="15"/>
      <c r="P2613" s="15"/>
    </row>
    <row r="2614" spans="1:16" x14ac:dyDescent="0.25">
      <c r="L2614" s="21" t="str">
        <f t="shared" ca="1" si="40"/>
        <v>-</v>
      </c>
    </row>
    <row r="2615" spans="1:16" x14ac:dyDescent="0.25">
      <c r="A2615" s="15"/>
      <c r="B2615" s="19"/>
      <c r="C2615" s="15"/>
      <c r="D2615" s="15"/>
      <c r="E2615" s="15"/>
      <c r="F2615" s="15"/>
      <c r="G2615" s="15"/>
      <c r="H2615" s="15"/>
      <c r="I2615" s="15"/>
      <c r="J2615" s="15"/>
      <c r="K2615" s="19"/>
      <c r="L2615" s="24" t="str">
        <f t="shared" ca="1" si="40"/>
        <v>-</v>
      </c>
      <c r="M2615" s="15"/>
      <c r="N2615" s="15"/>
      <c r="O2615" s="15"/>
      <c r="P2615" s="15"/>
    </row>
    <row r="2616" spans="1:16" x14ac:dyDescent="0.25">
      <c r="L2616" s="21" t="str">
        <f t="shared" ca="1" si="40"/>
        <v>-</v>
      </c>
    </row>
    <row r="2617" spans="1:16" x14ac:dyDescent="0.25">
      <c r="A2617" s="15"/>
      <c r="B2617" s="19"/>
      <c r="C2617" s="15"/>
      <c r="D2617" s="15"/>
      <c r="E2617" s="15"/>
      <c r="F2617" s="15"/>
      <c r="G2617" s="15"/>
      <c r="H2617" s="15"/>
      <c r="I2617" s="15"/>
      <c r="J2617" s="15"/>
      <c r="K2617" s="19"/>
      <c r="L2617" s="24" t="str">
        <f t="shared" ca="1" si="40"/>
        <v>-</v>
      </c>
      <c r="M2617" s="15"/>
      <c r="N2617" s="15"/>
      <c r="O2617" s="15"/>
      <c r="P2617" s="15"/>
    </row>
    <row r="2618" spans="1:16" x14ac:dyDescent="0.25">
      <c r="L2618" s="21" t="str">
        <f t="shared" ca="1" si="40"/>
        <v>-</v>
      </c>
    </row>
    <row r="2619" spans="1:16" x14ac:dyDescent="0.25">
      <c r="A2619" s="15"/>
      <c r="B2619" s="19"/>
      <c r="C2619" s="15"/>
      <c r="D2619" s="15"/>
      <c r="E2619" s="15"/>
      <c r="F2619" s="15"/>
      <c r="G2619" s="15"/>
      <c r="H2619" s="15"/>
      <c r="I2619" s="15"/>
      <c r="J2619" s="15"/>
      <c r="K2619" s="19"/>
      <c r="L2619" s="24" t="str">
        <f t="shared" ca="1" si="40"/>
        <v>-</v>
      </c>
      <c r="M2619" s="15"/>
      <c r="N2619" s="15"/>
      <c r="O2619" s="15"/>
      <c r="P2619" s="15"/>
    </row>
    <row r="2620" spans="1:16" x14ac:dyDescent="0.25">
      <c r="L2620" s="21" t="str">
        <f t="shared" ca="1" si="40"/>
        <v>-</v>
      </c>
    </row>
    <row r="2621" spans="1:16" x14ac:dyDescent="0.25">
      <c r="A2621" s="15"/>
      <c r="B2621" s="19"/>
      <c r="C2621" s="15"/>
      <c r="D2621" s="15"/>
      <c r="E2621" s="15"/>
      <c r="F2621" s="15"/>
      <c r="G2621" s="15"/>
      <c r="H2621" s="15"/>
      <c r="I2621" s="15"/>
      <c r="J2621" s="15"/>
      <c r="K2621" s="19"/>
      <c r="L2621" s="24" t="str">
        <f t="shared" ca="1" si="40"/>
        <v>-</v>
      </c>
      <c r="M2621" s="15"/>
      <c r="N2621" s="15"/>
      <c r="O2621" s="15"/>
      <c r="P2621" s="15"/>
    </row>
    <row r="2622" spans="1:16" x14ac:dyDescent="0.25">
      <c r="L2622" s="21" t="str">
        <f t="shared" ca="1" si="40"/>
        <v>-</v>
      </c>
    </row>
    <row r="2623" spans="1:16" x14ac:dyDescent="0.25">
      <c r="A2623" s="15"/>
      <c r="B2623" s="19"/>
      <c r="C2623" s="15"/>
      <c r="D2623" s="15"/>
      <c r="E2623" s="15"/>
      <c r="F2623" s="15"/>
      <c r="G2623" s="15"/>
      <c r="H2623" s="15"/>
      <c r="I2623" s="15"/>
      <c r="J2623" s="15"/>
      <c r="K2623" s="19"/>
      <c r="L2623" s="24" t="str">
        <f t="shared" ca="1" si="40"/>
        <v>-</v>
      </c>
      <c r="M2623" s="15"/>
      <c r="N2623" s="15"/>
      <c r="O2623" s="15"/>
      <c r="P2623" s="15"/>
    </row>
    <row r="2624" spans="1:16" x14ac:dyDescent="0.25">
      <c r="L2624" s="21" t="str">
        <f t="shared" ca="1" si="40"/>
        <v>-</v>
      </c>
    </row>
    <row r="2625" spans="1:16" x14ac:dyDescent="0.25">
      <c r="A2625" s="15"/>
      <c r="B2625" s="19"/>
      <c r="C2625" s="15"/>
      <c r="D2625" s="15"/>
      <c r="E2625" s="15"/>
      <c r="F2625" s="15"/>
      <c r="G2625" s="15"/>
      <c r="H2625" s="15"/>
      <c r="I2625" s="15"/>
      <c r="J2625" s="15"/>
      <c r="K2625" s="19"/>
      <c r="L2625" s="24" t="str">
        <f t="shared" ca="1" si="40"/>
        <v>-</v>
      </c>
      <c r="M2625" s="15"/>
      <c r="N2625" s="15"/>
      <c r="O2625" s="15"/>
      <c r="P2625" s="15"/>
    </row>
    <row r="2626" spans="1:16" x14ac:dyDescent="0.25">
      <c r="L2626" s="21" t="str">
        <f t="shared" ca="1" si="40"/>
        <v>-</v>
      </c>
    </row>
    <row r="2627" spans="1:16" x14ac:dyDescent="0.25">
      <c r="A2627" s="15"/>
      <c r="B2627" s="19"/>
      <c r="C2627" s="15"/>
      <c r="D2627" s="15"/>
      <c r="E2627" s="15"/>
      <c r="F2627" s="15"/>
      <c r="G2627" s="15"/>
      <c r="H2627" s="15"/>
      <c r="I2627" s="15"/>
      <c r="J2627" s="15"/>
      <c r="K2627" s="19"/>
      <c r="L2627" s="24" t="str">
        <f t="shared" ca="1" si="40"/>
        <v>-</v>
      </c>
      <c r="M2627" s="15"/>
      <c r="N2627" s="15"/>
      <c r="O2627" s="15"/>
      <c r="P2627" s="15"/>
    </row>
    <row r="2628" spans="1:16" x14ac:dyDescent="0.25">
      <c r="L2628" s="21" t="str">
        <f t="shared" ca="1" si="40"/>
        <v>-</v>
      </c>
    </row>
    <row r="2629" spans="1:16" x14ac:dyDescent="0.25">
      <c r="A2629" s="15"/>
      <c r="B2629" s="19"/>
      <c r="C2629" s="15"/>
      <c r="D2629" s="15"/>
      <c r="E2629" s="15"/>
      <c r="F2629" s="15"/>
      <c r="G2629" s="15"/>
      <c r="H2629" s="15"/>
      <c r="I2629" s="15"/>
      <c r="J2629" s="15"/>
      <c r="K2629" s="19"/>
      <c r="L2629" s="24" t="str">
        <f t="shared" ca="1" si="40"/>
        <v>-</v>
      </c>
      <c r="M2629" s="15"/>
      <c r="N2629" s="15"/>
      <c r="O2629" s="15"/>
      <c r="P2629" s="15"/>
    </row>
    <row r="2630" spans="1:16" x14ac:dyDescent="0.25">
      <c r="L2630" s="21" t="str">
        <f t="shared" ref="L2630:L2693" ca="1" si="41">IF(B2630&gt;1/1/1900, (IF(M2630="Closed",(DATEDIF(B2630,K2630,"d"))-(DATEDIF(H2630,J2630,"d")),IF(OR(M2630="Pending",ISBLANK(K2630)),TODAY()-B2630))),"-")</f>
        <v>-</v>
      </c>
    </row>
    <row r="2631" spans="1:16" x14ac:dyDescent="0.25">
      <c r="A2631" s="15"/>
      <c r="B2631" s="19"/>
      <c r="C2631" s="15"/>
      <c r="D2631" s="15"/>
      <c r="E2631" s="15"/>
      <c r="F2631" s="15"/>
      <c r="G2631" s="15"/>
      <c r="H2631" s="15"/>
      <c r="I2631" s="15"/>
      <c r="J2631" s="15"/>
      <c r="K2631" s="19"/>
      <c r="L2631" s="24" t="str">
        <f t="shared" ca="1" si="41"/>
        <v>-</v>
      </c>
      <c r="M2631" s="15"/>
      <c r="N2631" s="15"/>
      <c r="O2631" s="15"/>
      <c r="P2631" s="15"/>
    </row>
    <row r="2632" spans="1:16" x14ac:dyDescent="0.25">
      <c r="L2632" s="21" t="str">
        <f t="shared" ca="1" si="41"/>
        <v>-</v>
      </c>
    </row>
    <row r="2633" spans="1:16" x14ac:dyDescent="0.25">
      <c r="A2633" s="15"/>
      <c r="B2633" s="19"/>
      <c r="C2633" s="15"/>
      <c r="D2633" s="15"/>
      <c r="E2633" s="15"/>
      <c r="F2633" s="15"/>
      <c r="G2633" s="15"/>
      <c r="H2633" s="15"/>
      <c r="I2633" s="15"/>
      <c r="J2633" s="15"/>
      <c r="K2633" s="19"/>
      <c r="L2633" s="24" t="str">
        <f t="shared" ca="1" si="41"/>
        <v>-</v>
      </c>
      <c r="M2633" s="15"/>
      <c r="N2633" s="15"/>
      <c r="O2633" s="15"/>
      <c r="P2633" s="15"/>
    </row>
    <row r="2634" spans="1:16" x14ac:dyDescent="0.25">
      <c r="L2634" s="21" t="str">
        <f t="shared" ca="1" si="41"/>
        <v>-</v>
      </c>
    </row>
    <row r="2635" spans="1:16" x14ac:dyDescent="0.25">
      <c r="A2635" s="15"/>
      <c r="B2635" s="19"/>
      <c r="C2635" s="15"/>
      <c r="D2635" s="15"/>
      <c r="E2635" s="15"/>
      <c r="F2635" s="15"/>
      <c r="G2635" s="15"/>
      <c r="H2635" s="15"/>
      <c r="I2635" s="15"/>
      <c r="J2635" s="15"/>
      <c r="K2635" s="19"/>
      <c r="L2635" s="24" t="str">
        <f t="shared" ca="1" si="41"/>
        <v>-</v>
      </c>
      <c r="M2635" s="15"/>
      <c r="N2635" s="15"/>
      <c r="O2635" s="15"/>
      <c r="P2635" s="15"/>
    </row>
    <row r="2636" spans="1:16" x14ac:dyDescent="0.25">
      <c r="L2636" s="21" t="str">
        <f t="shared" ca="1" si="41"/>
        <v>-</v>
      </c>
    </row>
    <row r="2637" spans="1:16" x14ac:dyDescent="0.25">
      <c r="A2637" s="15"/>
      <c r="B2637" s="19"/>
      <c r="C2637" s="15"/>
      <c r="D2637" s="15"/>
      <c r="E2637" s="15"/>
      <c r="F2637" s="15"/>
      <c r="G2637" s="15"/>
      <c r="H2637" s="15"/>
      <c r="I2637" s="15"/>
      <c r="J2637" s="15"/>
      <c r="K2637" s="19"/>
      <c r="L2637" s="24" t="str">
        <f t="shared" ca="1" si="41"/>
        <v>-</v>
      </c>
      <c r="M2637" s="15"/>
      <c r="N2637" s="15"/>
      <c r="O2637" s="15"/>
      <c r="P2637" s="15"/>
    </row>
    <row r="2638" spans="1:16" x14ac:dyDescent="0.25">
      <c r="L2638" s="21" t="str">
        <f t="shared" ca="1" si="41"/>
        <v>-</v>
      </c>
    </row>
    <row r="2639" spans="1:16" x14ac:dyDescent="0.25">
      <c r="A2639" s="15"/>
      <c r="B2639" s="19"/>
      <c r="C2639" s="15"/>
      <c r="D2639" s="15"/>
      <c r="E2639" s="15"/>
      <c r="F2639" s="15"/>
      <c r="G2639" s="15"/>
      <c r="H2639" s="15"/>
      <c r="I2639" s="15"/>
      <c r="J2639" s="15"/>
      <c r="K2639" s="19"/>
      <c r="L2639" s="24" t="str">
        <f t="shared" ca="1" si="41"/>
        <v>-</v>
      </c>
      <c r="M2639" s="15"/>
      <c r="N2639" s="15"/>
      <c r="O2639" s="15"/>
      <c r="P2639" s="15"/>
    </row>
    <row r="2640" spans="1:16" x14ac:dyDescent="0.25">
      <c r="L2640" s="21" t="str">
        <f t="shared" ca="1" si="41"/>
        <v>-</v>
      </c>
    </row>
    <row r="2641" spans="1:16" x14ac:dyDescent="0.25">
      <c r="A2641" s="15"/>
      <c r="B2641" s="19"/>
      <c r="C2641" s="15"/>
      <c r="D2641" s="15"/>
      <c r="E2641" s="15"/>
      <c r="F2641" s="15"/>
      <c r="G2641" s="15"/>
      <c r="H2641" s="15"/>
      <c r="I2641" s="15"/>
      <c r="J2641" s="15"/>
      <c r="K2641" s="19"/>
      <c r="L2641" s="24" t="str">
        <f t="shared" ca="1" si="41"/>
        <v>-</v>
      </c>
      <c r="M2641" s="15"/>
      <c r="N2641" s="15"/>
      <c r="O2641" s="15"/>
      <c r="P2641" s="15"/>
    </row>
    <row r="2642" spans="1:16" x14ac:dyDescent="0.25">
      <c r="L2642" s="21" t="str">
        <f t="shared" ca="1" si="41"/>
        <v>-</v>
      </c>
    </row>
    <row r="2643" spans="1:16" x14ac:dyDescent="0.25">
      <c r="A2643" s="15"/>
      <c r="B2643" s="19"/>
      <c r="C2643" s="15"/>
      <c r="D2643" s="15"/>
      <c r="E2643" s="15"/>
      <c r="F2643" s="15"/>
      <c r="G2643" s="15"/>
      <c r="H2643" s="15"/>
      <c r="I2643" s="15"/>
      <c r="J2643" s="15"/>
      <c r="K2643" s="19"/>
      <c r="L2643" s="24" t="str">
        <f t="shared" ca="1" si="41"/>
        <v>-</v>
      </c>
      <c r="M2643" s="15"/>
      <c r="N2643" s="15"/>
      <c r="O2643" s="15"/>
      <c r="P2643" s="15"/>
    </row>
    <row r="2644" spans="1:16" x14ac:dyDescent="0.25">
      <c r="L2644" s="21" t="str">
        <f t="shared" ca="1" si="41"/>
        <v>-</v>
      </c>
    </row>
    <row r="2645" spans="1:16" x14ac:dyDescent="0.25">
      <c r="A2645" s="15"/>
      <c r="B2645" s="19"/>
      <c r="C2645" s="15"/>
      <c r="D2645" s="15"/>
      <c r="E2645" s="15"/>
      <c r="F2645" s="15"/>
      <c r="G2645" s="15"/>
      <c r="H2645" s="15"/>
      <c r="I2645" s="15"/>
      <c r="J2645" s="15"/>
      <c r="K2645" s="19"/>
      <c r="L2645" s="24" t="str">
        <f t="shared" ca="1" si="41"/>
        <v>-</v>
      </c>
      <c r="M2645" s="15"/>
      <c r="N2645" s="15"/>
      <c r="O2645" s="15"/>
      <c r="P2645" s="15"/>
    </row>
    <row r="2646" spans="1:16" x14ac:dyDescent="0.25">
      <c r="L2646" s="21" t="str">
        <f t="shared" ca="1" si="41"/>
        <v>-</v>
      </c>
    </row>
    <row r="2647" spans="1:16" x14ac:dyDescent="0.25">
      <c r="A2647" s="15"/>
      <c r="B2647" s="19"/>
      <c r="C2647" s="15"/>
      <c r="D2647" s="15"/>
      <c r="E2647" s="15"/>
      <c r="F2647" s="15"/>
      <c r="G2647" s="15"/>
      <c r="H2647" s="15"/>
      <c r="I2647" s="15"/>
      <c r="J2647" s="15"/>
      <c r="K2647" s="19"/>
      <c r="L2647" s="24" t="str">
        <f t="shared" ca="1" si="41"/>
        <v>-</v>
      </c>
      <c r="M2647" s="15"/>
      <c r="N2647" s="15"/>
      <c r="O2647" s="15"/>
      <c r="P2647" s="15"/>
    </row>
    <row r="2648" spans="1:16" x14ac:dyDescent="0.25">
      <c r="L2648" s="21" t="str">
        <f t="shared" ca="1" si="41"/>
        <v>-</v>
      </c>
    </row>
    <row r="2649" spans="1:16" x14ac:dyDescent="0.25">
      <c r="A2649" s="15"/>
      <c r="B2649" s="19"/>
      <c r="C2649" s="15"/>
      <c r="D2649" s="15"/>
      <c r="E2649" s="15"/>
      <c r="F2649" s="15"/>
      <c r="G2649" s="15"/>
      <c r="H2649" s="15"/>
      <c r="I2649" s="15"/>
      <c r="J2649" s="15"/>
      <c r="K2649" s="19"/>
      <c r="L2649" s="24" t="str">
        <f t="shared" ca="1" si="41"/>
        <v>-</v>
      </c>
      <c r="M2649" s="15"/>
      <c r="N2649" s="15"/>
      <c r="O2649" s="15"/>
      <c r="P2649" s="15"/>
    </row>
    <row r="2650" spans="1:16" x14ac:dyDescent="0.25">
      <c r="L2650" s="21" t="str">
        <f t="shared" ca="1" si="41"/>
        <v>-</v>
      </c>
    </row>
    <row r="2651" spans="1:16" x14ac:dyDescent="0.25">
      <c r="A2651" s="15"/>
      <c r="B2651" s="19"/>
      <c r="C2651" s="15"/>
      <c r="D2651" s="15"/>
      <c r="E2651" s="15"/>
      <c r="F2651" s="15"/>
      <c r="G2651" s="15"/>
      <c r="H2651" s="15"/>
      <c r="I2651" s="15"/>
      <c r="J2651" s="15"/>
      <c r="K2651" s="19"/>
      <c r="L2651" s="24" t="str">
        <f t="shared" ca="1" si="41"/>
        <v>-</v>
      </c>
      <c r="M2651" s="15"/>
      <c r="N2651" s="15"/>
      <c r="O2651" s="15"/>
      <c r="P2651" s="15"/>
    </row>
    <row r="2652" spans="1:16" x14ac:dyDescent="0.25">
      <c r="L2652" s="21" t="str">
        <f t="shared" ca="1" si="41"/>
        <v>-</v>
      </c>
    </row>
    <row r="2653" spans="1:16" x14ac:dyDescent="0.25">
      <c r="A2653" s="15"/>
      <c r="B2653" s="19"/>
      <c r="C2653" s="15"/>
      <c r="D2653" s="15"/>
      <c r="E2653" s="15"/>
      <c r="F2653" s="15"/>
      <c r="G2653" s="15"/>
      <c r="H2653" s="15"/>
      <c r="I2653" s="15"/>
      <c r="J2653" s="15"/>
      <c r="K2653" s="19"/>
      <c r="L2653" s="24" t="str">
        <f t="shared" ca="1" si="41"/>
        <v>-</v>
      </c>
      <c r="M2653" s="15"/>
      <c r="N2653" s="15"/>
      <c r="O2653" s="15"/>
      <c r="P2653" s="15"/>
    </row>
    <row r="2654" spans="1:16" x14ac:dyDescent="0.25">
      <c r="L2654" s="21" t="str">
        <f t="shared" ca="1" si="41"/>
        <v>-</v>
      </c>
    </row>
    <row r="2655" spans="1:16" x14ac:dyDescent="0.25">
      <c r="A2655" s="15"/>
      <c r="B2655" s="19"/>
      <c r="C2655" s="15"/>
      <c r="D2655" s="15"/>
      <c r="E2655" s="15"/>
      <c r="F2655" s="15"/>
      <c r="G2655" s="15"/>
      <c r="H2655" s="15"/>
      <c r="I2655" s="15"/>
      <c r="J2655" s="15"/>
      <c r="K2655" s="19"/>
      <c r="L2655" s="24" t="str">
        <f t="shared" ca="1" si="41"/>
        <v>-</v>
      </c>
      <c r="M2655" s="15"/>
      <c r="N2655" s="15"/>
      <c r="O2655" s="15"/>
      <c r="P2655" s="15"/>
    </row>
    <row r="2656" spans="1:16" x14ac:dyDescent="0.25">
      <c r="L2656" s="21" t="str">
        <f t="shared" ca="1" si="41"/>
        <v>-</v>
      </c>
    </row>
    <row r="2657" spans="1:16" x14ac:dyDescent="0.25">
      <c r="A2657" s="15"/>
      <c r="B2657" s="19"/>
      <c r="C2657" s="15"/>
      <c r="D2657" s="15"/>
      <c r="E2657" s="15"/>
      <c r="F2657" s="15"/>
      <c r="G2657" s="15"/>
      <c r="H2657" s="15"/>
      <c r="I2657" s="15"/>
      <c r="J2657" s="15"/>
      <c r="K2657" s="19"/>
      <c r="L2657" s="24" t="str">
        <f t="shared" ca="1" si="41"/>
        <v>-</v>
      </c>
      <c r="M2657" s="15"/>
      <c r="N2657" s="15"/>
      <c r="O2657" s="15"/>
      <c r="P2657" s="15"/>
    </row>
    <row r="2658" spans="1:16" x14ac:dyDescent="0.25">
      <c r="L2658" s="21" t="str">
        <f t="shared" ca="1" si="41"/>
        <v>-</v>
      </c>
    </row>
    <row r="2659" spans="1:16" x14ac:dyDescent="0.25">
      <c r="A2659" s="15"/>
      <c r="B2659" s="19"/>
      <c r="C2659" s="15"/>
      <c r="D2659" s="15"/>
      <c r="E2659" s="15"/>
      <c r="F2659" s="15"/>
      <c r="G2659" s="15"/>
      <c r="H2659" s="15"/>
      <c r="I2659" s="15"/>
      <c r="J2659" s="15"/>
      <c r="K2659" s="19"/>
      <c r="L2659" s="24" t="str">
        <f t="shared" ca="1" si="41"/>
        <v>-</v>
      </c>
      <c r="M2659" s="15"/>
      <c r="N2659" s="15"/>
      <c r="O2659" s="15"/>
      <c r="P2659" s="15"/>
    </row>
    <row r="2660" spans="1:16" x14ac:dyDescent="0.25">
      <c r="L2660" s="21" t="str">
        <f t="shared" ca="1" si="41"/>
        <v>-</v>
      </c>
    </row>
    <row r="2661" spans="1:16" x14ac:dyDescent="0.25">
      <c r="A2661" s="15"/>
      <c r="B2661" s="19"/>
      <c r="C2661" s="15"/>
      <c r="D2661" s="15"/>
      <c r="E2661" s="15"/>
      <c r="F2661" s="15"/>
      <c r="G2661" s="15"/>
      <c r="H2661" s="15"/>
      <c r="I2661" s="15"/>
      <c r="J2661" s="15"/>
      <c r="K2661" s="19"/>
      <c r="L2661" s="24" t="str">
        <f t="shared" ca="1" si="41"/>
        <v>-</v>
      </c>
      <c r="M2661" s="15"/>
      <c r="N2661" s="15"/>
      <c r="O2661" s="15"/>
      <c r="P2661" s="15"/>
    </row>
    <row r="2662" spans="1:16" x14ac:dyDescent="0.25">
      <c r="L2662" s="21" t="str">
        <f t="shared" ca="1" si="41"/>
        <v>-</v>
      </c>
    </row>
    <row r="2663" spans="1:16" x14ac:dyDescent="0.25">
      <c r="A2663" s="15"/>
      <c r="B2663" s="19"/>
      <c r="C2663" s="15"/>
      <c r="D2663" s="15"/>
      <c r="E2663" s="15"/>
      <c r="F2663" s="15"/>
      <c r="G2663" s="15"/>
      <c r="H2663" s="15"/>
      <c r="I2663" s="15"/>
      <c r="J2663" s="15"/>
      <c r="K2663" s="19"/>
      <c r="L2663" s="24" t="str">
        <f t="shared" ca="1" si="41"/>
        <v>-</v>
      </c>
      <c r="M2663" s="15"/>
      <c r="N2663" s="15"/>
      <c r="O2663" s="15"/>
      <c r="P2663" s="15"/>
    </row>
    <row r="2664" spans="1:16" x14ac:dyDescent="0.25">
      <c r="L2664" s="21" t="str">
        <f t="shared" ca="1" si="41"/>
        <v>-</v>
      </c>
    </row>
    <row r="2665" spans="1:16" x14ac:dyDescent="0.25">
      <c r="A2665" s="15"/>
      <c r="B2665" s="19"/>
      <c r="C2665" s="15"/>
      <c r="D2665" s="15"/>
      <c r="E2665" s="15"/>
      <c r="F2665" s="15"/>
      <c r="G2665" s="15"/>
      <c r="H2665" s="15"/>
      <c r="I2665" s="15"/>
      <c r="J2665" s="15"/>
      <c r="K2665" s="19"/>
      <c r="L2665" s="24" t="str">
        <f t="shared" ca="1" si="41"/>
        <v>-</v>
      </c>
      <c r="M2665" s="15"/>
      <c r="N2665" s="15"/>
      <c r="O2665" s="15"/>
      <c r="P2665" s="15"/>
    </row>
    <row r="2666" spans="1:16" x14ac:dyDescent="0.25">
      <c r="L2666" s="21" t="str">
        <f t="shared" ca="1" si="41"/>
        <v>-</v>
      </c>
    </row>
    <row r="2667" spans="1:16" x14ac:dyDescent="0.25">
      <c r="A2667" s="15"/>
      <c r="B2667" s="19"/>
      <c r="C2667" s="15"/>
      <c r="D2667" s="15"/>
      <c r="E2667" s="15"/>
      <c r="F2667" s="15"/>
      <c r="G2667" s="15"/>
      <c r="H2667" s="15"/>
      <c r="I2667" s="15"/>
      <c r="J2667" s="15"/>
      <c r="K2667" s="19"/>
      <c r="L2667" s="24" t="str">
        <f t="shared" ca="1" si="41"/>
        <v>-</v>
      </c>
      <c r="M2667" s="15"/>
      <c r="N2667" s="15"/>
      <c r="O2667" s="15"/>
      <c r="P2667" s="15"/>
    </row>
    <row r="2668" spans="1:16" x14ac:dyDescent="0.25">
      <c r="L2668" s="21" t="str">
        <f t="shared" ca="1" si="41"/>
        <v>-</v>
      </c>
    </row>
    <row r="2669" spans="1:16" x14ac:dyDescent="0.25">
      <c r="A2669" s="15"/>
      <c r="B2669" s="19"/>
      <c r="C2669" s="15"/>
      <c r="D2669" s="15"/>
      <c r="E2669" s="15"/>
      <c r="F2669" s="15"/>
      <c r="G2669" s="15"/>
      <c r="H2669" s="15"/>
      <c r="I2669" s="15"/>
      <c r="J2669" s="15"/>
      <c r="K2669" s="19"/>
      <c r="L2669" s="24" t="str">
        <f t="shared" ca="1" si="41"/>
        <v>-</v>
      </c>
      <c r="M2669" s="15"/>
      <c r="N2669" s="15"/>
      <c r="O2669" s="15"/>
      <c r="P2669" s="15"/>
    </row>
    <row r="2670" spans="1:16" x14ac:dyDescent="0.25">
      <c r="L2670" s="21" t="str">
        <f t="shared" ca="1" si="41"/>
        <v>-</v>
      </c>
    </row>
    <row r="2671" spans="1:16" x14ac:dyDescent="0.25">
      <c r="A2671" s="15"/>
      <c r="B2671" s="19"/>
      <c r="C2671" s="15"/>
      <c r="D2671" s="15"/>
      <c r="E2671" s="15"/>
      <c r="F2671" s="15"/>
      <c r="G2671" s="15"/>
      <c r="H2671" s="15"/>
      <c r="I2671" s="15"/>
      <c r="J2671" s="15"/>
      <c r="K2671" s="19"/>
      <c r="L2671" s="24" t="str">
        <f t="shared" ca="1" si="41"/>
        <v>-</v>
      </c>
      <c r="M2671" s="15"/>
      <c r="N2671" s="15"/>
      <c r="O2671" s="15"/>
      <c r="P2671" s="15"/>
    </row>
    <row r="2672" spans="1:16" x14ac:dyDescent="0.25">
      <c r="L2672" s="21" t="str">
        <f t="shared" ca="1" si="41"/>
        <v>-</v>
      </c>
    </row>
    <row r="2673" spans="1:16" x14ac:dyDescent="0.25">
      <c r="A2673" s="15"/>
      <c r="B2673" s="19"/>
      <c r="C2673" s="15"/>
      <c r="D2673" s="15"/>
      <c r="E2673" s="15"/>
      <c r="F2673" s="15"/>
      <c r="G2673" s="15"/>
      <c r="H2673" s="15"/>
      <c r="I2673" s="15"/>
      <c r="J2673" s="15"/>
      <c r="K2673" s="19"/>
      <c r="L2673" s="24" t="str">
        <f t="shared" ca="1" si="41"/>
        <v>-</v>
      </c>
      <c r="M2673" s="15"/>
      <c r="N2673" s="15"/>
      <c r="O2673" s="15"/>
      <c r="P2673" s="15"/>
    </row>
    <row r="2674" spans="1:16" x14ac:dyDescent="0.25">
      <c r="L2674" s="21" t="str">
        <f t="shared" ca="1" si="41"/>
        <v>-</v>
      </c>
    </row>
    <row r="2675" spans="1:16" x14ac:dyDescent="0.25">
      <c r="A2675" s="15"/>
      <c r="B2675" s="19"/>
      <c r="C2675" s="15"/>
      <c r="D2675" s="15"/>
      <c r="E2675" s="15"/>
      <c r="F2675" s="15"/>
      <c r="G2675" s="15"/>
      <c r="H2675" s="15"/>
      <c r="I2675" s="15"/>
      <c r="J2675" s="15"/>
      <c r="K2675" s="19"/>
      <c r="L2675" s="24" t="str">
        <f t="shared" ca="1" si="41"/>
        <v>-</v>
      </c>
      <c r="M2675" s="15"/>
      <c r="N2675" s="15"/>
      <c r="O2675" s="15"/>
      <c r="P2675" s="15"/>
    </row>
    <row r="2676" spans="1:16" x14ac:dyDescent="0.25">
      <c r="L2676" s="21" t="str">
        <f t="shared" ca="1" si="41"/>
        <v>-</v>
      </c>
    </row>
    <row r="2677" spans="1:16" x14ac:dyDescent="0.25">
      <c r="A2677" s="15"/>
      <c r="B2677" s="19"/>
      <c r="C2677" s="15"/>
      <c r="D2677" s="15"/>
      <c r="E2677" s="15"/>
      <c r="F2677" s="15"/>
      <c r="G2677" s="15"/>
      <c r="H2677" s="15"/>
      <c r="I2677" s="15"/>
      <c r="J2677" s="15"/>
      <c r="K2677" s="19"/>
      <c r="L2677" s="24" t="str">
        <f t="shared" ca="1" si="41"/>
        <v>-</v>
      </c>
      <c r="M2677" s="15"/>
      <c r="N2677" s="15"/>
      <c r="O2677" s="15"/>
      <c r="P2677" s="15"/>
    </row>
    <row r="2678" spans="1:16" x14ac:dyDescent="0.25">
      <c r="L2678" s="21" t="str">
        <f t="shared" ca="1" si="41"/>
        <v>-</v>
      </c>
    </row>
    <row r="2679" spans="1:16" x14ac:dyDescent="0.25">
      <c r="A2679" s="15"/>
      <c r="B2679" s="19"/>
      <c r="C2679" s="15"/>
      <c r="D2679" s="15"/>
      <c r="E2679" s="15"/>
      <c r="F2679" s="15"/>
      <c r="G2679" s="15"/>
      <c r="H2679" s="15"/>
      <c r="I2679" s="15"/>
      <c r="J2679" s="15"/>
      <c r="K2679" s="19"/>
      <c r="L2679" s="24" t="str">
        <f t="shared" ca="1" si="41"/>
        <v>-</v>
      </c>
      <c r="M2679" s="15"/>
      <c r="N2679" s="15"/>
      <c r="O2679" s="15"/>
      <c r="P2679" s="15"/>
    </row>
    <row r="2680" spans="1:16" x14ac:dyDescent="0.25">
      <c r="L2680" s="21" t="str">
        <f t="shared" ca="1" si="41"/>
        <v>-</v>
      </c>
    </row>
    <row r="2681" spans="1:16" x14ac:dyDescent="0.25">
      <c r="A2681" s="15"/>
      <c r="B2681" s="19"/>
      <c r="C2681" s="15"/>
      <c r="D2681" s="15"/>
      <c r="E2681" s="15"/>
      <c r="F2681" s="15"/>
      <c r="G2681" s="15"/>
      <c r="H2681" s="15"/>
      <c r="I2681" s="15"/>
      <c r="J2681" s="15"/>
      <c r="K2681" s="19"/>
      <c r="L2681" s="24" t="str">
        <f t="shared" ca="1" si="41"/>
        <v>-</v>
      </c>
      <c r="M2681" s="15"/>
      <c r="N2681" s="15"/>
      <c r="O2681" s="15"/>
      <c r="P2681" s="15"/>
    </row>
    <row r="2682" spans="1:16" x14ac:dyDescent="0.25">
      <c r="L2682" s="21" t="str">
        <f t="shared" ca="1" si="41"/>
        <v>-</v>
      </c>
    </row>
    <row r="2683" spans="1:16" x14ac:dyDescent="0.25">
      <c r="A2683" s="15"/>
      <c r="B2683" s="19"/>
      <c r="C2683" s="15"/>
      <c r="D2683" s="15"/>
      <c r="E2683" s="15"/>
      <c r="F2683" s="15"/>
      <c r="G2683" s="15"/>
      <c r="H2683" s="15"/>
      <c r="I2683" s="15"/>
      <c r="J2683" s="15"/>
      <c r="K2683" s="19"/>
      <c r="L2683" s="24" t="str">
        <f t="shared" ca="1" si="41"/>
        <v>-</v>
      </c>
      <c r="M2683" s="15"/>
      <c r="N2683" s="15"/>
      <c r="O2683" s="15"/>
      <c r="P2683" s="15"/>
    </row>
    <row r="2684" spans="1:16" x14ac:dyDescent="0.25">
      <c r="L2684" s="21" t="str">
        <f t="shared" ca="1" si="41"/>
        <v>-</v>
      </c>
    </row>
    <row r="2685" spans="1:16" x14ac:dyDescent="0.25">
      <c r="A2685" s="15"/>
      <c r="B2685" s="19"/>
      <c r="C2685" s="15"/>
      <c r="D2685" s="15"/>
      <c r="E2685" s="15"/>
      <c r="F2685" s="15"/>
      <c r="G2685" s="15"/>
      <c r="H2685" s="15"/>
      <c r="I2685" s="15"/>
      <c r="J2685" s="15"/>
      <c r="K2685" s="19"/>
      <c r="L2685" s="24" t="str">
        <f t="shared" ca="1" si="41"/>
        <v>-</v>
      </c>
      <c r="M2685" s="15"/>
      <c r="N2685" s="15"/>
      <c r="O2685" s="15"/>
      <c r="P2685" s="15"/>
    </row>
    <row r="2686" spans="1:16" x14ac:dyDescent="0.25">
      <c r="L2686" s="21" t="str">
        <f t="shared" ca="1" si="41"/>
        <v>-</v>
      </c>
    </row>
    <row r="2687" spans="1:16" x14ac:dyDescent="0.25">
      <c r="A2687" s="15"/>
      <c r="B2687" s="19"/>
      <c r="C2687" s="15"/>
      <c r="D2687" s="15"/>
      <c r="E2687" s="15"/>
      <c r="F2687" s="15"/>
      <c r="G2687" s="15"/>
      <c r="H2687" s="15"/>
      <c r="I2687" s="15"/>
      <c r="J2687" s="15"/>
      <c r="K2687" s="19"/>
      <c r="L2687" s="24" t="str">
        <f t="shared" ca="1" si="41"/>
        <v>-</v>
      </c>
      <c r="M2687" s="15"/>
      <c r="N2687" s="15"/>
      <c r="O2687" s="15"/>
      <c r="P2687" s="15"/>
    </row>
    <row r="2688" spans="1:16" x14ac:dyDescent="0.25">
      <c r="L2688" s="21" t="str">
        <f t="shared" ca="1" si="41"/>
        <v>-</v>
      </c>
    </row>
    <row r="2689" spans="1:16" x14ac:dyDescent="0.25">
      <c r="A2689" s="15"/>
      <c r="B2689" s="19"/>
      <c r="C2689" s="15"/>
      <c r="D2689" s="15"/>
      <c r="E2689" s="15"/>
      <c r="F2689" s="15"/>
      <c r="G2689" s="15"/>
      <c r="H2689" s="15"/>
      <c r="I2689" s="15"/>
      <c r="J2689" s="15"/>
      <c r="K2689" s="19"/>
      <c r="L2689" s="24" t="str">
        <f t="shared" ca="1" si="41"/>
        <v>-</v>
      </c>
      <c r="M2689" s="15"/>
      <c r="N2689" s="15"/>
      <c r="O2689" s="15"/>
      <c r="P2689" s="15"/>
    </row>
    <row r="2690" spans="1:16" x14ac:dyDescent="0.25">
      <c r="L2690" s="21" t="str">
        <f t="shared" ca="1" si="41"/>
        <v>-</v>
      </c>
    </row>
    <row r="2691" spans="1:16" x14ac:dyDescent="0.25">
      <c r="A2691" s="15"/>
      <c r="B2691" s="19"/>
      <c r="C2691" s="15"/>
      <c r="D2691" s="15"/>
      <c r="E2691" s="15"/>
      <c r="F2691" s="15"/>
      <c r="G2691" s="15"/>
      <c r="H2691" s="15"/>
      <c r="I2691" s="15"/>
      <c r="J2691" s="15"/>
      <c r="K2691" s="19"/>
      <c r="L2691" s="24" t="str">
        <f t="shared" ca="1" si="41"/>
        <v>-</v>
      </c>
      <c r="M2691" s="15"/>
      <c r="N2691" s="15"/>
      <c r="O2691" s="15"/>
      <c r="P2691" s="15"/>
    </row>
    <row r="2692" spans="1:16" x14ac:dyDescent="0.25">
      <c r="L2692" s="21" t="str">
        <f t="shared" ca="1" si="41"/>
        <v>-</v>
      </c>
    </row>
    <row r="2693" spans="1:16" x14ac:dyDescent="0.25">
      <c r="A2693" s="15"/>
      <c r="B2693" s="19"/>
      <c r="C2693" s="15"/>
      <c r="D2693" s="15"/>
      <c r="E2693" s="15"/>
      <c r="F2693" s="15"/>
      <c r="G2693" s="15"/>
      <c r="H2693" s="15"/>
      <c r="I2693" s="15"/>
      <c r="J2693" s="15"/>
      <c r="K2693" s="19"/>
      <c r="L2693" s="24" t="str">
        <f t="shared" ca="1" si="41"/>
        <v>-</v>
      </c>
      <c r="M2693" s="15"/>
      <c r="N2693" s="15"/>
      <c r="O2693" s="15"/>
      <c r="P2693" s="15"/>
    </row>
    <row r="2694" spans="1:16" x14ac:dyDescent="0.25">
      <c r="L2694" s="21" t="str">
        <f t="shared" ref="L2694:L2757" ca="1" si="42">IF(B2694&gt;1/1/1900, (IF(M2694="Closed",(DATEDIF(B2694,K2694,"d"))-(DATEDIF(H2694,J2694,"d")),IF(OR(M2694="Pending",ISBLANK(K2694)),TODAY()-B2694))),"-")</f>
        <v>-</v>
      </c>
    </row>
    <row r="2695" spans="1:16" x14ac:dyDescent="0.25">
      <c r="A2695" s="15"/>
      <c r="B2695" s="19"/>
      <c r="C2695" s="15"/>
      <c r="D2695" s="15"/>
      <c r="E2695" s="15"/>
      <c r="F2695" s="15"/>
      <c r="G2695" s="15"/>
      <c r="H2695" s="15"/>
      <c r="I2695" s="15"/>
      <c r="J2695" s="15"/>
      <c r="K2695" s="19"/>
      <c r="L2695" s="24" t="str">
        <f t="shared" ca="1" si="42"/>
        <v>-</v>
      </c>
      <c r="M2695" s="15"/>
      <c r="N2695" s="15"/>
      <c r="O2695" s="15"/>
      <c r="P2695" s="15"/>
    </row>
    <row r="2696" spans="1:16" x14ac:dyDescent="0.25">
      <c r="L2696" s="21" t="str">
        <f t="shared" ca="1" si="42"/>
        <v>-</v>
      </c>
    </row>
    <row r="2697" spans="1:16" x14ac:dyDescent="0.25">
      <c r="A2697" s="15"/>
      <c r="B2697" s="19"/>
      <c r="C2697" s="15"/>
      <c r="D2697" s="15"/>
      <c r="E2697" s="15"/>
      <c r="F2697" s="15"/>
      <c r="G2697" s="15"/>
      <c r="H2697" s="15"/>
      <c r="I2697" s="15"/>
      <c r="J2697" s="15"/>
      <c r="K2697" s="19"/>
      <c r="L2697" s="24" t="str">
        <f t="shared" ca="1" si="42"/>
        <v>-</v>
      </c>
      <c r="M2697" s="15"/>
      <c r="N2697" s="15"/>
      <c r="O2697" s="15"/>
      <c r="P2697" s="15"/>
    </row>
    <row r="2698" spans="1:16" x14ac:dyDescent="0.25">
      <c r="L2698" s="21" t="str">
        <f t="shared" ca="1" si="42"/>
        <v>-</v>
      </c>
    </row>
    <row r="2699" spans="1:16" x14ac:dyDescent="0.25">
      <c r="A2699" s="15"/>
      <c r="B2699" s="19"/>
      <c r="C2699" s="15"/>
      <c r="D2699" s="15"/>
      <c r="E2699" s="15"/>
      <c r="F2699" s="15"/>
      <c r="G2699" s="15"/>
      <c r="H2699" s="15"/>
      <c r="I2699" s="15"/>
      <c r="J2699" s="15"/>
      <c r="K2699" s="19"/>
      <c r="L2699" s="24" t="str">
        <f t="shared" ca="1" si="42"/>
        <v>-</v>
      </c>
      <c r="M2699" s="15"/>
      <c r="N2699" s="15"/>
      <c r="O2699" s="15"/>
      <c r="P2699" s="15"/>
    </row>
    <row r="2700" spans="1:16" x14ac:dyDescent="0.25">
      <c r="L2700" s="21" t="str">
        <f t="shared" ca="1" si="42"/>
        <v>-</v>
      </c>
    </row>
    <row r="2701" spans="1:16" x14ac:dyDescent="0.25">
      <c r="A2701" s="15"/>
      <c r="B2701" s="19"/>
      <c r="C2701" s="15"/>
      <c r="D2701" s="15"/>
      <c r="E2701" s="15"/>
      <c r="F2701" s="15"/>
      <c r="G2701" s="15"/>
      <c r="H2701" s="15"/>
      <c r="I2701" s="15"/>
      <c r="J2701" s="15"/>
      <c r="K2701" s="19"/>
      <c r="L2701" s="24" t="str">
        <f t="shared" ca="1" si="42"/>
        <v>-</v>
      </c>
      <c r="M2701" s="15"/>
      <c r="N2701" s="15"/>
      <c r="O2701" s="15"/>
      <c r="P2701" s="15"/>
    </row>
    <row r="2702" spans="1:16" x14ac:dyDescent="0.25">
      <c r="L2702" s="21" t="str">
        <f t="shared" ca="1" si="42"/>
        <v>-</v>
      </c>
    </row>
    <row r="2703" spans="1:16" x14ac:dyDescent="0.25">
      <c r="A2703" s="15"/>
      <c r="B2703" s="19"/>
      <c r="C2703" s="15"/>
      <c r="D2703" s="15"/>
      <c r="E2703" s="15"/>
      <c r="F2703" s="15"/>
      <c r="G2703" s="15"/>
      <c r="H2703" s="15"/>
      <c r="I2703" s="15"/>
      <c r="J2703" s="15"/>
      <c r="K2703" s="19"/>
      <c r="L2703" s="24" t="str">
        <f t="shared" ca="1" si="42"/>
        <v>-</v>
      </c>
      <c r="M2703" s="15"/>
      <c r="N2703" s="15"/>
      <c r="O2703" s="15"/>
      <c r="P2703" s="15"/>
    </row>
    <row r="2704" spans="1:16" x14ac:dyDescent="0.25">
      <c r="L2704" s="21" t="str">
        <f t="shared" ca="1" si="42"/>
        <v>-</v>
      </c>
    </row>
    <row r="2705" spans="1:16" x14ac:dyDescent="0.25">
      <c r="A2705" s="15"/>
      <c r="B2705" s="19"/>
      <c r="C2705" s="15"/>
      <c r="D2705" s="15"/>
      <c r="E2705" s="15"/>
      <c r="F2705" s="15"/>
      <c r="G2705" s="15"/>
      <c r="H2705" s="15"/>
      <c r="I2705" s="15"/>
      <c r="J2705" s="15"/>
      <c r="K2705" s="19"/>
      <c r="L2705" s="24" t="str">
        <f t="shared" ca="1" si="42"/>
        <v>-</v>
      </c>
      <c r="M2705" s="15"/>
      <c r="N2705" s="15"/>
      <c r="O2705" s="15"/>
      <c r="P2705" s="15"/>
    </row>
    <row r="2706" spans="1:16" x14ac:dyDescent="0.25">
      <c r="L2706" s="21" t="str">
        <f t="shared" ca="1" si="42"/>
        <v>-</v>
      </c>
    </row>
    <row r="2707" spans="1:16" x14ac:dyDescent="0.25">
      <c r="A2707" s="15"/>
      <c r="B2707" s="19"/>
      <c r="C2707" s="15"/>
      <c r="D2707" s="15"/>
      <c r="E2707" s="15"/>
      <c r="F2707" s="15"/>
      <c r="G2707" s="15"/>
      <c r="H2707" s="15"/>
      <c r="I2707" s="15"/>
      <c r="J2707" s="15"/>
      <c r="K2707" s="19"/>
      <c r="L2707" s="24" t="str">
        <f t="shared" ca="1" si="42"/>
        <v>-</v>
      </c>
      <c r="M2707" s="15"/>
      <c r="N2707" s="15"/>
      <c r="O2707" s="15"/>
      <c r="P2707" s="15"/>
    </row>
    <row r="2708" spans="1:16" x14ac:dyDescent="0.25">
      <c r="L2708" s="21" t="str">
        <f t="shared" ca="1" si="42"/>
        <v>-</v>
      </c>
    </row>
    <row r="2709" spans="1:16" x14ac:dyDescent="0.25">
      <c r="A2709" s="15"/>
      <c r="B2709" s="19"/>
      <c r="C2709" s="15"/>
      <c r="D2709" s="15"/>
      <c r="E2709" s="15"/>
      <c r="F2709" s="15"/>
      <c r="G2709" s="15"/>
      <c r="H2709" s="15"/>
      <c r="I2709" s="15"/>
      <c r="J2709" s="15"/>
      <c r="K2709" s="19"/>
      <c r="L2709" s="24" t="str">
        <f t="shared" ca="1" si="42"/>
        <v>-</v>
      </c>
      <c r="M2709" s="15"/>
      <c r="N2709" s="15"/>
      <c r="O2709" s="15"/>
      <c r="P2709" s="15"/>
    </row>
    <row r="2710" spans="1:16" x14ac:dyDescent="0.25">
      <c r="L2710" s="21" t="str">
        <f t="shared" ca="1" si="42"/>
        <v>-</v>
      </c>
    </row>
    <row r="2711" spans="1:16" x14ac:dyDescent="0.25">
      <c r="A2711" s="15"/>
      <c r="B2711" s="19"/>
      <c r="C2711" s="15"/>
      <c r="D2711" s="15"/>
      <c r="E2711" s="15"/>
      <c r="F2711" s="15"/>
      <c r="G2711" s="15"/>
      <c r="H2711" s="15"/>
      <c r="I2711" s="15"/>
      <c r="J2711" s="15"/>
      <c r="K2711" s="19"/>
      <c r="L2711" s="24" t="str">
        <f t="shared" ca="1" si="42"/>
        <v>-</v>
      </c>
      <c r="M2711" s="15"/>
      <c r="N2711" s="15"/>
      <c r="O2711" s="15"/>
      <c r="P2711" s="15"/>
    </row>
    <row r="2712" spans="1:16" x14ac:dyDescent="0.25">
      <c r="L2712" s="21" t="str">
        <f t="shared" ca="1" si="42"/>
        <v>-</v>
      </c>
    </row>
    <row r="2713" spans="1:16" x14ac:dyDescent="0.25">
      <c r="A2713" s="15"/>
      <c r="B2713" s="19"/>
      <c r="C2713" s="15"/>
      <c r="D2713" s="15"/>
      <c r="E2713" s="15"/>
      <c r="F2713" s="15"/>
      <c r="G2713" s="15"/>
      <c r="H2713" s="15"/>
      <c r="I2713" s="15"/>
      <c r="J2713" s="15"/>
      <c r="K2713" s="19"/>
      <c r="L2713" s="24" t="str">
        <f t="shared" ca="1" si="42"/>
        <v>-</v>
      </c>
      <c r="M2713" s="15"/>
      <c r="N2713" s="15"/>
      <c r="O2713" s="15"/>
      <c r="P2713" s="15"/>
    </row>
    <row r="2714" spans="1:16" x14ac:dyDescent="0.25">
      <c r="L2714" s="21" t="str">
        <f t="shared" ca="1" si="42"/>
        <v>-</v>
      </c>
    </row>
    <row r="2715" spans="1:16" x14ac:dyDescent="0.25">
      <c r="A2715" s="15"/>
      <c r="B2715" s="19"/>
      <c r="C2715" s="15"/>
      <c r="D2715" s="15"/>
      <c r="E2715" s="15"/>
      <c r="F2715" s="15"/>
      <c r="G2715" s="15"/>
      <c r="H2715" s="15"/>
      <c r="I2715" s="15"/>
      <c r="J2715" s="15"/>
      <c r="K2715" s="19"/>
      <c r="L2715" s="24" t="str">
        <f t="shared" ca="1" si="42"/>
        <v>-</v>
      </c>
      <c r="M2715" s="15"/>
      <c r="N2715" s="15"/>
      <c r="O2715" s="15"/>
      <c r="P2715" s="15"/>
    </row>
    <row r="2716" spans="1:16" x14ac:dyDescent="0.25">
      <c r="L2716" s="21" t="str">
        <f t="shared" ca="1" si="42"/>
        <v>-</v>
      </c>
    </row>
    <row r="2717" spans="1:16" x14ac:dyDescent="0.25">
      <c r="A2717" s="15"/>
      <c r="B2717" s="19"/>
      <c r="C2717" s="15"/>
      <c r="D2717" s="15"/>
      <c r="E2717" s="15"/>
      <c r="F2717" s="15"/>
      <c r="G2717" s="15"/>
      <c r="H2717" s="15"/>
      <c r="I2717" s="15"/>
      <c r="J2717" s="15"/>
      <c r="K2717" s="19"/>
      <c r="L2717" s="24" t="str">
        <f t="shared" ca="1" si="42"/>
        <v>-</v>
      </c>
      <c r="M2717" s="15"/>
      <c r="N2717" s="15"/>
      <c r="O2717" s="15"/>
      <c r="P2717" s="15"/>
    </row>
    <row r="2718" spans="1:16" x14ac:dyDescent="0.25">
      <c r="L2718" s="21" t="str">
        <f t="shared" ca="1" si="42"/>
        <v>-</v>
      </c>
    </row>
    <row r="2719" spans="1:16" x14ac:dyDescent="0.25">
      <c r="A2719" s="15"/>
      <c r="B2719" s="19"/>
      <c r="C2719" s="15"/>
      <c r="D2719" s="15"/>
      <c r="E2719" s="15"/>
      <c r="F2719" s="15"/>
      <c r="G2719" s="15"/>
      <c r="H2719" s="15"/>
      <c r="I2719" s="15"/>
      <c r="J2719" s="15"/>
      <c r="K2719" s="19"/>
      <c r="L2719" s="24" t="str">
        <f t="shared" ca="1" si="42"/>
        <v>-</v>
      </c>
      <c r="M2719" s="15"/>
      <c r="N2719" s="15"/>
      <c r="O2719" s="15"/>
      <c r="P2719" s="15"/>
    </row>
    <row r="2720" spans="1:16" x14ac:dyDescent="0.25">
      <c r="L2720" s="21" t="str">
        <f t="shared" ca="1" si="42"/>
        <v>-</v>
      </c>
    </row>
    <row r="2721" spans="1:16" x14ac:dyDescent="0.25">
      <c r="A2721" s="15"/>
      <c r="B2721" s="19"/>
      <c r="C2721" s="15"/>
      <c r="D2721" s="15"/>
      <c r="E2721" s="15"/>
      <c r="F2721" s="15"/>
      <c r="G2721" s="15"/>
      <c r="H2721" s="15"/>
      <c r="I2721" s="15"/>
      <c r="J2721" s="15"/>
      <c r="K2721" s="19"/>
      <c r="L2721" s="24" t="str">
        <f t="shared" ca="1" si="42"/>
        <v>-</v>
      </c>
      <c r="M2721" s="15"/>
      <c r="N2721" s="15"/>
      <c r="O2721" s="15"/>
      <c r="P2721" s="15"/>
    </row>
    <row r="2722" spans="1:16" x14ac:dyDescent="0.25">
      <c r="L2722" s="21" t="str">
        <f t="shared" ca="1" si="42"/>
        <v>-</v>
      </c>
    </row>
    <row r="2723" spans="1:16" x14ac:dyDescent="0.25">
      <c r="A2723" s="15"/>
      <c r="B2723" s="19"/>
      <c r="C2723" s="15"/>
      <c r="D2723" s="15"/>
      <c r="E2723" s="15"/>
      <c r="F2723" s="15"/>
      <c r="G2723" s="15"/>
      <c r="H2723" s="15"/>
      <c r="I2723" s="15"/>
      <c r="J2723" s="15"/>
      <c r="K2723" s="19"/>
      <c r="L2723" s="24" t="str">
        <f t="shared" ca="1" si="42"/>
        <v>-</v>
      </c>
      <c r="M2723" s="15"/>
      <c r="N2723" s="15"/>
      <c r="O2723" s="15"/>
      <c r="P2723" s="15"/>
    </row>
    <row r="2724" spans="1:16" x14ac:dyDescent="0.25">
      <c r="L2724" s="21" t="str">
        <f t="shared" ca="1" si="42"/>
        <v>-</v>
      </c>
    </row>
    <row r="2725" spans="1:16" x14ac:dyDescent="0.25">
      <c r="A2725" s="15"/>
      <c r="B2725" s="19"/>
      <c r="C2725" s="15"/>
      <c r="D2725" s="15"/>
      <c r="E2725" s="15"/>
      <c r="F2725" s="15"/>
      <c r="G2725" s="15"/>
      <c r="H2725" s="15"/>
      <c r="I2725" s="15"/>
      <c r="J2725" s="15"/>
      <c r="K2725" s="19"/>
      <c r="L2725" s="24" t="str">
        <f t="shared" ca="1" si="42"/>
        <v>-</v>
      </c>
      <c r="M2725" s="15"/>
      <c r="N2725" s="15"/>
      <c r="O2725" s="15"/>
      <c r="P2725" s="15"/>
    </row>
    <row r="2726" spans="1:16" x14ac:dyDescent="0.25">
      <c r="L2726" s="21" t="str">
        <f t="shared" ca="1" si="42"/>
        <v>-</v>
      </c>
    </row>
    <row r="2727" spans="1:16" x14ac:dyDescent="0.25">
      <c r="A2727" s="15"/>
      <c r="B2727" s="19"/>
      <c r="C2727" s="15"/>
      <c r="D2727" s="15"/>
      <c r="E2727" s="15"/>
      <c r="F2727" s="15"/>
      <c r="G2727" s="15"/>
      <c r="H2727" s="15"/>
      <c r="I2727" s="15"/>
      <c r="J2727" s="15"/>
      <c r="K2727" s="19"/>
      <c r="L2727" s="24" t="str">
        <f t="shared" ca="1" si="42"/>
        <v>-</v>
      </c>
      <c r="M2727" s="15"/>
      <c r="N2727" s="15"/>
      <c r="O2727" s="15"/>
      <c r="P2727" s="15"/>
    </row>
    <row r="2728" spans="1:16" x14ac:dyDescent="0.25">
      <c r="L2728" s="21" t="str">
        <f t="shared" ca="1" si="42"/>
        <v>-</v>
      </c>
    </row>
    <row r="2729" spans="1:16" x14ac:dyDescent="0.25">
      <c r="A2729" s="15"/>
      <c r="B2729" s="19"/>
      <c r="C2729" s="15"/>
      <c r="D2729" s="15"/>
      <c r="E2729" s="15"/>
      <c r="F2729" s="15"/>
      <c r="G2729" s="15"/>
      <c r="H2729" s="15"/>
      <c r="I2729" s="15"/>
      <c r="J2729" s="15"/>
      <c r="K2729" s="19"/>
      <c r="L2729" s="24" t="str">
        <f t="shared" ca="1" si="42"/>
        <v>-</v>
      </c>
      <c r="M2729" s="15"/>
      <c r="N2729" s="15"/>
      <c r="O2729" s="15"/>
      <c r="P2729" s="15"/>
    </row>
    <row r="2730" spans="1:16" x14ac:dyDescent="0.25">
      <c r="L2730" s="21" t="str">
        <f t="shared" ca="1" si="42"/>
        <v>-</v>
      </c>
    </row>
    <row r="2731" spans="1:16" x14ac:dyDescent="0.25">
      <c r="A2731" s="15"/>
      <c r="B2731" s="19"/>
      <c r="C2731" s="15"/>
      <c r="D2731" s="15"/>
      <c r="E2731" s="15"/>
      <c r="F2731" s="15"/>
      <c r="G2731" s="15"/>
      <c r="H2731" s="15"/>
      <c r="I2731" s="15"/>
      <c r="J2731" s="15"/>
      <c r="K2731" s="19"/>
      <c r="L2731" s="24" t="str">
        <f t="shared" ca="1" si="42"/>
        <v>-</v>
      </c>
      <c r="M2731" s="15"/>
      <c r="N2731" s="15"/>
      <c r="O2731" s="15"/>
      <c r="P2731" s="15"/>
    </row>
    <row r="2732" spans="1:16" x14ac:dyDescent="0.25">
      <c r="L2732" s="21" t="str">
        <f t="shared" ca="1" si="42"/>
        <v>-</v>
      </c>
    </row>
    <row r="2733" spans="1:16" x14ac:dyDescent="0.25">
      <c r="A2733" s="15"/>
      <c r="B2733" s="19"/>
      <c r="C2733" s="15"/>
      <c r="D2733" s="15"/>
      <c r="E2733" s="15"/>
      <c r="F2733" s="15"/>
      <c r="G2733" s="15"/>
      <c r="H2733" s="15"/>
      <c r="I2733" s="15"/>
      <c r="J2733" s="15"/>
      <c r="K2733" s="19"/>
      <c r="L2733" s="24" t="str">
        <f t="shared" ca="1" si="42"/>
        <v>-</v>
      </c>
      <c r="M2733" s="15"/>
      <c r="N2733" s="15"/>
      <c r="O2733" s="15"/>
      <c r="P2733" s="15"/>
    </row>
    <row r="2734" spans="1:16" x14ac:dyDescent="0.25">
      <c r="L2734" s="21" t="str">
        <f t="shared" ca="1" si="42"/>
        <v>-</v>
      </c>
    </row>
    <row r="2735" spans="1:16" x14ac:dyDescent="0.25">
      <c r="A2735" s="15"/>
      <c r="B2735" s="19"/>
      <c r="C2735" s="15"/>
      <c r="D2735" s="15"/>
      <c r="E2735" s="15"/>
      <c r="F2735" s="15"/>
      <c r="G2735" s="15"/>
      <c r="H2735" s="15"/>
      <c r="I2735" s="15"/>
      <c r="J2735" s="15"/>
      <c r="K2735" s="19"/>
      <c r="L2735" s="24" t="str">
        <f t="shared" ca="1" si="42"/>
        <v>-</v>
      </c>
      <c r="M2735" s="15"/>
      <c r="N2735" s="15"/>
      <c r="O2735" s="15"/>
      <c r="P2735" s="15"/>
    </row>
    <row r="2736" spans="1:16" x14ac:dyDescent="0.25">
      <c r="L2736" s="21" t="str">
        <f t="shared" ca="1" si="42"/>
        <v>-</v>
      </c>
    </row>
    <row r="2737" spans="1:16" x14ac:dyDescent="0.25">
      <c r="A2737" s="15"/>
      <c r="B2737" s="19"/>
      <c r="C2737" s="15"/>
      <c r="D2737" s="15"/>
      <c r="E2737" s="15"/>
      <c r="F2737" s="15"/>
      <c r="G2737" s="15"/>
      <c r="H2737" s="15"/>
      <c r="I2737" s="15"/>
      <c r="J2737" s="15"/>
      <c r="K2737" s="19"/>
      <c r="L2737" s="24" t="str">
        <f t="shared" ca="1" si="42"/>
        <v>-</v>
      </c>
      <c r="M2737" s="15"/>
      <c r="N2737" s="15"/>
      <c r="O2737" s="15"/>
      <c r="P2737" s="15"/>
    </row>
    <row r="2738" spans="1:16" x14ac:dyDescent="0.25">
      <c r="L2738" s="21" t="str">
        <f t="shared" ca="1" si="42"/>
        <v>-</v>
      </c>
    </row>
    <row r="2739" spans="1:16" x14ac:dyDescent="0.25">
      <c r="A2739" s="15"/>
      <c r="B2739" s="19"/>
      <c r="C2739" s="15"/>
      <c r="D2739" s="15"/>
      <c r="E2739" s="15"/>
      <c r="F2739" s="15"/>
      <c r="G2739" s="15"/>
      <c r="H2739" s="15"/>
      <c r="I2739" s="15"/>
      <c r="J2739" s="15"/>
      <c r="K2739" s="19"/>
      <c r="L2739" s="24" t="str">
        <f t="shared" ca="1" si="42"/>
        <v>-</v>
      </c>
      <c r="M2739" s="15"/>
      <c r="N2739" s="15"/>
      <c r="O2739" s="15"/>
      <c r="P2739" s="15"/>
    </row>
    <row r="2740" spans="1:16" x14ac:dyDescent="0.25">
      <c r="L2740" s="21" t="str">
        <f t="shared" ca="1" si="42"/>
        <v>-</v>
      </c>
    </row>
    <row r="2741" spans="1:16" x14ac:dyDescent="0.25">
      <c r="A2741" s="15"/>
      <c r="B2741" s="19"/>
      <c r="C2741" s="15"/>
      <c r="D2741" s="15"/>
      <c r="E2741" s="15"/>
      <c r="F2741" s="15"/>
      <c r="G2741" s="15"/>
      <c r="H2741" s="15"/>
      <c r="I2741" s="15"/>
      <c r="J2741" s="15"/>
      <c r="K2741" s="19"/>
      <c r="L2741" s="24" t="str">
        <f t="shared" ca="1" si="42"/>
        <v>-</v>
      </c>
      <c r="M2741" s="15"/>
      <c r="N2741" s="15"/>
      <c r="O2741" s="15"/>
      <c r="P2741" s="15"/>
    </row>
    <row r="2742" spans="1:16" x14ac:dyDescent="0.25">
      <c r="L2742" s="21" t="str">
        <f t="shared" ca="1" si="42"/>
        <v>-</v>
      </c>
    </row>
    <row r="2743" spans="1:16" x14ac:dyDescent="0.25">
      <c r="A2743" s="15"/>
      <c r="B2743" s="19"/>
      <c r="C2743" s="15"/>
      <c r="D2743" s="15"/>
      <c r="E2743" s="15"/>
      <c r="F2743" s="15"/>
      <c r="G2743" s="15"/>
      <c r="H2743" s="15"/>
      <c r="I2743" s="15"/>
      <c r="J2743" s="15"/>
      <c r="K2743" s="19"/>
      <c r="L2743" s="24" t="str">
        <f t="shared" ca="1" si="42"/>
        <v>-</v>
      </c>
      <c r="M2743" s="15"/>
      <c r="N2743" s="15"/>
      <c r="O2743" s="15"/>
      <c r="P2743" s="15"/>
    </row>
    <row r="2744" spans="1:16" x14ac:dyDescent="0.25">
      <c r="L2744" s="21" t="str">
        <f t="shared" ca="1" si="42"/>
        <v>-</v>
      </c>
    </row>
    <row r="2745" spans="1:16" x14ac:dyDescent="0.25">
      <c r="A2745" s="15"/>
      <c r="B2745" s="19"/>
      <c r="C2745" s="15"/>
      <c r="D2745" s="15"/>
      <c r="E2745" s="15"/>
      <c r="F2745" s="15"/>
      <c r="G2745" s="15"/>
      <c r="H2745" s="15"/>
      <c r="I2745" s="15"/>
      <c r="J2745" s="15"/>
      <c r="K2745" s="19"/>
      <c r="L2745" s="24" t="str">
        <f t="shared" ca="1" si="42"/>
        <v>-</v>
      </c>
      <c r="M2745" s="15"/>
      <c r="N2745" s="15"/>
      <c r="O2745" s="15"/>
      <c r="P2745" s="15"/>
    </row>
    <row r="2746" spans="1:16" x14ac:dyDescent="0.25">
      <c r="L2746" s="21" t="str">
        <f t="shared" ca="1" si="42"/>
        <v>-</v>
      </c>
    </row>
    <row r="2747" spans="1:16" x14ac:dyDescent="0.25">
      <c r="A2747" s="15"/>
      <c r="B2747" s="19"/>
      <c r="C2747" s="15"/>
      <c r="D2747" s="15"/>
      <c r="E2747" s="15"/>
      <c r="F2747" s="15"/>
      <c r="G2747" s="15"/>
      <c r="H2747" s="15"/>
      <c r="I2747" s="15"/>
      <c r="J2747" s="15"/>
      <c r="K2747" s="19"/>
      <c r="L2747" s="24" t="str">
        <f t="shared" ca="1" si="42"/>
        <v>-</v>
      </c>
      <c r="M2747" s="15"/>
      <c r="N2747" s="15"/>
      <c r="O2747" s="15"/>
      <c r="P2747" s="15"/>
    </row>
    <row r="2748" spans="1:16" x14ac:dyDescent="0.25">
      <c r="L2748" s="21" t="str">
        <f t="shared" ca="1" si="42"/>
        <v>-</v>
      </c>
    </row>
    <row r="2749" spans="1:16" x14ac:dyDescent="0.25">
      <c r="A2749" s="15"/>
      <c r="B2749" s="19"/>
      <c r="C2749" s="15"/>
      <c r="D2749" s="15"/>
      <c r="E2749" s="15"/>
      <c r="F2749" s="15"/>
      <c r="G2749" s="15"/>
      <c r="H2749" s="15"/>
      <c r="I2749" s="15"/>
      <c r="J2749" s="15"/>
      <c r="K2749" s="19"/>
      <c r="L2749" s="24" t="str">
        <f t="shared" ca="1" si="42"/>
        <v>-</v>
      </c>
      <c r="M2749" s="15"/>
      <c r="N2749" s="15"/>
      <c r="O2749" s="15"/>
      <c r="P2749" s="15"/>
    </row>
    <row r="2750" spans="1:16" x14ac:dyDescent="0.25">
      <c r="L2750" s="21" t="str">
        <f t="shared" ca="1" si="42"/>
        <v>-</v>
      </c>
    </row>
    <row r="2751" spans="1:16" x14ac:dyDescent="0.25">
      <c r="A2751" s="15"/>
      <c r="B2751" s="19"/>
      <c r="C2751" s="15"/>
      <c r="D2751" s="15"/>
      <c r="E2751" s="15"/>
      <c r="F2751" s="15"/>
      <c r="G2751" s="15"/>
      <c r="H2751" s="15"/>
      <c r="I2751" s="15"/>
      <c r="J2751" s="15"/>
      <c r="K2751" s="19"/>
      <c r="L2751" s="24" t="str">
        <f t="shared" ca="1" si="42"/>
        <v>-</v>
      </c>
      <c r="M2751" s="15"/>
      <c r="N2751" s="15"/>
      <c r="O2751" s="15"/>
      <c r="P2751" s="15"/>
    </row>
    <row r="2752" spans="1:16" x14ac:dyDescent="0.25">
      <c r="L2752" s="21" t="str">
        <f t="shared" ca="1" si="42"/>
        <v>-</v>
      </c>
    </row>
    <row r="2753" spans="1:16" x14ac:dyDescent="0.25">
      <c r="A2753" s="15"/>
      <c r="B2753" s="19"/>
      <c r="C2753" s="15"/>
      <c r="D2753" s="15"/>
      <c r="E2753" s="15"/>
      <c r="F2753" s="15"/>
      <c r="G2753" s="15"/>
      <c r="H2753" s="15"/>
      <c r="I2753" s="15"/>
      <c r="J2753" s="15"/>
      <c r="K2753" s="19"/>
      <c r="L2753" s="24" t="str">
        <f t="shared" ca="1" si="42"/>
        <v>-</v>
      </c>
      <c r="M2753" s="15"/>
      <c r="N2753" s="15"/>
      <c r="O2753" s="15"/>
      <c r="P2753" s="15"/>
    </row>
    <row r="2754" spans="1:16" x14ac:dyDescent="0.25">
      <c r="L2754" s="21" t="str">
        <f t="shared" ca="1" si="42"/>
        <v>-</v>
      </c>
    </row>
    <row r="2755" spans="1:16" x14ac:dyDescent="0.25">
      <c r="A2755" s="15"/>
      <c r="B2755" s="19"/>
      <c r="C2755" s="15"/>
      <c r="D2755" s="15"/>
      <c r="E2755" s="15"/>
      <c r="F2755" s="15"/>
      <c r="G2755" s="15"/>
      <c r="H2755" s="15"/>
      <c r="I2755" s="15"/>
      <c r="J2755" s="15"/>
      <c r="K2755" s="19"/>
      <c r="L2755" s="24" t="str">
        <f t="shared" ca="1" si="42"/>
        <v>-</v>
      </c>
      <c r="M2755" s="15"/>
      <c r="N2755" s="15"/>
      <c r="O2755" s="15"/>
      <c r="P2755" s="15"/>
    </row>
    <row r="2756" spans="1:16" x14ac:dyDescent="0.25">
      <c r="L2756" s="21" t="str">
        <f t="shared" ca="1" si="42"/>
        <v>-</v>
      </c>
    </row>
    <row r="2757" spans="1:16" x14ac:dyDescent="0.25">
      <c r="A2757" s="15"/>
      <c r="B2757" s="19"/>
      <c r="C2757" s="15"/>
      <c r="D2757" s="15"/>
      <c r="E2757" s="15"/>
      <c r="F2757" s="15"/>
      <c r="G2757" s="15"/>
      <c r="H2757" s="15"/>
      <c r="I2757" s="15"/>
      <c r="J2757" s="15"/>
      <c r="K2757" s="19"/>
      <c r="L2757" s="24" t="str">
        <f t="shared" ca="1" si="42"/>
        <v>-</v>
      </c>
      <c r="M2757" s="15"/>
      <c r="N2757" s="15"/>
      <c r="O2757" s="15"/>
      <c r="P2757" s="15"/>
    </row>
    <row r="2758" spans="1:16" x14ac:dyDescent="0.25">
      <c r="L2758" s="21" t="str">
        <f t="shared" ref="L2758:L2821" ca="1" si="43">IF(B2758&gt;1/1/1900, (IF(M2758="Closed",(DATEDIF(B2758,K2758,"d"))-(DATEDIF(H2758,J2758,"d")),IF(OR(M2758="Pending",ISBLANK(K2758)),TODAY()-B2758))),"-")</f>
        <v>-</v>
      </c>
    </row>
    <row r="2759" spans="1:16" x14ac:dyDescent="0.25">
      <c r="A2759" s="15"/>
      <c r="B2759" s="19"/>
      <c r="C2759" s="15"/>
      <c r="D2759" s="15"/>
      <c r="E2759" s="15"/>
      <c r="F2759" s="15"/>
      <c r="G2759" s="15"/>
      <c r="H2759" s="15"/>
      <c r="I2759" s="15"/>
      <c r="J2759" s="15"/>
      <c r="K2759" s="19"/>
      <c r="L2759" s="24" t="str">
        <f t="shared" ca="1" si="43"/>
        <v>-</v>
      </c>
      <c r="M2759" s="15"/>
      <c r="N2759" s="15"/>
      <c r="O2759" s="15"/>
      <c r="P2759" s="15"/>
    </row>
    <row r="2760" spans="1:16" x14ac:dyDescent="0.25">
      <c r="L2760" s="21" t="str">
        <f t="shared" ca="1" si="43"/>
        <v>-</v>
      </c>
    </row>
    <row r="2761" spans="1:16" x14ac:dyDescent="0.25">
      <c r="A2761" s="15"/>
      <c r="B2761" s="19"/>
      <c r="C2761" s="15"/>
      <c r="D2761" s="15"/>
      <c r="E2761" s="15"/>
      <c r="F2761" s="15"/>
      <c r="G2761" s="15"/>
      <c r="H2761" s="15"/>
      <c r="I2761" s="15"/>
      <c r="J2761" s="15"/>
      <c r="K2761" s="19"/>
      <c r="L2761" s="24" t="str">
        <f t="shared" ca="1" si="43"/>
        <v>-</v>
      </c>
      <c r="M2761" s="15"/>
      <c r="N2761" s="15"/>
      <c r="O2761" s="15"/>
      <c r="P2761" s="15"/>
    </row>
    <row r="2762" spans="1:16" x14ac:dyDescent="0.25">
      <c r="L2762" s="21" t="str">
        <f t="shared" ca="1" si="43"/>
        <v>-</v>
      </c>
    </row>
    <row r="2763" spans="1:16" x14ac:dyDescent="0.25">
      <c r="A2763" s="15"/>
      <c r="B2763" s="19"/>
      <c r="C2763" s="15"/>
      <c r="D2763" s="15"/>
      <c r="E2763" s="15"/>
      <c r="F2763" s="15"/>
      <c r="G2763" s="15"/>
      <c r="H2763" s="15"/>
      <c r="I2763" s="15"/>
      <c r="J2763" s="15"/>
      <c r="K2763" s="19"/>
      <c r="L2763" s="24" t="str">
        <f t="shared" ca="1" si="43"/>
        <v>-</v>
      </c>
      <c r="M2763" s="15"/>
      <c r="N2763" s="15"/>
      <c r="O2763" s="15"/>
      <c r="P2763" s="15"/>
    </row>
    <row r="2764" spans="1:16" x14ac:dyDescent="0.25">
      <c r="L2764" s="21" t="str">
        <f t="shared" ca="1" si="43"/>
        <v>-</v>
      </c>
    </row>
    <row r="2765" spans="1:16" x14ac:dyDescent="0.25">
      <c r="A2765" s="15"/>
      <c r="B2765" s="19"/>
      <c r="C2765" s="15"/>
      <c r="D2765" s="15"/>
      <c r="E2765" s="15"/>
      <c r="F2765" s="15"/>
      <c r="G2765" s="15"/>
      <c r="H2765" s="15"/>
      <c r="I2765" s="15"/>
      <c r="J2765" s="15"/>
      <c r="K2765" s="19"/>
      <c r="L2765" s="24" t="str">
        <f t="shared" ca="1" si="43"/>
        <v>-</v>
      </c>
      <c r="M2765" s="15"/>
      <c r="N2765" s="15"/>
      <c r="O2765" s="15"/>
      <c r="P2765" s="15"/>
    </row>
    <row r="2766" spans="1:16" x14ac:dyDescent="0.25">
      <c r="L2766" s="21" t="str">
        <f t="shared" ca="1" si="43"/>
        <v>-</v>
      </c>
    </row>
    <row r="2767" spans="1:16" x14ac:dyDescent="0.25">
      <c r="A2767" s="15"/>
      <c r="B2767" s="19"/>
      <c r="C2767" s="15"/>
      <c r="D2767" s="15"/>
      <c r="E2767" s="15"/>
      <c r="F2767" s="15"/>
      <c r="G2767" s="15"/>
      <c r="H2767" s="15"/>
      <c r="I2767" s="15"/>
      <c r="J2767" s="15"/>
      <c r="K2767" s="19"/>
      <c r="L2767" s="24" t="str">
        <f t="shared" ca="1" si="43"/>
        <v>-</v>
      </c>
      <c r="M2767" s="15"/>
      <c r="N2767" s="15"/>
      <c r="O2767" s="15"/>
      <c r="P2767" s="15"/>
    </row>
    <row r="2768" spans="1:16" x14ac:dyDescent="0.25">
      <c r="L2768" s="21" t="str">
        <f t="shared" ca="1" si="43"/>
        <v>-</v>
      </c>
    </row>
    <row r="2769" spans="1:16" x14ac:dyDescent="0.25">
      <c r="A2769" s="15"/>
      <c r="B2769" s="19"/>
      <c r="C2769" s="15"/>
      <c r="D2769" s="15"/>
      <c r="E2769" s="15"/>
      <c r="F2769" s="15"/>
      <c r="G2769" s="15"/>
      <c r="H2769" s="15"/>
      <c r="I2769" s="15"/>
      <c r="J2769" s="15"/>
      <c r="K2769" s="19"/>
      <c r="L2769" s="24" t="str">
        <f t="shared" ca="1" si="43"/>
        <v>-</v>
      </c>
      <c r="M2769" s="15"/>
      <c r="N2769" s="15"/>
      <c r="O2769" s="15"/>
      <c r="P2769" s="15"/>
    </row>
    <row r="2770" spans="1:16" x14ac:dyDescent="0.25">
      <c r="L2770" s="21" t="str">
        <f t="shared" ca="1" si="43"/>
        <v>-</v>
      </c>
    </row>
    <row r="2771" spans="1:16" x14ac:dyDescent="0.25">
      <c r="A2771" s="15"/>
      <c r="B2771" s="19"/>
      <c r="C2771" s="15"/>
      <c r="D2771" s="15"/>
      <c r="E2771" s="15"/>
      <c r="F2771" s="15"/>
      <c r="G2771" s="15"/>
      <c r="H2771" s="15"/>
      <c r="I2771" s="15"/>
      <c r="J2771" s="15"/>
      <c r="K2771" s="19"/>
      <c r="L2771" s="24" t="str">
        <f t="shared" ca="1" si="43"/>
        <v>-</v>
      </c>
      <c r="M2771" s="15"/>
      <c r="N2771" s="15"/>
      <c r="O2771" s="15"/>
      <c r="P2771" s="15"/>
    </row>
    <row r="2772" spans="1:16" x14ac:dyDescent="0.25">
      <c r="L2772" s="21" t="str">
        <f t="shared" ca="1" si="43"/>
        <v>-</v>
      </c>
    </row>
    <row r="2773" spans="1:16" x14ac:dyDescent="0.25">
      <c r="A2773" s="15"/>
      <c r="B2773" s="19"/>
      <c r="C2773" s="15"/>
      <c r="D2773" s="15"/>
      <c r="E2773" s="15"/>
      <c r="F2773" s="15"/>
      <c r="G2773" s="15"/>
      <c r="H2773" s="15"/>
      <c r="I2773" s="15"/>
      <c r="J2773" s="15"/>
      <c r="K2773" s="19"/>
      <c r="L2773" s="24" t="str">
        <f t="shared" ca="1" si="43"/>
        <v>-</v>
      </c>
      <c r="M2773" s="15"/>
      <c r="N2773" s="15"/>
      <c r="O2773" s="15"/>
      <c r="P2773" s="15"/>
    </row>
    <row r="2774" spans="1:16" x14ac:dyDescent="0.25">
      <c r="L2774" s="21" t="str">
        <f t="shared" ca="1" si="43"/>
        <v>-</v>
      </c>
    </row>
    <row r="2775" spans="1:16" x14ac:dyDescent="0.25">
      <c r="A2775" s="15"/>
      <c r="B2775" s="19"/>
      <c r="C2775" s="15"/>
      <c r="D2775" s="15"/>
      <c r="E2775" s="15"/>
      <c r="F2775" s="15"/>
      <c r="G2775" s="15"/>
      <c r="H2775" s="15"/>
      <c r="I2775" s="15"/>
      <c r="J2775" s="15"/>
      <c r="K2775" s="19"/>
      <c r="L2775" s="24" t="str">
        <f t="shared" ca="1" si="43"/>
        <v>-</v>
      </c>
      <c r="M2775" s="15"/>
      <c r="N2775" s="15"/>
      <c r="O2775" s="15"/>
      <c r="P2775" s="15"/>
    </row>
    <row r="2776" spans="1:16" x14ac:dyDescent="0.25">
      <c r="L2776" s="21" t="str">
        <f t="shared" ca="1" si="43"/>
        <v>-</v>
      </c>
    </row>
    <row r="2777" spans="1:16" x14ac:dyDescent="0.25">
      <c r="A2777" s="15"/>
      <c r="B2777" s="19"/>
      <c r="C2777" s="15"/>
      <c r="D2777" s="15"/>
      <c r="E2777" s="15"/>
      <c r="F2777" s="15"/>
      <c r="G2777" s="15"/>
      <c r="H2777" s="15"/>
      <c r="I2777" s="15"/>
      <c r="J2777" s="15"/>
      <c r="K2777" s="19"/>
      <c r="L2777" s="24" t="str">
        <f t="shared" ca="1" si="43"/>
        <v>-</v>
      </c>
      <c r="M2777" s="15"/>
      <c r="N2777" s="15"/>
      <c r="O2777" s="15"/>
      <c r="P2777" s="15"/>
    </row>
    <row r="2778" spans="1:16" x14ac:dyDescent="0.25">
      <c r="L2778" s="21" t="str">
        <f t="shared" ca="1" si="43"/>
        <v>-</v>
      </c>
    </row>
    <row r="2779" spans="1:16" x14ac:dyDescent="0.25">
      <c r="A2779" s="15"/>
      <c r="B2779" s="19"/>
      <c r="C2779" s="15"/>
      <c r="D2779" s="15"/>
      <c r="E2779" s="15"/>
      <c r="F2779" s="15"/>
      <c r="G2779" s="15"/>
      <c r="H2779" s="15"/>
      <c r="I2779" s="15"/>
      <c r="J2779" s="15"/>
      <c r="K2779" s="19"/>
      <c r="L2779" s="24" t="str">
        <f t="shared" ca="1" si="43"/>
        <v>-</v>
      </c>
      <c r="M2779" s="15"/>
      <c r="N2779" s="15"/>
      <c r="O2779" s="15"/>
      <c r="P2779" s="15"/>
    </row>
    <row r="2780" spans="1:16" x14ac:dyDescent="0.25">
      <c r="L2780" s="21" t="str">
        <f t="shared" ca="1" si="43"/>
        <v>-</v>
      </c>
    </row>
    <row r="2781" spans="1:16" x14ac:dyDescent="0.25">
      <c r="A2781" s="15"/>
      <c r="B2781" s="19"/>
      <c r="C2781" s="15"/>
      <c r="D2781" s="15"/>
      <c r="E2781" s="15"/>
      <c r="F2781" s="15"/>
      <c r="G2781" s="15"/>
      <c r="H2781" s="15"/>
      <c r="I2781" s="15"/>
      <c r="J2781" s="15"/>
      <c r="K2781" s="19"/>
      <c r="L2781" s="24" t="str">
        <f t="shared" ca="1" si="43"/>
        <v>-</v>
      </c>
      <c r="M2781" s="15"/>
      <c r="N2781" s="15"/>
      <c r="O2781" s="15"/>
      <c r="P2781" s="15"/>
    </row>
    <row r="2782" spans="1:16" x14ac:dyDescent="0.25">
      <c r="L2782" s="21" t="str">
        <f t="shared" ca="1" si="43"/>
        <v>-</v>
      </c>
    </row>
    <row r="2783" spans="1:16" x14ac:dyDescent="0.25">
      <c r="A2783" s="15"/>
      <c r="B2783" s="19"/>
      <c r="C2783" s="15"/>
      <c r="D2783" s="15"/>
      <c r="E2783" s="15"/>
      <c r="F2783" s="15"/>
      <c r="G2783" s="15"/>
      <c r="H2783" s="15"/>
      <c r="I2783" s="15"/>
      <c r="J2783" s="15"/>
      <c r="K2783" s="19"/>
      <c r="L2783" s="24" t="str">
        <f t="shared" ca="1" si="43"/>
        <v>-</v>
      </c>
      <c r="M2783" s="15"/>
      <c r="N2783" s="15"/>
      <c r="O2783" s="15"/>
      <c r="P2783" s="15"/>
    </row>
    <row r="2784" spans="1:16" x14ac:dyDescent="0.25">
      <c r="L2784" s="21" t="str">
        <f t="shared" ca="1" si="43"/>
        <v>-</v>
      </c>
    </row>
    <row r="2785" spans="1:16" x14ac:dyDescent="0.25">
      <c r="A2785" s="15"/>
      <c r="B2785" s="19"/>
      <c r="C2785" s="15"/>
      <c r="D2785" s="15"/>
      <c r="E2785" s="15"/>
      <c r="F2785" s="15"/>
      <c r="G2785" s="15"/>
      <c r="H2785" s="15"/>
      <c r="I2785" s="15"/>
      <c r="J2785" s="15"/>
      <c r="K2785" s="19"/>
      <c r="L2785" s="24" t="str">
        <f t="shared" ca="1" si="43"/>
        <v>-</v>
      </c>
      <c r="M2785" s="15"/>
      <c r="N2785" s="15"/>
      <c r="O2785" s="15"/>
      <c r="P2785" s="15"/>
    </row>
    <row r="2786" spans="1:16" x14ac:dyDescent="0.25">
      <c r="L2786" s="21" t="str">
        <f t="shared" ca="1" si="43"/>
        <v>-</v>
      </c>
    </row>
    <row r="2787" spans="1:16" x14ac:dyDescent="0.25">
      <c r="A2787" s="15"/>
      <c r="B2787" s="19"/>
      <c r="C2787" s="15"/>
      <c r="D2787" s="15"/>
      <c r="E2787" s="15"/>
      <c r="F2787" s="15"/>
      <c r="G2787" s="15"/>
      <c r="H2787" s="15"/>
      <c r="I2787" s="15"/>
      <c r="J2787" s="15"/>
      <c r="K2787" s="19"/>
      <c r="L2787" s="24" t="str">
        <f t="shared" ca="1" si="43"/>
        <v>-</v>
      </c>
      <c r="M2787" s="15"/>
      <c r="N2787" s="15"/>
      <c r="O2787" s="15"/>
      <c r="P2787" s="15"/>
    </row>
    <row r="2788" spans="1:16" x14ac:dyDescent="0.25">
      <c r="L2788" s="21" t="str">
        <f t="shared" ca="1" si="43"/>
        <v>-</v>
      </c>
    </row>
    <row r="2789" spans="1:16" x14ac:dyDescent="0.25">
      <c r="A2789" s="15"/>
      <c r="B2789" s="19"/>
      <c r="C2789" s="15"/>
      <c r="D2789" s="15"/>
      <c r="E2789" s="15"/>
      <c r="F2789" s="15"/>
      <c r="G2789" s="15"/>
      <c r="H2789" s="15"/>
      <c r="I2789" s="15"/>
      <c r="J2789" s="15"/>
      <c r="K2789" s="19"/>
      <c r="L2789" s="24" t="str">
        <f t="shared" ca="1" si="43"/>
        <v>-</v>
      </c>
      <c r="M2789" s="15"/>
      <c r="N2789" s="15"/>
      <c r="O2789" s="15"/>
      <c r="P2789" s="15"/>
    </row>
    <row r="2790" spans="1:16" x14ac:dyDescent="0.25">
      <c r="L2790" s="21" t="str">
        <f t="shared" ca="1" si="43"/>
        <v>-</v>
      </c>
    </row>
    <row r="2791" spans="1:16" x14ac:dyDescent="0.25">
      <c r="A2791" s="15"/>
      <c r="B2791" s="19"/>
      <c r="C2791" s="15"/>
      <c r="D2791" s="15"/>
      <c r="E2791" s="15"/>
      <c r="F2791" s="15"/>
      <c r="G2791" s="15"/>
      <c r="H2791" s="15"/>
      <c r="I2791" s="15"/>
      <c r="J2791" s="15"/>
      <c r="K2791" s="19"/>
      <c r="L2791" s="24" t="str">
        <f t="shared" ca="1" si="43"/>
        <v>-</v>
      </c>
      <c r="M2791" s="15"/>
      <c r="N2791" s="15"/>
      <c r="O2791" s="15"/>
      <c r="P2791" s="15"/>
    </row>
    <row r="2792" spans="1:16" x14ac:dyDescent="0.25">
      <c r="L2792" s="21" t="str">
        <f t="shared" ca="1" si="43"/>
        <v>-</v>
      </c>
    </row>
    <row r="2793" spans="1:16" x14ac:dyDescent="0.25">
      <c r="A2793" s="15"/>
      <c r="B2793" s="19"/>
      <c r="C2793" s="15"/>
      <c r="D2793" s="15"/>
      <c r="E2793" s="15"/>
      <c r="F2793" s="15"/>
      <c r="G2793" s="15"/>
      <c r="H2793" s="15"/>
      <c r="I2793" s="15"/>
      <c r="J2793" s="15"/>
      <c r="K2793" s="19"/>
      <c r="L2793" s="24" t="str">
        <f t="shared" ca="1" si="43"/>
        <v>-</v>
      </c>
      <c r="M2793" s="15"/>
      <c r="N2793" s="15"/>
      <c r="O2793" s="15"/>
      <c r="P2793" s="15"/>
    </row>
    <row r="2794" spans="1:16" x14ac:dyDescent="0.25">
      <c r="L2794" s="21" t="str">
        <f t="shared" ca="1" si="43"/>
        <v>-</v>
      </c>
    </row>
    <row r="2795" spans="1:16" x14ac:dyDescent="0.25">
      <c r="A2795" s="15"/>
      <c r="B2795" s="19"/>
      <c r="C2795" s="15"/>
      <c r="D2795" s="15"/>
      <c r="E2795" s="15"/>
      <c r="F2795" s="15"/>
      <c r="G2795" s="15"/>
      <c r="H2795" s="15"/>
      <c r="I2795" s="15"/>
      <c r="J2795" s="15"/>
      <c r="K2795" s="19"/>
      <c r="L2795" s="24" t="str">
        <f t="shared" ca="1" si="43"/>
        <v>-</v>
      </c>
      <c r="M2795" s="15"/>
      <c r="N2795" s="15"/>
      <c r="O2795" s="15"/>
      <c r="P2795" s="15"/>
    </row>
    <row r="2796" spans="1:16" x14ac:dyDescent="0.25">
      <c r="L2796" s="21" t="str">
        <f t="shared" ca="1" si="43"/>
        <v>-</v>
      </c>
    </row>
    <row r="2797" spans="1:16" x14ac:dyDescent="0.25">
      <c r="A2797" s="15"/>
      <c r="B2797" s="19"/>
      <c r="C2797" s="15"/>
      <c r="D2797" s="15"/>
      <c r="E2797" s="15"/>
      <c r="F2797" s="15"/>
      <c r="G2797" s="15"/>
      <c r="H2797" s="15"/>
      <c r="I2797" s="15"/>
      <c r="J2797" s="15"/>
      <c r="K2797" s="19"/>
      <c r="L2797" s="24" t="str">
        <f t="shared" ca="1" si="43"/>
        <v>-</v>
      </c>
      <c r="M2797" s="15"/>
      <c r="N2797" s="15"/>
      <c r="O2797" s="15"/>
      <c r="P2797" s="15"/>
    </row>
    <row r="2798" spans="1:16" x14ac:dyDescent="0.25">
      <c r="L2798" s="21" t="str">
        <f t="shared" ca="1" si="43"/>
        <v>-</v>
      </c>
    </row>
    <row r="2799" spans="1:16" x14ac:dyDescent="0.25">
      <c r="A2799" s="15"/>
      <c r="B2799" s="19"/>
      <c r="C2799" s="15"/>
      <c r="D2799" s="15"/>
      <c r="E2799" s="15"/>
      <c r="F2799" s="15"/>
      <c r="G2799" s="15"/>
      <c r="H2799" s="15"/>
      <c r="I2799" s="15"/>
      <c r="J2799" s="15"/>
      <c r="K2799" s="19"/>
      <c r="L2799" s="24" t="str">
        <f t="shared" ca="1" si="43"/>
        <v>-</v>
      </c>
      <c r="M2799" s="15"/>
      <c r="N2799" s="15"/>
      <c r="O2799" s="15"/>
      <c r="P2799" s="15"/>
    </row>
    <row r="2800" spans="1:16" x14ac:dyDescent="0.25">
      <c r="L2800" s="21" t="str">
        <f t="shared" ca="1" si="43"/>
        <v>-</v>
      </c>
    </row>
    <row r="2801" spans="1:16" x14ac:dyDescent="0.25">
      <c r="A2801" s="15"/>
      <c r="B2801" s="19"/>
      <c r="C2801" s="15"/>
      <c r="D2801" s="15"/>
      <c r="E2801" s="15"/>
      <c r="F2801" s="15"/>
      <c r="G2801" s="15"/>
      <c r="H2801" s="15"/>
      <c r="I2801" s="15"/>
      <c r="J2801" s="15"/>
      <c r="K2801" s="19"/>
      <c r="L2801" s="24" t="str">
        <f t="shared" ca="1" si="43"/>
        <v>-</v>
      </c>
      <c r="M2801" s="15"/>
      <c r="N2801" s="15"/>
      <c r="O2801" s="15"/>
      <c r="P2801" s="15"/>
    </row>
    <row r="2802" spans="1:16" x14ac:dyDescent="0.25">
      <c r="L2802" s="21" t="str">
        <f t="shared" ca="1" si="43"/>
        <v>-</v>
      </c>
    </row>
    <row r="2803" spans="1:16" x14ac:dyDescent="0.25">
      <c r="A2803" s="15"/>
      <c r="B2803" s="19"/>
      <c r="C2803" s="15"/>
      <c r="D2803" s="15"/>
      <c r="E2803" s="15"/>
      <c r="F2803" s="15"/>
      <c r="G2803" s="15"/>
      <c r="H2803" s="15"/>
      <c r="I2803" s="15"/>
      <c r="J2803" s="15"/>
      <c r="K2803" s="19"/>
      <c r="L2803" s="24" t="str">
        <f t="shared" ca="1" si="43"/>
        <v>-</v>
      </c>
      <c r="M2803" s="15"/>
      <c r="N2803" s="15"/>
      <c r="O2803" s="15"/>
      <c r="P2803" s="15"/>
    </row>
    <row r="2804" spans="1:16" x14ac:dyDescent="0.25">
      <c r="L2804" s="21" t="str">
        <f t="shared" ca="1" si="43"/>
        <v>-</v>
      </c>
    </row>
    <row r="2805" spans="1:16" x14ac:dyDescent="0.25">
      <c r="A2805" s="15"/>
      <c r="B2805" s="19"/>
      <c r="C2805" s="15"/>
      <c r="D2805" s="15"/>
      <c r="E2805" s="15"/>
      <c r="F2805" s="15"/>
      <c r="G2805" s="15"/>
      <c r="H2805" s="15"/>
      <c r="I2805" s="15"/>
      <c r="J2805" s="15"/>
      <c r="K2805" s="19"/>
      <c r="L2805" s="24" t="str">
        <f t="shared" ca="1" si="43"/>
        <v>-</v>
      </c>
      <c r="M2805" s="15"/>
      <c r="N2805" s="15"/>
      <c r="O2805" s="15"/>
      <c r="P2805" s="15"/>
    </row>
    <row r="2806" spans="1:16" x14ac:dyDescent="0.25">
      <c r="L2806" s="21" t="str">
        <f t="shared" ca="1" si="43"/>
        <v>-</v>
      </c>
    </row>
    <row r="2807" spans="1:16" x14ac:dyDescent="0.25">
      <c r="A2807" s="15"/>
      <c r="B2807" s="19"/>
      <c r="C2807" s="15"/>
      <c r="D2807" s="15"/>
      <c r="E2807" s="15"/>
      <c r="F2807" s="15"/>
      <c r="G2807" s="15"/>
      <c r="H2807" s="15"/>
      <c r="I2807" s="15"/>
      <c r="J2807" s="15"/>
      <c r="K2807" s="19"/>
      <c r="L2807" s="24" t="str">
        <f t="shared" ca="1" si="43"/>
        <v>-</v>
      </c>
      <c r="M2807" s="15"/>
      <c r="N2807" s="15"/>
      <c r="O2807" s="15"/>
      <c r="P2807" s="15"/>
    </row>
    <row r="2808" spans="1:16" x14ac:dyDescent="0.25">
      <c r="L2808" s="21" t="str">
        <f t="shared" ca="1" si="43"/>
        <v>-</v>
      </c>
    </row>
    <row r="2809" spans="1:16" x14ac:dyDescent="0.25">
      <c r="A2809" s="15"/>
      <c r="B2809" s="19"/>
      <c r="C2809" s="15"/>
      <c r="D2809" s="15"/>
      <c r="E2809" s="15"/>
      <c r="F2809" s="15"/>
      <c r="G2809" s="15"/>
      <c r="H2809" s="15"/>
      <c r="I2809" s="15"/>
      <c r="J2809" s="15"/>
      <c r="K2809" s="19"/>
      <c r="L2809" s="24" t="str">
        <f t="shared" ca="1" si="43"/>
        <v>-</v>
      </c>
      <c r="M2809" s="15"/>
      <c r="N2809" s="15"/>
      <c r="O2809" s="15"/>
      <c r="P2809" s="15"/>
    </row>
    <row r="2810" spans="1:16" x14ac:dyDescent="0.25">
      <c r="L2810" s="21" t="str">
        <f t="shared" ca="1" si="43"/>
        <v>-</v>
      </c>
    </row>
    <row r="2811" spans="1:16" x14ac:dyDescent="0.25">
      <c r="A2811" s="15"/>
      <c r="B2811" s="19"/>
      <c r="C2811" s="15"/>
      <c r="D2811" s="15"/>
      <c r="E2811" s="15"/>
      <c r="F2811" s="15"/>
      <c r="G2811" s="15"/>
      <c r="H2811" s="15"/>
      <c r="I2811" s="15"/>
      <c r="J2811" s="15"/>
      <c r="K2811" s="19"/>
      <c r="L2811" s="24" t="str">
        <f t="shared" ca="1" si="43"/>
        <v>-</v>
      </c>
      <c r="M2811" s="15"/>
      <c r="N2811" s="15"/>
      <c r="O2811" s="15"/>
      <c r="P2811" s="15"/>
    </row>
    <row r="2812" spans="1:16" x14ac:dyDescent="0.25">
      <c r="L2812" s="21" t="str">
        <f t="shared" ca="1" si="43"/>
        <v>-</v>
      </c>
    </row>
    <row r="2813" spans="1:16" x14ac:dyDescent="0.25">
      <c r="A2813" s="15"/>
      <c r="B2813" s="19"/>
      <c r="C2813" s="15"/>
      <c r="D2813" s="15"/>
      <c r="E2813" s="15"/>
      <c r="F2813" s="15"/>
      <c r="G2813" s="15"/>
      <c r="H2813" s="15"/>
      <c r="I2813" s="15"/>
      <c r="J2813" s="15"/>
      <c r="K2813" s="19"/>
      <c r="L2813" s="24" t="str">
        <f t="shared" ca="1" si="43"/>
        <v>-</v>
      </c>
      <c r="M2813" s="15"/>
      <c r="N2813" s="15"/>
      <c r="O2813" s="15"/>
      <c r="P2813" s="15"/>
    </row>
    <row r="2814" spans="1:16" x14ac:dyDescent="0.25">
      <c r="L2814" s="21" t="str">
        <f t="shared" ca="1" si="43"/>
        <v>-</v>
      </c>
    </row>
    <row r="2815" spans="1:16" x14ac:dyDescent="0.25">
      <c r="A2815" s="15"/>
      <c r="B2815" s="19"/>
      <c r="C2815" s="15"/>
      <c r="D2815" s="15"/>
      <c r="E2815" s="15"/>
      <c r="F2815" s="15"/>
      <c r="G2815" s="15"/>
      <c r="H2815" s="15"/>
      <c r="I2815" s="15"/>
      <c r="J2815" s="15"/>
      <c r="K2815" s="19"/>
      <c r="L2815" s="24" t="str">
        <f t="shared" ca="1" si="43"/>
        <v>-</v>
      </c>
      <c r="M2815" s="15"/>
      <c r="N2815" s="15"/>
      <c r="O2815" s="15"/>
      <c r="P2815" s="15"/>
    </row>
    <row r="2816" spans="1:16" x14ac:dyDescent="0.25">
      <c r="L2816" s="21" t="str">
        <f t="shared" ca="1" si="43"/>
        <v>-</v>
      </c>
    </row>
    <row r="2817" spans="1:16" x14ac:dyDescent="0.25">
      <c r="A2817" s="15"/>
      <c r="B2817" s="19"/>
      <c r="C2817" s="15"/>
      <c r="D2817" s="15"/>
      <c r="E2817" s="15"/>
      <c r="F2817" s="15"/>
      <c r="G2817" s="15"/>
      <c r="H2817" s="15"/>
      <c r="I2817" s="15"/>
      <c r="J2817" s="15"/>
      <c r="K2817" s="19"/>
      <c r="L2817" s="24" t="str">
        <f t="shared" ca="1" si="43"/>
        <v>-</v>
      </c>
      <c r="M2817" s="15"/>
      <c r="N2817" s="15"/>
      <c r="O2817" s="15"/>
      <c r="P2817" s="15"/>
    </row>
    <row r="2818" spans="1:16" x14ac:dyDescent="0.25">
      <c r="L2818" s="21" t="str">
        <f t="shared" ca="1" si="43"/>
        <v>-</v>
      </c>
    </row>
    <row r="2819" spans="1:16" x14ac:dyDescent="0.25">
      <c r="A2819" s="15"/>
      <c r="B2819" s="19"/>
      <c r="C2819" s="15"/>
      <c r="D2819" s="15"/>
      <c r="E2819" s="15"/>
      <c r="F2819" s="15"/>
      <c r="G2819" s="15"/>
      <c r="H2819" s="15"/>
      <c r="I2819" s="15"/>
      <c r="J2819" s="15"/>
      <c r="K2819" s="19"/>
      <c r="L2819" s="24" t="str">
        <f t="shared" ca="1" si="43"/>
        <v>-</v>
      </c>
      <c r="M2819" s="15"/>
      <c r="N2819" s="15"/>
      <c r="O2819" s="15"/>
      <c r="P2819" s="15"/>
    </row>
    <row r="2820" spans="1:16" x14ac:dyDescent="0.25">
      <c r="L2820" s="21" t="str">
        <f t="shared" ca="1" si="43"/>
        <v>-</v>
      </c>
    </row>
    <row r="2821" spans="1:16" x14ac:dyDescent="0.25">
      <c r="A2821" s="15"/>
      <c r="B2821" s="19"/>
      <c r="C2821" s="15"/>
      <c r="D2821" s="15"/>
      <c r="E2821" s="15"/>
      <c r="F2821" s="15"/>
      <c r="G2821" s="15"/>
      <c r="H2821" s="15"/>
      <c r="I2821" s="15"/>
      <c r="J2821" s="15"/>
      <c r="K2821" s="19"/>
      <c r="L2821" s="24" t="str">
        <f t="shared" ca="1" si="43"/>
        <v>-</v>
      </c>
      <c r="M2821" s="15"/>
      <c r="N2821" s="15"/>
      <c r="O2821" s="15"/>
      <c r="P2821" s="15"/>
    </row>
    <row r="2822" spans="1:16" x14ac:dyDescent="0.25">
      <c r="L2822" s="21" t="str">
        <f t="shared" ref="L2822:L2885" ca="1" si="44">IF(B2822&gt;1/1/1900, (IF(M2822="Closed",(DATEDIF(B2822,K2822,"d"))-(DATEDIF(H2822,J2822,"d")),IF(OR(M2822="Pending",ISBLANK(K2822)),TODAY()-B2822))),"-")</f>
        <v>-</v>
      </c>
    </row>
    <row r="2823" spans="1:16" x14ac:dyDescent="0.25">
      <c r="A2823" s="15"/>
      <c r="B2823" s="19"/>
      <c r="C2823" s="15"/>
      <c r="D2823" s="15"/>
      <c r="E2823" s="15"/>
      <c r="F2823" s="15"/>
      <c r="G2823" s="15"/>
      <c r="H2823" s="15"/>
      <c r="I2823" s="15"/>
      <c r="J2823" s="15"/>
      <c r="K2823" s="19"/>
      <c r="L2823" s="24" t="str">
        <f t="shared" ca="1" si="44"/>
        <v>-</v>
      </c>
      <c r="M2823" s="15"/>
      <c r="N2823" s="15"/>
      <c r="O2823" s="15"/>
      <c r="P2823" s="15"/>
    </row>
    <row r="2824" spans="1:16" x14ac:dyDescent="0.25">
      <c r="L2824" s="21" t="str">
        <f t="shared" ca="1" si="44"/>
        <v>-</v>
      </c>
    </row>
    <row r="2825" spans="1:16" x14ac:dyDescent="0.25">
      <c r="A2825" s="15"/>
      <c r="B2825" s="19"/>
      <c r="C2825" s="15"/>
      <c r="D2825" s="15"/>
      <c r="E2825" s="15"/>
      <c r="F2825" s="15"/>
      <c r="G2825" s="15"/>
      <c r="H2825" s="15"/>
      <c r="I2825" s="15"/>
      <c r="J2825" s="15"/>
      <c r="K2825" s="19"/>
      <c r="L2825" s="24" t="str">
        <f t="shared" ca="1" si="44"/>
        <v>-</v>
      </c>
      <c r="M2825" s="15"/>
      <c r="N2825" s="15"/>
      <c r="O2825" s="15"/>
      <c r="P2825" s="15"/>
    </row>
    <row r="2826" spans="1:16" x14ac:dyDescent="0.25">
      <c r="L2826" s="21" t="str">
        <f t="shared" ca="1" si="44"/>
        <v>-</v>
      </c>
    </row>
    <row r="2827" spans="1:16" x14ac:dyDescent="0.25">
      <c r="A2827" s="15"/>
      <c r="B2827" s="19"/>
      <c r="C2827" s="15"/>
      <c r="D2827" s="15"/>
      <c r="E2827" s="15"/>
      <c r="F2827" s="15"/>
      <c r="G2827" s="15"/>
      <c r="H2827" s="15"/>
      <c r="I2827" s="15"/>
      <c r="J2827" s="15"/>
      <c r="K2827" s="19"/>
      <c r="L2827" s="24" t="str">
        <f t="shared" ca="1" si="44"/>
        <v>-</v>
      </c>
      <c r="M2827" s="15"/>
      <c r="N2827" s="15"/>
      <c r="O2827" s="15"/>
      <c r="P2827" s="15"/>
    </row>
    <row r="2828" spans="1:16" x14ac:dyDescent="0.25">
      <c r="L2828" s="21" t="str">
        <f t="shared" ca="1" si="44"/>
        <v>-</v>
      </c>
    </row>
    <row r="2829" spans="1:16" x14ac:dyDescent="0.25">
      <c r="A2829" s="15"/>
      <c r="B2829" s="19"/>
      <c r="C2829" s="15"/>
      <c r="D2829" s="15"/>
      <c r="E2829" s="15"/>
      <c r="F2829" s="15"/>
      <c r="G2829" s="15"/>
      <c r="H2829" s="15"/>
      <c r="I2829" s="15"/>
      <c r="J2829" s="15"/>
      <c r="K2829" s="19"/>
      <c r="L2829" s="24" t="str">
        <f t="shared" ca="1" si="44"/>
        <v>-</v>
      </c>
      <c r="M2829" s="15"/>
      <c r="N2829" s="15"/>
      <c r="O2829" s="15"/>
      <c r="P2829" s="15"/>
    </row>
    <row r="2830" spans="1:16" x14ac:dyDescent="0.25">
      <c r="L2830" s="21" t="str">
        <f t="shared" ca="1" si="44"/>
        <v>-</v>
      </c>
    </row>
    <row r="2831" spans="1:16" x14ac:dyDescent="0.25">
      <c r="A2831" s="15"/>
      <c r="B2831" s="19"/>
      <c r="C2831" s="15"/>
      <c r="D2831" s="15"/>
      <c r="E2831" s="15"/>
      <c r="F2831" s="15"/>
      <c r="G2831" s="15"/>
      <c r="H2831" s="15"/>
      <c r="I2831" s="15"/>
      <c r="J2831" s="15"/>
      <c r="K2831" s="19"/>
      <c r="L2831" s="24" t="str">
        <f t="shared" ca="1" si="44"/>
        <v>-</v>
      </c>
      <c r="M2831" s="15"/>
      <c r="N2831" s="15"/>
      <c r="O2831" s="15"/>
      <c r="P2831" s="15"/>
    </row>
    <row r="2832" spans="1:16" x14ac:dyDescent="0.25">
      <c r="L2832" s="21" t="str">
        <f t="shared" ca="1" si="44"/>
        <v>-</v>
      </c>
    </row>
    <row r="2833" spans="1:16" x14ac:dyDescent="0.25">
      <c r="A2833" s="15"/>
      <c r="B2833" s="19"/>
      <c r="C2833" s="15"/>
      <c r="D2833" s="15"/>
      <c r="E2833" s="15"/>
      <c r="F2833" s="15"/>
      <c r="G2833" s="15"/>
      <c r="H2833" s="15"/>
      <c r="I2833" s="15"/>
      <c r="J2833" s="15"/>
      <c r="K2833" s="19"/>
      <c r="L2833" s="24" t="str">
        <f t="shared" ca="1" si="44"/>
        <v>-</v>
      </c>
      <c r="M2833" s="15"/>
      <c r="N2833" s="15"/>
      <c r="O2833" s="15"/>
      <c r="P2833" s="15"/>
    </row>
    <row r="2834" spans="1:16" x14ac:dyDescent="0.25">
      <c r="L2834" s="21" t="str">
        <f t="shared" ca="1" si="44"/>
        <v>-</v>
      </c>
    </row>
    <row r="2835" spans="1:16" x14ac:dyDescent="0.25">
      <c r="A2835" s="15"/>
      <c r="B2835" s="19"/>
      <c r="C2835" s="15"/>
      <c r="D2835" s="15"/>
      <c r="E2835" s="15"/>
      <c r="F2835" s="15"/>
      <c r="G2835" s="15"/>
      <c r="H2835" s="15"/>
      <c r="I2835" s="15"/>
      <c r="J2835" s="15"/>
      <c r="K2835" s="19"/>
      <c r="L2835" s="24" t="str">
        <f t="shared" ca="1" si="44"/>
        <v>-</v>
      </c>
      <c r="M2835" s="15"/>
      <c r="N2835" s="15"/>
      <c r="O2835" s="15"/>
      <c r="P2835" s="15"/>
    </row>
    <row r="2836" spans="1:16" x14ac:dyDescent="0.25">
      <c r="L2836" s="21" t="str">
        <f t="shared" ca="1" si="44"/>
        <v>-</v>
      </c>
    </row>
    <row r="2837" spans="1:16" x14ac:dyDescent="0.25">
      <c r="A2837" s="15"/>
      <c r="B2837" s="19"/>
      <c r="C2837" s="15"/>
      <c r="D2837" s="15"/>
      <c r="E2837" s="15"/>
      <c r="F2837" s="15"/>
      <c r="G2837" s="15"/>
      <c r="H2837" s="15"/>
      <c r="I2837" s="15"/>
      <c r="J2837" s="15"/>
      <c r="K2837" s="19"/>
      <c r="L2837" s="24" t="str">
        <f t="shared" ca="1" si="44"/>
        <v>-</v>
      </c>
      <c r="M2837" s="15"/>
      <c r="N2837" s="15"/>
      <c r="O2837" s="15"/>
      <c r="P2837" s="15"/>
    </row>
    <row r="2838" spans="1:16" x14ac:dyDescent="0.25">
      <c r="L2838" s="21" t="str">
        <f t="shared" ca="1" si="44"/>
        <v>-</v>
      </c>
    </row>
    <row r="2839" spans="1:16" x14ac:dyDescent="0.25">
      <c r="A2839" s="15"/>
      <c r="B2839" s="19"/>
      <c r="C2839" s="15"/>
      <c r="D2839" s="15"/>
      <c r="E2839" s="15"/>
      <c r="F2839" s="15"/>
      <c r="G2839" s="15"/>
      <c r="H2839" s="15"/>
      <c r="I2839" s="15"/>
      <c r="J2839" s="15"/>
      <c r="K2839" s="19"/>
      <c r="L2839" s="24" t="str">
        <f t="shared" ca="1" si="44"/>
        <v>-</v>
      </c>
      <c r="M2839" s="15"/>
      <c r="N2839" s="15"/>
      <c r="O2839" s="15"/>
      <c r="P2839" s="15"/>
    </row>
    <row r="2840" spans="1:16" x14ac:dyDescent="0.25">
      <c r="L2840" s="21" t="str">
        <f t="shared" ca="1" si="44"/>
        <v>-</v>
      </c>
    </row>
    <row r="2841" spans="1:16" x14ac:dyDescent="0.25">
      <c r="A2841" s="15"/>
      <c r="B2841" s="19"/>
      <c r="C2841" s="15"/>
      <c r="D2841" s="15"/>
      <c r="E2841" s="15"/>
      <c r="F2841" s="15"/>
      <c r="G2841" s="15"/>
      <c r="H2841" s="15"/>
      <c r="I2841" s="15"/>
      <c r="J2841" s="15"/>
      <c r="K2841" s="19"/>
      <c r="L2841" s="24" t="str">
        <f t="shared" ca="1" si="44"/>
        <v>-</v>
      </c>
      <c r="M2841" s="15"/>
      <c r="N2841" s="15"/>
      <c r="O2841" s="15"/>
      <c r="P2841" s="15"/>
    </row>
    <row r="2842" spans="1:16" x14ac:dyDescent="0.25">
      <c r="L2842" s="21" t="str">
        <f t="shared" ca="1" si="44"/>
        <v>-</v>
      </c>
    </row>
    <row r="2843" spans="1:16" x14ac:dyDescent="0.25">
      <c r="A2843" s="15"/>
      <c r="B2843" s="19"/>
      <c r="C2843" s="15"/>
      <c r="D2843" s="15"/>
      <c r="E2843" s="15"/>
      <c r="F2843" s="15"/>
      <c r="G2843" s="15"/>
      <c r="H2843" s="15"/>
      <c r="I2843" s="15"/>
      <c r="J2843" s="15"/>
      <c r="K2843" s="19"/>
      <c r="L2843" s="24" t="str">
        <f t="shared" ca="1" si="44"/>
        <v>-</v>
      </c>
      <c r="M2843" s="15"/>
      <c r="N2843" s="15"/>
      <c r="O2843" s="15"/>
      <c r="P2843" s="15"/>
    </row>
    <row r="2844" spans="1:16" x14ac:dyDescent="0.25">
      <c r="L2844" s="21" t="str">
        <f t="shared" ca="1" si="44"/>
        <v>-</v>
      </c>
    </row>
    <row r="2845" spans="1:16" x14ac:dyDescent="0.25">
      <c r="A2845" s="15"/>
      <c r="B2845" s="19"/>
      <c r="C2845" s="15"/>
      <c r="D2845" s="15"/>
      <c r="E2845" s="15"/>
      <c r="F2845" s="15"/>
      <c r="G2845" s="15"/>
      <c r="H2845" s="15"/>
      <c r="I2845" s="15"/>
      <c r="J2845" s="15"/>
      <c r="K2845" s="19"/>
      <c r="L2845" s="24" t="str">
        <f t="shared" ca="1" si="44"/>
        <v>-</v>
      </c>
      <c r="M2845" s="15"/>
      <c r="N2845" s="15"/>
      <c r="O2845" s="15"/>
      <c r="P2845" s="15"/>
    </row>
    <row r="2846" spans="1:16" x14ac:dyDescent="0.25">
      <c r="L2846" s="21" t="str">
        <f t="shared" ca="1" si="44"/>
        <v>-</v>
      </c>
    </row>
    <row r="2847" spans="1:16" x14ac:dyDescent="0.25">
      <c r="A2847" s="15"/>
      <c r="B2847" s="19"/>
      <c r="C2847" s="15"/>
      <c r="D2847" s="15"/>
      <c r="E2847" s="15"/>
      <c r="F2847" s="15"/>
      <c r="G2847" s="15"/>
      <c r="H2847" s="15"/>
      <c r="I2847" s="15"/>
      <c r="J2847" s="15"/>
      <c r="K2847" s="19"/>
      <c r="L2847" s="24" t="str">
        <f t="shared" ca="1" si="44"/>
        <v>-</v>
      </c>
      <c r="M2847" s="15"/>
      <c r="N2847" s="15"/>
      <c r="O2847" s="15"/>
      <c r="P2847" s="15"/>
    </row>
    <row r="2848" spans="1:16" x14ac:dyDescent="0.25">
      <c r="L2848" s="21" t="str">
        <f t="shared" ca="1" si="44"/>
        <v>-</v>
      </c>
    </row>
    <row r="2849" spans="1:16" x14ac:dyDescent="0.25">
      <c r="A2849" s="15"/>
      <c r="B2849" s="19"/>
      <c r="C2849" s="15"/>
      <c r="D2849" s="15"/>
      <c r="E2849" s="15"/>
      <c r="F2849" s="15"/>
      <c r="G2849" s="15"/>
      <c r="H2849" s="15"/>
      <c r="I2849" s="15"/>
      <c r="J2849" s="15"/>
      <c r="K2849" s="19"/>
      <c r="L2849" s="24" t="str">
        <f t="shared" ca="1" si="44"/>
        <v>-</v>
      </c>
      <c r="M2849" s="15"/>
      <c r="N2849" s="15"/>
      <c r="O2849" s="15"/>
      <c r="P2849" s="15"/>
    </row>
    <row r="2850" spans="1:16" x14ac:dyDescent="0.25">
      <c r="L2850" s="21" t="str">
        <f t="shared" ca="1" si="44"/>
        <v>-</v>
      </c>
    </row>
    <row r="2851" spans="1:16" x14ac:dyDescent="0.25">
      <c r="A2851" s="15"/>
      <c r="B2851" s="19"/>
      <c r="C2851" s="15"/>
      <c r="D2851" s="15"/>
      <c r="E2851" s="15"/>
      <c r="F2851" s="15"/>
      <c r="G2851" s="15"/>
      <c r="H2851" s="15"/>
      <c r="I2851" s="15"/>
      <c r="J2851" s="15"/>
      <c r="K2851" s="19"/>
      <c r="L2851" s="24" t="str">
        <f t="shared" ca="1" si="44"/>
        <v>-</v>
      </c>
      <c r="M2851" s="15"/>
      <c r="N2851" s="15"/>
      <c r="O2851" s="15"/>
      <c r="P2851" s="15"/>
    </row>
    <row r="2852" spans="1:16" x14ac:dyDescent="0.25">
      <c r="L2852" s="21" t="str">
        <f t="shared" ca="1" si="44"/>
        <v>-</v>
      </c>
    </row>
    <row r="2853" spans="1:16" x14ac:dyDescent="0.25">
      <c r="A2853" s="15"/>
      <c r="B2853" s="19"/>
      <c r="C2853" s="15"/>
      <c r="D2853" s="15"/>
      <c r="E2853" s="15"/>
      <c r="F2853" s="15"/>
      <c r="G2853" s="15"/>
      <c r="H2853" s="15"/>
      <c r="I2853" s="15"/>
      <c r="J2853" s="15"/>
      <c r="K2853" s="19"/>
      <c r="L2853" s="24" t="str">
        <f t="shared" ca="1" si="44"/>
        <v>-</v>
      </c>
      <c r="M2853" s="15"/>
      <c r="N2853" s="15"/>
      <c r="O2853" s="15"/>
      <c r="P2853" s="15"/>
    </row>
    <row r="2854" spans="1:16" x14ac:dyDescent="0.25">
      <c r="L2854" s="21" t="str">
        <f t="shared" ca="1" si="44"/>
        <v>-</v>
      </c>
    </row>
    <row r="2855" spans="1:16" x14ac:dyDescent="0.25">
      <c r="A2855" s="15"/>
      <c r="B2855" s="19"/>
      <c r="C2855" s="15"/>
      <c r="D2855" s="15"/>
      <c r="E2855" s="15"/>
      <c r="F2855" s="15"/>
      <c r="G2855" s="15"/>
      <c r="H2855" s="15"/>
      <c r="I2855" s="15"/>
      <c r="J2855" s="15"/>
      <c r="K2855" s="19"/>
      <c r="L2855" s="24" t="str">
        <f t="shared" ca="1" si="44"/>
        <v>-</v>
      </c>
      <c r="M2855" s="15"/>
      <c r="N2855" s="15"/>
      <c r="O2855" s="15"/>
      <c r="P2855" s="15"/>
    </row>
    <row r="2856" spans="1:16" x14ac:dyDescent="0.25">
      <c r="L2856" s="21" t="str">
        <f t="shared" ca="1" si="44"/>
        <v>-</v>
      </c>
    </row>
    <row r="2857" spans="1:16" x14ac:dyDescent="0.25">
      <c r="A2857" s="15"/>
      <c r="B2857" s="19"/>
      <c r="C2857" s="15"/>
      <c r="D2857" s="15"/>
      <c r="E2857" s="15"/>
      <c r="F2857" s="15"/>
      <c r="G2857" s="15"/>
      <c r="H2857" s="15"/>
      <c r="I2857" s="15"/>
      <c r="J2857" s="15"/>
      <c r="K2857" s="19"/>
      <c r="L2857" s="24" t="str">
        <f t="shared" ca="1" si="44"/>
        <v>-</v>
      </c>
      <c r="M2857" s="15"/>
      <c r="N2857" s="15"/>
      <c r="O2857" s="15"/>
      <c r="P2857" s="15"/>
    </row>
    <row r="2858" spans="1:16" x14ac:dyDescent="0.25">
      <c r="L2858" s="21" t="str">
        <f t="shared" ca="1" si="44"/>
        <v>-</v>
      </c>
    </row>
    <row r="2859" spans="1:16" x14ac:dyDescent="0.25">
      <c r="A2859" s="15"/>
      <c r="B2859" s="19"/>
      <c r="C2859" s="15"/>
      <c r="D2859" s="15"/>
      <c r="E2859" s="15"/>
      <c r="F2859" s="15"/>
      <c r="G2859" s="15"/>
      <c r="H2859" s="15"/>
      <c r="I2859" s="15"/>
      <c r="J2859" s="15"/>
      <c r="K2859" s="19"/>
      <c r="L2859" s="24" t="str">
        <f t="shared" ca="1" si="44"/>
        <v>-</v>
      </c>
      <c r="M2859" s="15"/>
      <c r="N2859" s="15"/>
      <c r="O2859" s="15"/>
      <c r="P2859" s="15"/>
    </row>
    <row r="2860" spans="1:16" x14ac:dyDescent="0.25">
      <c r="L2860" s="21" t="str">
        <f t="shared" ca="1" si="44"/>
        <v>-</v>
      </c>
    </row>
    <row r="2861" spans="1:16" x14ac:dyDescent="0.25">
      <c r="A2861" s="15"/>
      <c r="B2861" s="19"/>
      <c r="C2861" s="15"/>
      <c r="D2861" s="15"/>
      <c r="E2861" s="15"/>
      <c r="F2861" s="15"/>
      <c r="G2861" s="15"/>
      <c r="H2861" s="15"/>
      <c r="I2861" s="15"/>
      <c r="J2861" s="15"/>
      <c r="K2861" s="19"/>
      <c r="L2861" s="24" t="str">
        <f t="shared" ca="1" si="44"/>
        <v>-</v>
      </c>
      <c r="M2861" s="15"/>
      <c r="N2861" s="15"/>
      <c r="O2861" s="15"/>
      <c r="P2861" s="15"/>
    </row>
    <row r="2862" spans="1:16" x14ac:dyDescent="0.25">
      <c r="L2862" s="21" t="str">
        <f t="shared" ca="1" si="44"/>
        <v>-</v>
      </c>
    </row>
    <row r="2863" spans="1:16" x14ac:dyDescent="0.25">
      <c r="A2863" s="15"/>
      <c r="B2863" s="19"/>
      <c r="C2863" s="15"/>
      <c r="D2863" s="15"/>
      <c r="E2863" s="15"/>
      <c r="F2863" s="15"/>
      <c r="G2863" s="15"/>
      <c r="H2863" s="15"/>
      <c r="I2863" s="15"/>
      <c r="J2863" s="15"/>
      <c r="K2863" s="19"/>
      <c r="L2863" s="24" t="str">
        <f t="shared" ca="1" si="44"/>
        <v>-</v>
      </c>
      <c r="M2863" s="15"/>
      <c r="N2863" s="15"/>
      <c r="O2863" s="15"/>
      <c r="P2863" s="15"/>
    </row>
    <row r="2864" spans="1:16" x14ac:dyDescent="0.25">
      <c r="L2864" s="21" t="str">
        <f t="shared" ca="1" si="44"/>
        <v>-</v>
      </c>
    </row>
    <row r="2865" spans="1:16" x14ac:dyDescent="0.25">
      <c r="A2865" s="15"/>
      <c r="B2865" s="19"/>
      <c r="C2865" s="15"/>
      <c r="D2865" s="15"/>
      <c r="E2865" s="15"/>
      <c r="F2865" s="15"/>
      <c r="G2865" s="15"/>
      <c r="H2865" s="15"/>
      <c r="I2865" s="15"/>
      <c r="J2865" s="15"/>
      <c r="K2865" s="19"/>
      <c r="L2865" s="24" t="str">
        <f t="shared" ca="1" si="44"/>
        <v>-</v>
      </c>
      <c r="M2865" s="15"/>
      <c r="N2865" s="15"/>
      <c r="O2865" s="15"/>
      <c r="P2865" s="15"/>
    </row>
    <row r="2866" spans="1:16" x14ac:dyDescent="0.25">
      <c r="L2866" s="21" t="str">
        <f t="shared" ca="1" si="44"/>
        <v>-</v>
      </c>
    </row>
    <row r="2867" spans="1:16" x14ac:dyDescent="0.25">
      <c r="A2867" s="15"/>
      <c r="B2867" s="19"/>
      <c r="C2867" s="15"/>
      <c r="D2867" s="15"/>
      <c r="E2867" s="15"/>
      <c r="F2867" s="15"/>
      <c r="G2867" s="15"/>
      <c r="H2867" s="15"/>
      <c r="I2867" s="15"/>
      <c r="J2867" s="15"/>
      <c r="K2867" s="19"/>
      <c r="L2867" s="24" t="str">
        <f t="shared" ca="1" si="44"/>
        <v>-</v>
      </c>
      <c r="M2867" s="15"/>
      <c r="N2867" s="15"/>
      <c r="O2867" s="15"/>
      <c r="P2867" s="15"/>
    </row>
    <row r="2868" spans="1:16" x14ac:dyDescent="0.25">
      <c r="L2868" s="21" t="str">
        <f t="shared" ca="1" si="44"/>
        <v>-</v>
      </c>
    </row>
    <row r="2869" spans="1:16" x14ac:dyDescent="0.25">
      <c r="A2869" s="15"/>
      <c r="B2869" s="19"/>
      <c r="C2869" s="15"/>
      <c r="D2869" s="15"/>
      <c r="E2869" s="15"/>
      <c r="F2869" s="15"/>
      <c r="G2869" s="15"/>
      <c r="H2869" s="15"/>
      <c r="I2869" s="15"/>
      <c r="J2869" s="15"/>
      <c r="K2869" s="19"/>
      <c r="L2869" s="24" t="str">
        <f t="shared" ca="1" si="44"/>
        <v>-</v>
      </c>
      <c r="M2869" s="15"/>
      <c r="N2869" s="15"/>
      <c r="O2869" s="15"/>
      <c r="P2869" s="15"/>
    </row>
    <row r="2870" spans="1:16" x14ac:dyDescent="0.25">
      <c r="L2870" s="21" t="str">
        <f t="shared" ca="1" si="44"/>
        <v>-</v>
      </c>
    </row>
    <row r="2871" spans="1:16" x14ac:dyDescent="0.25">
      <c r="A2871" s="15"/>
      <c r="B2871" s="19"/>
      <c r="C2871" s="15"/>
      <c r="D2871" s="15"/>
      <c r="E2871" s="15"/>
      <c r="F2871" s="15"/>
      <c r="G2871" s="15"/>
      <c r="H2871" s="15"/>
      <c r="I2871" s="15"/>
      <c r="J2871" s="15"/>
      <c r="K2871" s="19"/>
      <c r="L2871" s="24" t="str">
        <f t="shared" ca="1" si="44"/>
        <v>-</v>
      </c>
      <c r="M2871" s="15"/>
      <c r="N2871" s="15"/>
      <c r="O2871" s="15"/>
      <c r="P2871" s="15"/>
    </row>
    <row r="2872" spans="1:16" x14ac:dyDescent="0.25">
      <c r="L2872" s="21" t="str">
        <f t="shared" ca="1" si="44"/>
        <v>-</v>
      </c>
    </row>
    <row r="2873" spans="1:16" x14ac:dyDescent="0.25">
      <c r="A2873" s="15"/>
      <c r="B2873" s="19"/>
      <c r="C2873" s="15"/>
      <c r="D2873" s="15"/>
      <c r="E2873" s="15"/>
      <c r="F2873" s="15"/>
      <c r="G2873" s="15"/>
      <c r="H2873" s="15"/>
      <c r="I2873" s="15"/>
      <c r="J2873" s="15"/>
      <c r="K2873" s="19"/>
      <c r="L2873" s="24" t="str">
        <f t="shared" ca="1" si="44"/>
        <v>-</v>
      </c>
      <c r="M2873" s="15"/>
      <c r="N2873" s="15"/>
      <c r="O2873" s="15"/>
      <c r="P2873" s="15"/>
    </row>
    <row r="2874" spans="1:16" x14ac:dyDescent="0.25">
      <c r="L2874" s="21" t="str">
        <f t="shared" ca="1" si="44"/>
        <v>-</v>
      </c>
    </row>
    <row r="2875" spans="1:16" x14ac:dyDescent="0.25">
      <c r="A2875" s="15"/>
      <c r="B2875" s="19"/>
      <c r="C2875" s="15"/>
      <c r="D2875" s="15"/>
      <c r="E2875" s="15"/>
      <c r="F2875" s="15"/>
      <c r="G2875" s="15"/>
      <c r="H2875" s="15"/>
      <c r="I2875" s="15"/>
      <c r="J2875" s="15"/>
      <c r="K2875" s="19"/>
      <c r="L2875" s="24" t="str">
        <f t="shared" ca="1" si="44"/>
        <v>-</v>
      </c>
      <c r="M2875" s="15"/>
      <c r="N2875" s="15"/>
      <c r="O2875" s="15"/>
      <c r="P2875" s="15"/>
    </row>
    <row r="2876" spans="1:16" x14ac:dyDescent="0.25">
      <c r="L2876" s="21" t="str">
        <f t="shared" ca="1" si="44"/>
        <v>-</v>
      </c>
    </row>
    <row r="2877" spans="1:16" x14ac:dyDescent="0.25">
      <c r="A2877" s="15"/>
      <c r="B2877" s="19"/>
      <c r="C2877" s="15"/>
      <c r="D2877" s="15"/>
      <c r="E2877" s="15"/>
      <c r="F2877" s="15"/>
      <c r="G2877" s="15"/>
      <c r="H2877" s="15"/>
      <c r="I2877" s="15"/>
      <c r="J2877" s="15"/>
      <c r="K2877" s="19"/>
      <c r="L2877" s="24" t="str">
        <f t="shared" ca="1" si="44"/>
        <v>-</v>
      </c>
      <c r="M2877" s="15"/>
      <c r="N2877" s="15"/>
      <c r="O2877" s="15"/>
      <c r="P2877" s="15"/>
    </row>
    <row r="2878" spans="1:16" x14ac:dyDescent="0.25">
      <c r="L2878" s="21" t="str">
        <f t="shared" ca="1" si="44"/>
        <v>-</v>
      </c>
    </row>
    <row r="2879" spans="1:16" x14ac:dyDescent="0.25">
      <c r="A2879" s="15"/>
      <c r="B2879" s="19"/>
      <c r="C2879" s="15"/>
      <c r="D2879" s="15"/>
      <c r="E2879" s="15"/>
      <c r="F2879" s="15"/>
      <c r="G2879" s="15"/>
      <c r="H2879" s="15"/>
      <c r="I2879" s="15"/>
      <c r="J2879" s="15"/>
      <c r="K2879" s="19"/>
      <c r="L2879" s="24" t="str">
        <f t="shared" ca="1" si="44"/>
        <v>-</v>
      </c>
      <c r="M2879" s="15"/>
      <c r="N2879" s="15"/>
      <c r="O2879" s="15"/>
      <c r="P2879" s="15"/>
    </row>
    <row r="2880" spans="1:16" x14ac:dyDescent="0.25">
      <c r="L2880" s="21" t="str">
        <f t="shared" ca="1" si="44"/>
        <v>-</v>
      </c>
    </row>
    <row r="2881" spans="1:16" x14ac:dyDescent="0.25">
      <c r="A2881" s="15"/>
      <c r="B2881" s="19"/>
      <c r="C2881" s="15"/>
      <c r="D2881" s="15"/>
      <c r="E2881" s="15"/>
      <c r="F2881" s="15"/>
      <c r="G2881" s="15"/>
      <c r="H2881" s="15"/>
      <c r="I2881" s="15"/>
      <c r="J2881" s="15"/>
      <c r="K2881" s="19"/>
      <c r="L2881" s="24" t="str">
        <f t="shared" ca="1" si="44"/>
        <v>-</v>
      </c>
      <c r="M2881" s="15"/>
      <c r="N2881" s="15"/>
      <c r="O2881" s="15"/>
      <c r="P2881" s="15"/>
    </row>
    <row r="2882" spans="1:16" x14ac:dyDescent="0.25">
      <c r="L2882" s="21" t="str">
        <f t="shared" ca="1" si="44"/>
        <v>-</v>
      </c>
    </row>
    <row r="2883" spans="1:16" x14ac:dyDescent="0.25">
      <c r="A2883" s="15"/>
      <c r="B2883" s="19"/>
      <c r="C2883" s="15"/>
      <c r="D2883" s="15"/>
      <c r="E2883" s="15"/>
      <c r="F2883" s="15"/>
      <c r="G2883" s="15"/>
      <c r="H2883" s="15"/>
      <c r="I2883" s="15"/>
      <c r="J2883" s="15"/>
      <c r="K2883" s="19"/>
      <c r="L2883" s="24" t="str">
        <f t="shared" ca="1" si="44"/>
        <v>-</v>
      </c>
      <c r="M2883" s="15"/>
      <c r="N2883" s="15"/>
      <c r="O2883" s="15"/>
      <c r="P2883" s="15"/>
    </row>
    <row r="2884" spans="1:16" x14ac:dyDescent="0.25">
      <c r="L2884" s="21" t="str">
        <f t="shared" ca="1" si="44"/>
        <v>-</v>
      </c>
    </row>
    <row r="2885" spans="1:16" x14ac:dyDescent="0.25">
      <c r="A2885" s="15"/>
      <c r="B2885" s="19"/>
      <c r="C2885" s="15"/>
      <c r="D2885" s="15"/>
      <c r="E2885" s="15"/>
      <c r="F2885" s="15"/>
      <c r="G2885" s="15"/>
      <c r="H2885" s="15"/>
      <c r="I2885" s="15"/>
      <c r="J2885" s="15"/>
      <c r="K2885" s="19"/>
      <c r="L2885" s="24" t="str">
        <f t="shared" ca="1" si="44"/>
        <v>-</v>
      </c>
      <c r="M2885" s="15"/>
      <c r="N2885" s="15"/>
      <c r="O2885" s="15"/>
      <c r="P2885" s="15"/>
    </row>
    <row r="2886" spans="1:16" x14ac:dyDescent="0.25">
      <c r="L2886" s="21" t="str">
        <f t="shared" ref="L2886:L2949" ca="1" si="45">IF(B2886&gt;1/1/1900, (IF(M2886="Closed",(DATEDIF(B2886,K2886,"d"))-(DATEDIF(H2886,J2886,"d")),IF(OR(M2886="Pending",ISBLANK(K2886)),TODAY()-B2886))),"-")</f>
        <v>-</v>
      </c>
    </row>
    <row r="2887" spans="1:16" x14ac:dyDescent="0.25">
      <c r="A2887" s="15"/>
      <c r="B2887" s="19"/>
      <c r="C2887" s="15"/>
      <c r="D2887" s="15"/>
      <c r="E2887" s="15"/>
      <c r="F2887" s="15"/>
      <c r="G2887" s="15"/>
      <c r="H2887" s="15"/>
      <c r="I2887" s="15"/>
      <c r="J2887" s="15"/>
      <c r="K2887" s="19"/>
      <c r="L2887" s="24" t="str">
        <f t="shared" ca="1" si="45"/>
        <v>-</v>
      </c>
      <c r="M2887" s="15"/>
      <c r="N2887" s="15"/>
      <c r="O2887" s="15"/>
      <c r="P2887" s="15"/>
    </row>
    <row r="2888" spans="1:16" x14ac:dyDescent="0.25">
      <c r="L2888" s="21" t="str">
        <f t="shared" ca="1" si="45"/>
        <v>-</v>
      </c>
    </row>
    <row r="2889" spans="1:16" x14ac:dyDescent="0.25">
      <c r="A2889" s="15"/>
      <c r="B2889" s="19"/>
      <c r="C2889" s="15"/>
      <c r="D2889" s="15"/>
      <c r="E2889" s="15"/>
      <c r="F2889" s="15"/>
      <c r="G2889" s="15"/>
      <c r="H2889" s="15"/>
      <c r="I2889" s="15"/>
      <c r="J2889" s="15"/>
      <c r="K2889" s="19"/>
      <c r="L2889" s="24" t="str">
        <f t="shared" ca="1" si="45"/>
        <v>-</v>
      </c>
      <c r="M2889" s="15"/>
      <c r="N2889" s="15"/>
      <c r="O2889" s="15"/>
      <c r="P2889" s="15"/>
    </row>
    <row r="2890" spans="1:16" x14ac:dyDescent="0.25">
      <c r="L2890" s="21" t="str">
        <f t="shared" ca="1" si="45"/>
        <v>-</v>
      </c>
    </row>
    <row r="2891" spans="1:16" x14ac:dyDescent="0.25">
      <c r="A2891" s="15"/>
      <c r="B2891" s="19"/>
      <c r="C2891" s="15"/>
      <c r="D2891" s="15"/>
      <c r="E2891" s="15"/>
      <c r="F2891" s="15"/>
      <c r="G2891" s="15"/>
      <c r="H2891" s="15"/>
      <c r="I2891" s="15"/>
      <c r="J2891" s="15"/>
      <c r="K2891" s="19"/>
      <c r="L2891" s="24" t="str">
        <f t="shared" ca="1" si="45"/>
        <v>-</v>
      </c>
      <c r="M2891" s="15"/>
      <c r="N2891" s="15"/>
      <c r="O2891" s="15"/>
      <c r="P2891" s="15"/>
    </row>
    <row r="2892" spans="1:16" x14ac:dyDescent="0.25">
      <c r="L2892" s="21" t="str">
        <f t="shared" ca="1" si="45"/>
        <v>-</v>
      </c>
    </row>
    <row r="2893" spans="1:16" x14ac:dyDescent="0.25">
      <c r="A2893" s="15"/>
      <c r="B2893" s="19"/>
      <c r="C2893" s="15"/>
      <c r="D2893" s="15"/>
      <c r="E2893" s="15"/>
      <c r="F2893" s="15"/>
      <c r="G2893" s="15"/>
      <c r="H2893" s="15"/>
      <c r="I2893" s="15"/>
      <c r="J2893" s="15"/>
      <c r="K2893" s="19"/>
      <c r="L2893" s="24" t="str">
        <f t="shared" ca="1" si="45"/>
        <v>-</v>
      </c>
      <c r="M2893" s="15"/>
      <c r="N2893" s="15"/>
      <c r="O2893" s="15"/>
      <c r="P2893" s="15"/>
    </row>
    <row r="2894" spans="1:16" x14ac:dyDescent="0.25">
      <c r="L2894" s="21" t="str">
        <f t="shared" ca="1" si="45"/>
        <v>-</v>
      </c>
    </row>
    <row r="2895" spans="1:16" x14ac:dyDescent="0.25">
      <c r="A2895" s="15"/>
      <c r="B2895" s="19"/>
      <c r="C2895" s="15"/>
      <c r="D2895" s="15"/>
      <c r="E2895" s="15"/>
      <c r="F2895" s="15"/>
      <c r="G2895" s="15"/>
      <c r="H2895" s="15"/>
      <c r="I2895" s="15"/>
      <c r="J2895" s="15"/>
      <c r="K2895" s="19"/>
      <c r="L2895" s="24" t="str">
        <f t="shared" ca="1" si="45"/>
        <v>-</v>
      </c>
      <c r="M2895" s="15"/>
      <c r="N2895" s="15"/>
      <c r="O2895" s="15"/>
      <c r="P2895" s="15"/>
    </row>
    <row r="2896" spans="1:16" x14ac:dyDescent="0.25">
      <c r="L2896" s="21" t="str">
        <f t="shared" ca="1" si="45"/>
        <v>-</v>
      </c>
    </row>
    <row r="2897" spans="1:16" x14ac:dyDescent="0.25">
      <c r="A2897" s="15"/>
      <c r="B2897" s="19"/>
      <c r="C2897" s="15"/>
      <c r="D2897" s="15"/>
      <c r="E2897" s="15"/>
      <c r="F2897" s="15"/>
      <c r="G2897" s="15"/>
      <c r="H2897" s="15"/>
      <c r="I2897" s="15"/>
      <c r="J2897" s="15"/>
      <c r="K2897" s="19"/>
      <c r="L2897" s="24" t="str">
        <f t="shared" ca="1" si="45"/>
        <v>-</v>
      </c>
      <c r="M2897" s="15"/>
      <c r="N2897" s="15"/>
      <c r="O2897" s="15"/>
      <c r="P2897" s="15"/>
    </row>
    <row r="2898" spans="1:16" x14ac:dyDescent="0.25">
      <c r="L2898" s="21" t="str">
        <f t="shared" ca="1" si="45"/>
        <v>-</v>
      </c>
    </row>
    <row r="2899" spans="1:16" x14ac:dyDescent="0.25">
      <c r="A2899" s="15"/>
      <c r="B2899" s="19"/>
      <c r="C2899" s="15"/>
      <c r="D2899" s="15"/>
      <c r="E2899" s="15"/>
      <c r="F2899" s="15"/>
      <c r="G2899" s="15"/>
      <c r="H2899" s="15"/>
      <c r="I2899" s="15"/>
      <c r="J2899" s="15"/>
      <c r="K2899" s="19"/>
      <c r="L2899" s="24" t="str">
        <f t="shared" ca="1" si="45"/>
        <v>-</v>
      </c>
      <c r="M2899" s="15"/>
      <c r="N2899" s="15"/>
      <c r="O2899" s="15"/>
      <c r="P2899" s="15"/>
    </row>
    <row r="2900" spans="1:16" x14ac:dyDescent="0.25">
      <c r="L2900" s="21" t="str">
        <f t="shared" ca="1" si="45"/>
        <v>-</v>
      </c>
    </row>
    <row r="2901" spans="1:16" x14ac:dyDescent="0.25">
      <c r="A2901" s="15"/>
      <c r="B2901" s="19"/>
      <c r="C2901" s="15"/>
      <c r="D2901" s="15"/>
      <c r="E2901" s="15"/>
      <c r="F2901" s="15"/>
      <c r="G2901" s="15"/>
      <c r="H2901" s="15"/>
      <c r="I2901" s="15"/>
      <c r="J2901" s="15"/>
      <c r="K2901" s="19"/>
      <c r="L2901" s="24" t="str">
        <f t="shared" ca="1" si="45"/>
        <v>-</v>
      </c>
      <c r="M2901" s="15"/>
      <c r="N2901" s="15"/>
      <c r="O2901" s="15"/>
      <c r="P2901" s="15"/>
    </row>
    <row r="2902" spans="1:16" x14ac:dyDescent="0.25">
      <c r="L2902" s="21" t="str">
        <f t="shared" ca="1" si="45"/>
        <v>-</v>
      </c>
    </row>
    <row r="2903" spans="1:16" x14ac:dyDescent="0.25">
      <c r="A2903" s="15"/>
      <c r="B2903" s="19"/>
      <c r="C2903" s="15"/>
      <c r="D2903" s="15"/>
      <c r="E2903" s="15"/>
      <c r="F2903" s="15"/>
      <c r="G2903" s="15"/>
      <c r="H2903" s="15"/>
      <c r="I2903" s="15"/>
      <c r="J2903" s="15"/>
      <c r="K2903" s="19"/>
      <c r="L2903" s="24" t="str">
        <f t="shared" ca="1" si="45"/>
        <v>-</v>
      </c>
      <c r="M2903" s="15"/>
      <c r="N2903" s="15"/>
      <c r="O2903" s="15"/>
      <c r="P2903" s="15"/>
    </row>
    <row r="2904" spans="1:16" x14ac:dyDescent="0.25">
      <c r="L2904" s="21" t="str">
        <f t="shared" ca="1" si="45"/>
        <v>-</v>
      </c>
    </row>
    <row r="2905" spans="1:16" x14ac:dyDescent="0.25">
      <c r="A2905" s="15"/>
      <c r="B2905" s="19"/>
      <c r="C2905" s="15"/>
      <c r="D2905" s="15"/>
      <c r="E2905" s="15"/>
      <c r="F2905" s="15"/>
      <c r="G2905" s="15"/>
      <c r="H2905" s="15"/>
      <c r="I2905" s="15"/>
      <c r="J2905" s="15"/>
      <c r="K2905" s="19"/>
      <c r="L2905" s="24" t="str">
        <f t="shared" ca="1" si="45"/>
        <v>-</v>
      </c>
      <c r="M2905" s="15"/>
      <c r="N2905" s="15"/>
      <c r="O2905" s="15"/>
      <c r="P2905" s="15"/>
    </row>
    <row r="2906" spans="1:16" x14ac:dyDescent="0.25">
      <c r="L2906" s="21" t="str">
        <f t="shared" ca="1" si="45"/>
        <v>-</v>
      </c>
    </row>
    <row r="2907" spans="1:16" x14ac:dyDescent="0.25">
      <c r="A2907" s="15"/>
      <c r="B2907" s="19"/>
      <c r="C2907" s="15"/>
      <c r="D2907" s="15"/>
      <c r="E2907" s="15"/>
      <c r="F2907" s="15"/>
      <c r="G2907" s="15"/>
      <c r="H2907" s="15"/>
      <c r="I2907" s="15"/>
      <c r="J2907" s="15"/>
      <c r="K2907" s="19"/>
      <c r="L2907" s="24" t="str">
        <f t="shared" ca="1" si="45"/>
        <v>-</v>
      </c>
      <c r="M2907" s="15"/>
      <c r="N2907" s="15"/>
      <c r="O2907" s="15"/>
      <c r="P2907" s="15"/>
    </row>
    <row r="2908" spans="1:16" x14ac:dyDescent="0.25">
      <c r="L2908" s="21" t="str">
        <f t="shared" ca="1" si="45"/>
        <v>-</v>
      </c>
    </row>
    <row r="2909" spans="1:16" x14ac:dyDescent="0.25">
      <c r="A2909" s="15"/>
      <c r="B2909" s="19"/>
      <c r="C2909" s="15"/>
      <c r="D2909" s="15"/>
      <c r="E2909" s="15"/>
      <c r="F2909" s="15"/>
      <c r="G2909" s="15"/>
      <c r="H2909" s="15"/>
      <c r="I2909" s="15"/>
      <c r="J2909" s="15"/>
      <c r="K2909" s="19"/>
      <c r="L2909" s="24" t="str">
        <f t="shared" ca="1" si="45"/>
        <v>-</v>
      </c>
      <c r="M2909" s="15"/>
      <c r="N2909" s="15"/>
      <c r="O2909" s="15"/>
      <c r="P2909" s="15"/>
    </row>
    <row r="2910" spans="1:16" x14ac:dyDescent="0.25">
      <c r="L2910" s="21" t="str">
        <f t="shared" ca="1" si="45"/>
        <v>-</v>
      </c>
    </row>
    <row r="2911" spans="1:16" x14ac:dyDescent="0.25">
      <c r="A2911" s="15"/>
      <c r="B2911" s="19"/>
      <c r="C2911" s="15"/>
      <c r="D2911" s="15"/>
      <c r="E2911" s="15"/>
      <c r="F2911" s="15"/>
      <c r="G2911" s="15"/>
      <c r="H2911" s="15"/>
      <c r="I2911" s="15"/>
      <c r="J2911" s="15"/>
      <c r="K2911" s="19"/>
      <c r="L2911" s="24" t="str">
        <f t="shared" ca="1" si="45"/>
        <v>-</v>
      </c>
      <c r="M2911" s="15"/>
      <c r="N2911" s="15"/>
      <c r="O2911" s="15"/>
      <c r="P2911" s="15"/>
    </row>
    <row r="2912" spans="1:16" x14ac:dyDescent="0.25">
      <c r="L2912" s="21" t="str">
        <f t="shared" ca="1" si="45"/>
        <v>-</v>
      </c>
    </row>
    <row r="2913" spans="1:16" x14ac:dyDescent="0.25">
      <c r="A2913" s="15"/>
      <c r="B2913" s="19"/>
      <c r="C2913" s="15"/>
      <c r="D2913" s="15"/>
      <c r="E2913" s="15"/>
      <c r="F2913" s="15"/>
      <c r="G2913" s="15"/>
      <c r="H2913" s="15"/>
      <c r="I2913" s="15"/>
      <c r="J2913" s="15"/>
      <c r="K2913" s="19"/>
      <c r="L2913" s="24" t="str">
        <f t="shared" ca="1" si="45"/>
        <v>-</v>
      </c>
      <c r="M2913" s="15"/>
      <c r="N2913" s="15"/>
      <c r="O2913" s="15"/>
      <c r="P2913" s="15"/>
    </row>
    <row r="2914" spans="1:16" x14ac:dyDescent="0.25">
      <c r="L2914" s="21" t="str">
        <f t="shared" ca="1" si="45"/>
        <v>-</v>
      </c>
    </row>
    <row r="2915" spans="1:16" x14ac:dyDescent="0.25">
      <c r="A2915" s="15"/>
      <c r="B2915" s="19"/>
      <c r="C2915" s="15"/>
      <c r="D2915" s="15"/>
      <c r="E2915" s="15"/>
      <c r="F2915" s="15"/>
      <c r="G2915" s="15"/>
      <c r="H2915" s="15"/>
      <c r="I2915" s="15"/>
      <c r="J2915" s="15"/>
      <c r="K2915" s="19"/>
      <c r="L2915" s="24" t="str">
        <f t="shared" ca="1" si="45"/>
        <v>-</v>
      </c>
      <c r="M2915" s="15"/>
      <c r="N2915" s="15"/>
      <c r="O2915" s="15"/>
      <c r="P2915" s="15"/>
    </row>
    <row r="2916" spans="1:16" x14ac:dyDescent="0.25">
      <c r="L2916" s="21" t="str">
        <f t="shared" ca="1" si="45"/>
        <v>-</v>
      </c>
    </row>
    <row r="2917" spans="1:16" x14ac:dyDescent="0.25">
      <c r="A2917" s="15"/>
      <c r="B2917" s="19"/>
      <c r="C2917" s="15"/>
      <c r="D2917" s="15"/>
      <c r="E2917" s="15"/>
      <c r="F2917" s="15"/>
      <c r="G2917" s="15"/>
      <c r="H2917" s="15"/>
      <c r="I2917" s="15"/>
      <c r="J2917" s="15"/>
      <c r="K2917" s="19"/>
      <c r="L2917" s="24" t="str">
        <f t="shared" ca="1" si="45"/>
        <v>-</v>
      </c>
      <c r="M2917" s="15"/>
      <c r="N2917" s="15"/>
      <c r="O2917" s="15"/>
      <c r="P2917" s="15"/>
    </row>
    <row r="2918" spans="1:16" x14ac:dyDescent="0.25">
      <c r="L2918" s="21" t="str">
        <f t="shared" ca="1" si="45"/>
        <v>-</v>
      </c>
    </row>
    <row r="2919" spans="1:16" x14ac:dyDescent="0.25">
      <c r="A2919" s="15"/>
      <c r="B2919" s="19"/>
      <c r="C2919" s="15"/>
      <c r="D2919" s="15"/>
      <c r="E2919" s="15"/>
      <c r="F2919" s="15"/>
      <c r="G2919" s="15"/>
      <c r="H2919" s="15"/>
      <c r="I2919" s="15"/>
      <c r="J2919" s="15"/>
      <c r="K2919" s="19"/>
      <c r="L2919" s="24" t="str">
        <f t="shared" ca="1" si="45"/>
        <v>-</v>
      </c>
      <c r="M2919" s="15"/>
      <c r="N2919" s="15"/>
      <c r="O2919" s="15"/>
      <c r="P2919" s="15"/>
    </row>
    <row r="2920" spans="1:16" x14ac:dyDescent="0.25">
      <c r="L2920" s="21" t="str">
        <f t="shared" ca="1" si="45"/>
        <v>-</v>
      </c>
    </row>
    <row r="2921" spans="1:16" x14ac:dyDescent="0.25">
      <c r="A2921" s="15"/>
      <c r="B2921" s="19"/>
      <c r="C2921" s="15"/>
      <c r="D2921" s="15"/>
      <c r="E2921" s="15"/>
      <c r="F2921" s="15"/>
      <c r="G2921" s="15"/>
      <c r="H2921" s="15"/>
      <c r="I2921" s="15"/>
      <c r="J2921" s="15"/>
      <c r="K2921" s="19"/>
      <c r="L2921" s="24" t="str">
        <f t="shared" ca="1" si="45"/>
        <v>-</v>
      </c>
      <c r="M2921" s="15"/>
      <c r="N2921" s="15"/>
      <c r="O2921" s="15"/>
      <c r="P2921" s="15"/>
    </row>
    <row r="2922" spans="1:16" x14ac:dyDescent="0.25">
      <c r="L2922" s="21" t="str">
        <f t="shared" ca="1" si="45"/>
        <v>-</v>
      </c>
    </row>
    <row r="2923" spans="1:16" x14ac:dyDescent="0.25">
      <c r="A2923" s="15"/>
      <c r="B2923" s="19"/>
      <c r="C2923" s="15"/>
      <c r="D2923" s="15"/>
      <c r="E2923" s="15"/>
      <c r="F2923" s="15"/>
      <c r="G2923" s="15"/>
      <c r="H2923" s="15"/>
      <c r="I2923" s="15"/>
      <c r="J2923" s="15"/>
      <c r="K2923" s="19"/>
      <c r="L2923" s="24" t="str">
        <f t="shared" ca="1" si="45"/>
        <v>-</v>
      </c>
      <c r="M2923" s="15"/>
      <c r="N2923" s="15"/>
      <c r="O2923" s="15"/>
      <c r="P2923" s="15"/>
    </row>
    <row r="2924" spans="1:16" x14ac:dyDescent="0.25">
      <c r="L2924" s="21" t="str">
        <f t="shared" ca="1" si="45"/>
        <v>-</v>
      </c>
    </row>
    <row r="2925" spans="1:16" x14ac:dyDescent="0.25">
      <c r="A2925" s="15"/>
      <c r="B2925" s="19"/>
      <c r="C2925" s="15"/>
      <c r="D2925" s="15"/>
      <c r="E2925" s="15"/>
      <c r="F2925" s="15"/>
      <c r="G2925" s="15"/>
      <c r="H2925" s="15"/>
      <c r="I2925" s="15"/>
      <c r="J2925" s="15"/>
      <c r="K2925" s="19"/>
      <c r="L2925" s="24" t="str">
        <f t="shared" ca="1" si="45"/>
        <v>-</v>
      </c>
      <c r="M2925" s="15"/>
      <c r="N2925" s="15"/>
      <c r="O2925" s="15"/>
      <c r="P2925" s="15"/>
    </row>
    <row r="2926" spans="1:16" x14ac:dyDescent="0.25">
      <c r="L2926" s="21" t="str">
        <f t="shared" ca="1" si="45"/>
        <v>-</v>
      </c>
    </row>
    <row r="2927" spans="1:16" x14ac:dyDescent="0.25">
      <c r="A2927" s="15"/>
      <c r="B2927" s="19"/>
      <c r="C2927" s="15"/>
      <c r="D2927" s="15"/>
      <c r="E2927" s="15"/>
      <c r="F2927" s="15"/>
      <c r="G2927" s="15"/>
      <c r="H2927" s="15"/>
      <c r="I2927" s="15"/>
      <c r="J2927" s="15"/>
      <c r="K2927" s="19"/>
      <c r="L2927" s="24" t="str">
        <f t="shared" ca="1" si="45"/>
        <v>-</v>
      </c>
      <c r="M2927" s="15"/>
      <c r="N2927" s="15"/>
      <c r="O2927" s="15"/>
      <c r="P2927" s="15"/>
    </row>
    <row r="2928" spans="1:16" x14ac:dyDescent="0.25">
      <c r="L2928" s="21" t="str">
        <f t="shared" ca="1" si="45"/>
        <v>-</v>
      </c>
    </row>
    <row r="2929" spans="1:16" x14ac:dyDescent="0.25">
      <c r="A2929" s="15"/>
      <c r="B2929" s="19"/>
      <c r="C2929" s="15"/>
      <c r="D2929" s="15"/>
      <c r="E2929" s="15"/>
      <c r="F2929" s="15"/>
      <c r="G2929" s="15"/>
      <c r="H2929" s="15"/>
      <c r="I2929" s="15"/>
      <c r="J2929" s="15"/>
      <c r="K2929" s="19"/>
      <c r="L2929" s="24" t="str">
        <f t="shared" ca="1" si="45"/>
        <v>-</v>
      </c>
      <c r="M2929" s="15"/>
      <c r="N2929" s="15"/>
      <c r="O2929" s="15"/>
      <c r="P2929" s="15"/>
    </row>
    <row r="2930" spans="1:16" x14ac:dyDescent="0.25">
      <c r="L2930" s="21" t="str">
        <f t="shared" ca="1" si="45"/>
        <v>-</v>
      </c>
    </row>
    <row r="2931" spans="1:16" x14ac:dyDescent="0.25">
      <c r="A2931" s="15"/>
      <c r="B2931" s="19"/>
      <c r="C2931" s="15"/>
      <c r="D2931" s="15"/>
      <c r="E2931" s="15"/>
      <c r="F2931" s="15"/>
      <c r="G2931" s="15"/>
      <c r="H2931" s="15"/>
      <c r="I2931" s="15"/>
      <c r="J2931" s="15"/>
      <c r="K2931" s="19"/>
      <c r="L2931" s="24" t="str">
        <f t="shared" ca="1" si="45"/>
        <v>-</v>
      </c>
      <c r="M2931" s="15"/>
      <c r="N2931" s="15"/>
      <c r="O2931" s="15"/>
      <c r="P2931" s="15"/>
    </row>
    <row r="2932" spans="1:16" x14ac:dyDescent="0.25">
      <c r="L2932" s="21" t="str">
        <f t="shared" ca="1" si="45"/>
        <v>-</v>
      </c>
    </row>
    <row r="2933" spans="1:16" x14ac:dyDescent="0.25">
      <c r="A2933" s="15"/>
      <c r="B2933" s="19"/>
      <c r="C2933" s="15"/>
      <c r="D2933" s="15"/>
      <c r="E2933" s="15"/>
      <c r="F2933" s="15"/>
      <c r="G2933" s="15"/>
      <c r="H2933" s="15"/>
      <c r="I2933" s="15"/>
      <c r="J2933" s="15"/>
      <c r="K2933" s="19"/>
      <c r="L2933" s="24" t="str">
        <f t="shared" ca="1" si="45"/>
        <v>-</v>
      </c>
      <c r="M2933" s="15"/>
      <c r="N2933" s="15"/>
      <c r="O2933" s="15"/>
      <c r="P2933" s="15"/>
    </row>
    <row r="2934" spans="1:16" x14ac:dyDescent="0.25">
      <c r="L2934" s="21" t="str">
        <f t="shared" ca="1" si="45"/>
        <v>-</v>
      </c>
    </row>
    <row r="2935" spans="1:16" x14ac:dyDescent="0.25">
      <c r="A2935" s="15"/>
      <c r="B2935" s="19"/>
      <c r="C2935" s="15"/>
      <c r="D2935" s="15"/>
      <c r="E2935" s="15"/>
      <c r="F2935" s="15"/>
      <c r="G2935" s="15"/>
      <c r="H2935" s="15"/>
      <c r="I2935" s="15"/>
      <c r="J2935" s="15"/>
      <c r="K2935" s="19"/>
      <c r="L2935" s="24" t="str">
        <f t="shared" ca="1" si="45"/>
        <v>-</v>
      </c>
      <c r="M2935" s="15"/>
      <c r="N2935" s="15"/>
      <c r="O2935" s="15"/>
      <c r="P2935" s="15"/>
    </row>
    <row r="2936" spans="1:16" x14ac:dyDescent="0.25">
      <c r="L2936" s="21" t="str">
        <f t="shared" ca="1" si="45"/>
        <v>-</v>
      </c>
    </row>
    <row r="2937" spans="1:16" x14ac:dyDescent="0.25">
      <c r="A2937" s="15"/>
      <c r="B2937" s="19"/>
      <c r="C2937" s="15"/>
      <c r="D2937" s="15"/>
      <c r="E2937" s="15"/>
      <c r="F2937" s="15"/>
      <c r="G2937" s="15"/>
      <c r="H2937" s="15"/>
      <c r="I2937" s="15"/>
      <c r="J2937" s="15"/>
      <c r="K2937" s="19"/>
      <c r="L2937" s="24" t="str">
        <f t="shared" ca="1" si="45"/>
        <v>-</v>
      </c>
      <c r="M2937" s="15"/>
      <c r="N2937" s="15"/>
      <c r="O2937" s="15"/>
      <c r="P2937" s="15"/>
    </row>
    <row r="2938" spans="1:16" x14ac:dyDescent="0.25">
      <c r="L2938" s="21" t="str">
        <f t="shared" ca="1" si="45"/>
        <v>-</v>
      </c>
    </row>
    <row r="2939" spans="1:16" x14ac:dyDescent="0.25">
      <c r="A2939" s="15"/>
      <c r="B2939" s="19"/>
      <c r="C2939" s="15"/>
      <c r="D2939" s="15"/>
      <c r="E2939" s="15"/>
      <c r="F2939" s="15"/>
      <c r="G2939" s="15"/>
      <c r="H2939" s="15"/>
      <c r="I2939" s="15"/>
      <c r="J2939" s="15"/>
      <c r="K2939" s="19"/>
      <c r="L2939" s="24" t="str">
        <f t="shared" ca="1" si="45"/>
        <v>-</v>
      </c>
      <c r="M2939" s="15"/>
      <c r="N2939" s="15"/>
      <c r="O2939" s="15"/>
      <c r="P2939" s="15"/>
    </row>
    <row r="2940" spans="1:16" x14ac:dyDescent="0.25">
      <c r="L2940" s="21" t="str">
        <f t="shared" ca="1" si="45"/>
        <v>-</v>
      </c>
    </row>
    <row r="2941" spans="1:16" x14ac:dyDescent="0.25">
      <c r="A2941" s="15"/>
      <c r="B2941" s="19"/>
      <c r="C2941" s="15"/>
      <c r="D2941" s="15"/>
      <c r="E2941" s="15"/>
      <c r="F2941" s="15"/>
      <c r="G2941" s="15"/>
      <c r="H2941" s="15"/>
      <c r="I2941" s="15"/>
      <c r="J2941" s="15"/>
      <c r="K2941" s="19"/>
      <c r="L2941" s="24" t="str">
        <f t="shared" ca="1" si="45"/>
        <v>-</v>
      </c>
      <c r="M2941" s="15"/>
      <c r="N2941" s="15"/>
      <c r="O2941" s="15"/>
      <c r="P2941" s="15"/>
    </row>
    <row r="2942" spans="1:16" x14ac:dyDescent="0.25">
      <c r="L2942" s="21" t="str">
        <f t="shared" ca="1" si="45"/>
        <v>-</v>
      </c>
    </row>
    <row r="2943" spans="1:16" x14ac:dyDescent="0.25">
      <c r="A2943" s="15"/>
      <c r="B2943" s="19"/>
      <c r="C2943" s="15"/>
      <c r="D2943" s="15"/>
      <c r="E2943" s="15"/>
      <c r="F2943" s="15"/>
      <c r="G2943" s="15"/>
      <c r="H2943" s="15"/>
      <c r="I2943" s="15"/>
      <c r="J2943" s="15"/>
      <c r="K2943" s="19"/>
      <c r="L2943" s="24" t="str">
        <f t="shared" ca="1" si="45"/>
        <v>-</v>
      </c>
      <c r="M2943" s="15"/>
      <c r="N2943" s="15"/>
      <c r="O2943" s="15"/>
      <c r="P2943" s="15"/>
    </row>
    <row r="2944" spans="1:16" x14ac:dyDescent="0.25">
      <c r="L2944" s="21" t="str">
        <f t="shared" ca="1" si="45"/>
        <v>-</v>
      </c>
    </row>
    <row r="2945" spans="1:16" x14ac:dyDescent="0.25">
      <c r="A2945" s="15"/>
      <c r="B2945" s="19"/>
      <c r="C2945" s="15"/>
      <c r="D2945" s="15"/>
      <c r="E2945" s="15"/>
      <c r="F2945" s="15"/>
      <c r="G2945" s="15"/>
      <c r="H2945" s="15"/>
      <c r="I2945" s="15"/>
      <c r="J2945" s="15"/>
      <c r="K2945" s="19"/>
      <c r="L2945" s="24" t="str">
        <f t="shared" ca="1" si="45"/>
        <v>-</v>
      </c>
      <c r="M2945" s="15"/>
      <c r="N2945" s="15"/>
      <c r="O2945" s="15"/>
      <c r="P2945" s="15"/>
    </row>
    <row r="2946" spans="1:16" x14ac:dyDescent="0.25">
      <c r="L2946" s="21" t="str">
        <f t="shared" ca="1" si="45"/>
        <v>-</v>
      </c>
    </row>
    <row r="2947" spans="1:16" x14ac:dyDescent="0.25">
      <c r="A2947" s="15"/>
      <c r="B2947" s="19"/>
      <c r="C2947" s="15"/>
      <c r="D2947" s="15"/>
      <c r="E2947" s="15"/>
      <c r="F2947" s="15"/>
      <c r="G2947" s="15"/>
      <c r="H2947" s="15"/>
      <c r="I2947" s="15"/>
      <c r="J2947" s="15"/>
      <c r="K2947" s="19"/>
      <c r="L2947" s="24" t="str">
        <f t="shared" ca="1" si="45"/>
        <v>-</v>
      </c>
      <c r="M2947" s="15"/>
      <c r="N2947" s="15"/>
      <c r="O2947" s="15"/>
      <c r="P2947" s="15"/>
    </row>
    <row r="2948" spans="1:16" x14ac:dyDescent="0.25">
      <c r="L2948" s="21" t="str">
        <f t="shared" ca="1" si="45"/>
        <v>-</v>
      </c>
    </row>
    <row r="2949" spans="1:16" x14ac:dyDescent="0.25">
      <c r="A2949" s="15"/>
      <c r="B2949" s="19"/>
      <c r="C2949" s="15"/>
      <c r="D2949" s="15"/>
      <c r="E2949" s="15"/>
      <c r="F2949" s="15"/>
      <c r="G2949" s="15"/>
      <c r="H2949" s="15"/>
      <c r="I2949" s="15"/>
      <c r="J2949" s="15"/>
      <c r="K2949" s="19"/>
      <c r="L2949" s="24" t="str">
        <f t="shared" ca="1" si="45"/>
        <v>-</v>
      </c>
      <c r="M2949" s="15"/>
      <c r="N2949" s="15"/>
      <c r="O2949" s="15"/>
      <c r="P2949" s="15"/>
    </row>
    <row r="2950" spans="1:16" x14ac:dyDescent="0.25">
      <c r="L2950" s="21" t="str">
        <f t="shared" ref="L2950:L3013" ca="1" si="46">IF(B2950&gt;1/1/1900, (IF(M2950="Closed",(DATEDIF(B2950,K2950,"d"))-(DATEDIF(H2950,J2950,"d")),IF(OR(M2950="Pending",ISBLANK(K2950)),TODAY()-B2950))),"-")</f>
        <v>-</v>
      </c>
    </row>
    <row r="2951" spans="1:16" x14ac:dyDescent="0.25">
      <c r="A2951" s="15"/>
      <c r="B2951" s="19"/>
      <c r="C2951" s="15"/>
      <c r="D2951" s="15"/>
      <c r="E2951" s="15"/>
      <c r="F2951" s="15"/>
      <c r="G2951" s="15"/>
      <c r="H2951" s="15"/>
      <c r="I2951" s="15"/>
      <c r="J2951" s="15"/>
      <c r="K2951" s="19"/>
      <c r="L2951" s="24" t="str">
        <f t="shared" ca="1" si="46"/>
        <v>-</v>
      </c>
      <c r="M2951" s="15"/>
      <c r="N2951" s="15"/>
      <c r="O2951" s="15"/>
      <c r="P2951" s="15"/>
    </row>
    <row r="2952" spans="1:16" x14ac:dyDescent="0.25">
      <c r="L2952" s="21" t="str">
        <f t="shared" ca="1" si="46"/>
        <v>-</v>
      </c>
    </row>
    <row r="2953" spans="1:16" x14ac:dyDescent="0.25">
      <c r="A2953" s="15"/>
      <c r="B2953" s="19"/>
      <c r="C2953" s="15"/>
      <c r="D2953" s="15"/>
      <c r="E2953" s="15"/>
      <c r="F2953" s="15"/>
      <c r="G2953" s="15"/>
      <c r="H2953" s="15"/>
      <c r="I2953" s="15"/>
      <c r="J2953" s="15"/>
      <c r="K2953" s="19"/>
      <c r="L2953" s="24" t="str">
        <f t="shared" ca="1" si="46"/>
        <v>-</v>
      </c>
      <c r="M2953" s="15"/>
      <c r="N2953" s="15"/>
      <c r="O2953" s="15"/>
      <c r="P2953" s="15"/>
    </row>
    <row r="2954" spans="1:16" x14ac:dyDescent="0.25">
      <c r="L2954" s="21" t="str">
        <f t="shared" ca="1" si="46"/>
        <v>-</v>
      </c>
    </row>
    <row r="2955" spans="1:16" x14ac:dyDescent="0.25">
      <c r="A2955" s="15"/>
      <c r="B2955" s="19"/>
      <c r="C2955" s="15"/>
      <c r="D2955" s="15"/>
      <c r="E2955" s="15"/>
      <c r="F2955" s="15"/>
      <c r="G2955" s="15"/>
      <c r="H2955" s="15"/>
      <c r="I2955" s="15"/>
      <c r="J2955" s="15"/>
      <c r="K2955" s="19"/>
      <c r="L2955" s="24" t="str">
        <f t="shared" ca="1" si="46"/>
        <v>-</v>
      </c>
      <c r="M2955" s="15"/>
      <c r="N2955" s="15"/>
      <c r="O2955" s="15"/>
      <c r="P2955" s="15"/>
    </row>
    <row r="2956" spans="1:16" x14ac:dyDescent="0.25">
      <c r="L2956" s="21" t="str">
        <f t="shared" ca="1" si="46"/>
        <v>-</v>
      </c>
    </row>
    <row r="2957" spans="1:16" x14ac:dyDescent="0.25">
      <c r="A2957" s="15"/>
      <c r="B2957" s="19"/>
      <c r="C2957" s="15"/>
      <c r="D2957" s="15"/>
      <c r="E2957" s="15"/>
      <c r="F2957" s="15"/>
      <c r="G2957" s="15"/>
      <c r="H2957" s="15"/>
      <c r="I2957" s="15"/>
      <c r="J2957" s="15"/>
      <c r="K2957" s="19"/>
      <c r="L2957" s="24" t="str">
        <f t="shared" ca="1" si="46"/>
        <v>-</v>
      </c>
      <c r="M2957" s="15"/>
      <c r="N2957" s="15"/>
      <c r="O2957" s="15"/>
      <c r="P2957" s="15"/>
    </row>
    <row r="2958" spans="1:16" x14ac:dyDescent="0.25">
      <c r="L2958" s="21" t="str">
        <f t="shared" ca="1" si="46"/>
        <v>-</v>
      </c>
    </row>
    <row r="2959" spans="1:16" x14ac:dyDescent="0.25">
      <c r="A2959" s="15"/>
      <c r="B2959" s="19"/>
      <c r="C2959" s="15"/>
      <c r="D2959" s="15"/>
      <c r="E2959" s="15"/>
      <c r="F2959" s="15"/>
      <c r="G2959" s="15"/>
      <c r="H2959" s="15"/>
      <c r="I2959" s="15"/>
      <c r="J2959" s="15"/>
      <c r="K2959" s="19"/>
      <c r="L2959" s="24" t="str">
        <f t="shared" ca="1" si="46"/>
        <v>-</v>
      </c>
      <c r="M2959" s="15"/>
      <c r="N2959" s="15"/>
      <c r="O2959" s="15"/>
      <c r="P2959" s="15"/>
    </row>
    <row r="2960" spans="1:16" x14ac:dyDescent="0.25">
      <c r="L2960" s="21" t="str">
        <f t="shared" ca="1" si="46"/>
        <v>-</v>
      </c>
    </row>
    <row r="2961" spans="1:16" x14ac:dyDescent="0.25">
      <c r="A2961" s="15"/>
      <c r="B2961" s="19"/>
      <c r="C2961" s="15"/>
      <c r="D2961" s="15"/>
      <c r="E2961" s="15"/>
      <c r="F2961" s="15"/>
      <c r="G2961" s="15"/>
      <c r="H2961" s="15"/>
      <c r="I2961" s="15"/>
      <c r="J2961" s="15"/>
      <c r="K2961" s="19"/>
      <c r="L2961" s="24" t="str">
        <f t="shared" ca="1" si="46"/>
        <v>-</v>
      </c>
      <c r="M2961" s="15"/>
      <c r="N2961" s="15"/>
      <c r="O2961" s="15"/>
      <c r="P2961" s="15"/>
    </row>
    <row r="2962" spans="1:16" x14ac:dyDescent="0.25">
      <c r="L2962" s="21" t="str">
        <f t="shared" ca="1" si="46"/>
        <v>-</v>
      </c>
    </row>
    <row r="2963" spans="1:16" x14ac:dyDescent="0.25">
      <c r="A2963" s="15"/>
      <c r="B2963" s="19"/>
      <c r="C2963" s="15"/>
      <c r="D2963" s="15"/>
      <c r="E2963" s="15"/>
      <c r="F2963" s="15"/>
      <c r="G2963" s="15"/>
      <c r="H2963" s="15"/>
      <c r="I2963" s="15"/>
      <c r="J2963" s="15"/>
      <c r="K2963" s="19"/>
      <c r="L2963" s="24" t="str">
        <f t="shared" ca="1" si="46"/>
        <v>-</v>
      </c>
      <c r="M2963" s="15"/>
      <c r="N2963" s="15"/>
      <c r="O2963" s="15"/>
      <c r="P2963" s="15"/>
    </row>
    <row r="2964" spans="1:16" x14ac:dyDescent="0.25">
      <c r="L2964" s="21" t="str">
        <f t="shared" ca="1" si="46"/>
        <v>-</v>
      </c>
    </row>
    <row r="2965" spans="1:16" x14ac:dyDescent="0.25">
      <c r="A2965" s="15"/>
      <c r="B2965" s="19"/>
      <c r="C2965" s="15"/>
      <c r="D2965" s="15"/>
      <c r="E2965" s="15"/>
      <c r="F2965" s="15"/>
      <c r="G2965" s="15"/>
      <c r="H2965" s="15"/>
      <c r="I2965" s="15"/>
      <c r="J2965" s="15"/>
      <c r="K2965" s="19"/>
      <c r="L2965" s="24" t="str">
        <f t="shared" ca="1" si="46"/>
        <v>-</v>
      </c>
      <c r="M2965" s="15"/>
      <c r="N2965" s="15"/>
      <c r="O2965" s="15"/>
      <c r="P2965" s="15"/>
    </row>
    <row r="2966" spans="1:16" x14ac:dyDescent="0.25">
      <c r="L2966" s="21" t="str">
        <f t="shared" ca="1" si="46"/>
        <v>-</v>
      </c>
    </row>
    <row r="2967" spans="1:16" x14ac:dyDescent="0.25">
      <c r="A2967" s="15"/>
      <c r="B2967" s="19"/>
      <c r="C2967" s="15"/>
      <c r="D2967" s="15"/>
      <c r="E2967" s="15"/>
      <c r="F2967" s="15"/>
      <c r="G2967" s="15"/>
      <c r="H2967" s="15"/>
      <c r="I2967" s="15"/>
      <c r="J2967" s="15"/>
      <c r="K2967" s="19"/>
      <c r="L2967" s="24" t="str">
        <f t="shared" ca="1" si="46"/>
        <v>-</v>
      </c>
      <c r="M2967" s="15"/>
      <c r="N2967" s="15"/>
      <c r="O2967" s="15"/>
      <c r="P2967" s="15"/>
    </row>
    <row r="2968" spans="1:16" x14ac:dyDescent="0.25">
      <c r="L2968" s="21" t="str">
        <f t="shared" ca="1" si="46"/>
        <v>-</v>
      </c>
    </row>
    <row r="2969" spans="1:16" x14ac:dyDescent="0.25">
      <c r="A2969" s="15"/>
      <c r="B2969" s="19"/>
      <c r="C2969" s="15"/>
      <c r="D2969" s="15"/>
      <c r="E2969" s="15"/>
      <c r="F2969" s="15"/>
      <c r="G2969" s="15"/>
      <c r="H2969" s="15"/>
      <c r="I2969" s="15"/>
      <c r="J2969" s="15"/>
      <c r="K2969" s="19"/>
      <c r="L2969" s="24" t="str">
        <f t="shared" ca="1" si="46"/>
        <v>-</v>
      </c>
      <c r="M2969" s="15"/>
      <c r="N2969" s="15"/>
      <c r="O2969" s="15"/>
      <c r="P2969" s="15"/>
    </row>
    <row r="2970" spans="1:16" x14ac:dyDescent="0.25">
      <c r="L2970" s="21" t="str">
        <f t="shared" ca="1" si="46"/>
        <v>-</v>
      </c>
    </row>
    <row r="2971" spans="1:16" x14ac:dyDescent="0.25">
      <c r="A2971" s="15"/>
      <c r="B2971" s="19"/>
      <c r="C2971" s="15"/>
      <c r="D2971" s="15"/>
      <c r="E2971" s="15"/>
      <c r="F2971" s="15"/>
      <c r="G2971" s="15"/>
      <c r="H2971" s="15"/>
      <c r="I2971" s="15"/>
      <c r="J2971" s="15"/>
      <c r="K2971" s="19"/>
      <c r="L2971" s="24" t="str">
        <f t="shared" ca="1" si="46"/>
        <v>-</v>
      </c>
      <c r="M2971" s="15"/>
      <c r="N2971" s="15"/>
      <c r="O2971" s="15"/>
      <c r="P2971" s="15"/>
    </row>
    <row r="2972" spans="1:16" x14ac:dyDescent="0.25">
      <c r="L2972" s="21" t="str">
        <f t="shared" ca="1" si="46"/>
        <v>-</v>
      </c>
    </row>
    <row r="2973" spans="1:16" x14ac:dyDescent="0.25">
      <c r="A2973" s="15"/>
      <c r="B2973" s="19"/>
      <c r="C2973" s="15"/>
      <c r="D2973" s="15"/>
      <c r="E2973" s="15"/>
      <c r="F2973" s="15"/>
      <c r="G2973" s="15"/>
      <c r="H2973" s="15"/>
      <c r="I2973" s="15"/>
      <c r="J2973" s="15"/>
      <c r="K2973" s="19"/>
      <c r="L2973" s="24" t="str">
        <f t="shared" ca="1" si="46"/>
        <v>-</v>
      </c>
      <c r="M2973" s="15"/>
      <c r="N2973" s="15"/>
      <c r="O2973" s="15"/>
      <c r="P2973" s="15"/>
    </row>
    <row r="2974" spans="1:16" x14ac:dyDescent="0.25">
      <c r="L2974" s="21" t="str">
        <f t="shared" ca="1" si="46"/>
        <v>-</v>
      </c>
    </row>
    <row r="2975" spans="1:16" x14ac:dyDescent="0.25">
      <c r="A2975" s="15"/>
      <c r="B2975" s="19"/>
      <c r="C2975" s="15"/>
      <c r="D2975" s="15"/>
      <c r="E2975" s="15"/>
      <c r="F2975" s="15"/>
      <c r="G2975" s="15"/>
      <c r="H2975" s="15"/>
      <c r="I2975" s="15"/>
      <c r="J2975" s="15"/>
      <c r="K2975" s="19"/>
      <c r="L2975" s="24" t="str">
        <f t="shared" ca="1" si="46"/>
        <v>-</v>
      </c>
      <c r="M2975" s="15"/>
      <c r="N2975" s="15"/>
      <c r="O2975" s="15"/>
      <c r="P2975" s="15"/>
    </row>
    <row r="2976" spans="1:16" x14ac:dyDescent="0.25">
      <c r="L2976" s="21" t="str">
        <f t="shared" ca="1" si="46"/>
        <v>-</v>
      </c>
    </row>
    <row r="2977" spans="1:16" x14ac:dyDescent="0.25">
      <c r="A2977" s="15"/>
      <c r="B2977" s="19"/>
      <c r="C2977" s="15"/>
      <c r="D2977" s="15"/>
      <c r="E2977" s="15"/>
      <c r="F2977" s="15"/>
      <c r="G2977" s="15"/>
      <c r="H2977" s="15"/>
      <c r="I2977" s="15"/>
      <c r="J2977" s="15"/>
      <c r="K2977" s="19"/>
      <c r="L2977" s="24" t="str">
        <f t="shared" ca="1" si="46"/>
        <v>-</v>
      </c>
      <c r="M2977" s="15"/>
      <c r="N2977" s="15"/>
      <c r="O2977" s="15"/>
      <c r="P2977" s="15"/>
    </row>
    <row r="2978" spans="1:16" x14ac:dyDescent="0.25">
      <c r="L2978" s="21" t="str">
        <f t="shared" ca="1" si="46"/>
        <v>-</v>
      </c>
    </row>
    <row r="2979" spans="1:16" x14ac:dyDescent="0.25">
      <c r="A2979" s="15"/>
      <c r="B2979" s="19"/>
      <c r="C2979" s="15"/>
      <c r="D2979" s="15"/>
      <c r="E2979" s="15"/>
      <c r="F2979" s="15"/>
      <c r="G2979" s="15"/>
      <c r="H2979" s="15"/>
      <c r="I2979" s="15"/>
      <c r="J2979" s="15"/>
      <c r="K2979" s="19"/>
      <c r="L2979" s="24" t="str">
        <f t="shared" ca="1" si="46"/>
        <v>-</v>
      </c>
      <c r="M2979" s="15"/>
      <c r="N2979" s="15"/>
      <c r="O2979" s="15"/>
      <c r="P2979" s="15"/>
    </row>
    <row r="2980" spans="1:16" x14ac:dyDescent="0.25">
      <c r="L2980" s="21" t="str">
        <f t="shared" ca="1" si="46"/>
        <v>-</v>
      </c>
    </row>
    <row r="2981" spans="1:16" x14ac:dyDescent="0.25">
      <c r="A2981" s="15"/>
      <c r="B2981" s="19"/>
      <c r="C2981" s="15"/>
      <c r="D2981" s="15"/>
      <c r="E2981" s="15"/>
      <c r="F2981" s="15"/>
      <c r="G2981" s="15"/>
      <c r="H2981" s="15"/>
      <c r="I2981" s="15"/>
      <c r="J2981" s="15"/>
      <c r="K2981" s="19"/>
      <c r="L2981" s="24" t="str">
        <f t="shared" ca="1" si="46"/>
        <v>-</v>
      </c>
      <c r="M2981" s="15"/>
      <c r="N2981" s="15"/>
      <c r="O2981" s="15"/>
      <c r="P2981" s="15"/>
    </row>
    <row r="2982" spans="1:16" x14ac:dyDescent="0.25">
      <c r="L2982" s="21" t="str">
        <f t="shared" ca="1" si="46"/>
        <v>-</v>
      </c>
    </row>
    <row r="2983" spans="1:16" x14ac:dyDescent="0.25">
      <c r="A2983" s="15"/>
      <c r="B2983" s="19"/>
      <c r="C2983" s="15"/>
      <c r="D2983" s="15"/>
      <c r="E2983" s="15"/>
      <c r="F2983" s="15"/>
      <c r="G2983" s="15"/>
      <c r="H2983" s="15"/>
      <c r="I2983" s="15"/>
      <c r="J2983" s="15"/>
      <c r="K2983" s="19"/>
      <c r="L2983" s="24" t="str">
        <f t="shared" ca="1" si="46"/>
        <v>-</v>
      </c>
      <c r="M2983" s="15"/>
      <c r="N2983" s="15"/>
      <c r="O2983" s="15"/>
      <c r="P2983" s="15"/>
    </row>
    <row r="2984" spans="1:16" x14ac:dyDescent="0.25">
      <c r="L2984" s="21" t="str">
        <f t="shared" ca="1" si="46"/>
        <v>-</v>
      </c>
    </row>
    <row r="2985" spans="1:16" x14ac:dyDescent="0.25">
      <c r="A2985" s="15"/>
      <c r="B2985" s="19"/>
      <c r="C2985" s="15"/>
      <c r="D2985" s="15"/>
      <c r="E2985" s="15"/>
      <c r="F2985" s="15"/>
      <c r="G2985" s="15"/>
      <c r="H2985" s="15"/>
      <c r="I2985" s="15"/>
      <c r="J2985" s="15"/>
      <c r="K2985" s="19"/>
      <c r="L2985" s="24" t="str">
        <f t="shared" ca="1" si="46"/>
        <v>-</v>
      </c>
      <c r="M2985" s="15"/>
      <c r="N2985" s="15"/>
      <c r="O2985" s="15"/>
      <c r="P2985" s="15"/>
    </row>
    <row r="2986" spans="1:16" x14ac:dyDescent="0.25">
      <c r="L2986" s="21" t="str">
        <f t="shared" ca="1" si="46"/>
        <v>-</v>
      </c>
    </row>
    <row r="2987" spans="1:16" x14ac:dyDescent="0.25">
      <c r="A2987" s="15"/>
      <c r="B2987" s="19"/>
      <c r="C2987" s="15"/>
      <c r="D2987" s="15"/>
      <c r="E2987" s="15"/>
      <c r="F2987" s="15"/>
      <c r="G2987" s="15"/>
      <c r="H2987" s="15"/>
      <c r="I2987" s="15"/>
      <c r="J2987" s="15"/>
      <c r="K2987" s="19"/>
      <c r="L2987" s="24" t="str">
        <f t="shared" ca="1" si="46"/>
        <v>-</v>
      </c>
      <c r="M2987" s="15"/>
      <c r="N2987" s="15"/>
      <c r="O2987" s="15"/>
      <c r="P2987" s="15"/>
    </row>
    <row r="2988" spans="1:16" x14ac:dyDescent="0.25">
      <c r="L2988" s="21" t="str">
        <f t="shared" ca="1" si="46"/>
        <v>-</v>
      </c>
    </row>
    <row r="2989" spans="1:16" x14ac:dyDescent="0.25">
      <c r="A2989" s="15"/>
      <c r="B2989" s="19"/>
      <c r="C2989" s="15"/>
      <c r="D2989" s="15"/>
      <c r="E2989" s="15"/>
      <c r="F2989" s="15"/>
      <c r="G2989" s="15"/>
      <c r="H2989" s="15"/>
      <c r="I2989" s="15"/>
      <c r="J2989" s="15"/>
      <c r="K2989" s="19"/>
      <c r="L2989" s="24" t="str">
        <f t="shared" ca="1" si="46"/>
        <v>-</v>
      </c>
      <c r="M2989" s="15"/>
      <c r="N2989" s="15"/>
      <c r="O2989" s="15"/>
      <c r="P2989" s="15"/>
    </row>
    <row r="2990" spans="1:16" x14ac:dyDescent="0.25">
      <c r="L2990" s="21" t="str">
        <f t="shared" ca="1" si="46"/>
        <v>-</v>
      </c>
    </row>
    <row r="2991" spans="1:16" x14ac:dyDescent="0.25">
      <c r="A2991" s="15"/>
      <c r="B2991" s="19"/>
      <c r="C2991" s="15"/>
      <c r="D2991" s="15"/>
      <c r="E2991" s="15"/>
      <c r="F2991" s="15"/>
      <c r="G2991" s="15"/>
      <c r="H2991" s="15"/>
      <c r="I2991" s="15"/>
      <c r="J2991" s="15"/>
      <c r="K2991" s="19"/>
      <c r="L2991" s="24" t="str">
        <f t="shared" ca="1" si="46"/>
        <v>-</v>
      </c>
      <c r="M2991" s="15"/>
      <c r="N2991" s="15"/>
      <c r="O2991" s="15"/>
      <c r="P2991" s="15"/>
    </row>
    <row r="2992" spans="1:16" x14ac:dyDescent="0.25">
      <c r="L2992" s="21" t="str">
        <f t="shared" ca="1" si="46"/>
        <v>-</v>
      </c>
    </row>
    <row r="2993" spans="1:16" x14ac:dyDescent="0.25">
      <c r="A2993" s="15"/>
      <c r="B2993" s="19"/>
      <c r="C2993" s="15"/>
      <c r="D2993" s="15"/>
      <c r="E2993" s="15"/>
      <c r="F2993" s="15"/>
      <c r="G2993" s="15"/>
      <c r="H2993" s="15"/>
      <c r="I2993" s="15"/>
      <c r="J2993" s="15"/>
      <c r="K2993" s="19"/>
      <c r="L2993" s="24" t="str">
        <f t="shared" ca="1" si="46"/>
        <v>-</v>
      </c>
      <c r="M2993" s="15"/>
      <c r="N2993" s="15"/>
      <c r="O2993" s="15"/>
      <c r="P2993" s="15"/>
    </row>
    <row r="2994" spans="1:16" x14ac:dyDescent="0.25">
      <c r="L2994" s="21" t="str">
        <f t="shared" ca="1" si="46"/>
        <v>-</v>
      </c>
    </row>
    <row r="2995" spans="1:16" x14ac:dyDescent="0.25">
      <c r="A2995" s="15"/>
      <c r="B2995" s="19"/>
      <c r="C2995" s="15"/>
      <c r="D2995" s="15"/>
      <c r="E2995" s="15"/>
      <c r="F2995" s="15"/>
      <c r="G2995" s="15"/>
      <c r="H2995" s="15"/>
      <c r="I2995" s="15"/>
      <c r="J2995" s="15"/>
      <c r="K2995" s="19"/>
      <c r="L2995" s="24" t="str">
        <f t="shared" ca="1" si="46"/>
        <v>-</v>
      </c>
      <c r="M2995" s="15"/>
      <c r="N2995" s="15"/>
      <c r="O2995" s="15"/>
      <c r="P2995" s="15"/>
    </row>
    <row r="2996" spans="1:16" x14ac:dyDescent="0.25">
      <c r="L2996" s="21" t="str">
        <f t="shared" ca="1" si="46"/>
        <v>-</v>
      </c>
    </row>
    <row r="2997" spans="1:16" x14ac:dyDescent="0.25">
      <c r="A2997" s="15"/>
      <c r="B2997" s="19"/>
      <c r="C2997" s="15"/>
      <c r="D2997" s="15"/>
      <c r="E2997" s="15"/>
      <c r="F2997" s="15"/>
      <c r="G2997" s="15"/>
      <c r="H2997" s="15"/>
      <c r="I2997" s="15"/>
      <c r="J2997" s="15"/>
      <c r="K2997" s="19"/>
      <c r="L2997" s="24" t="str">
        <f t="shared" ca="1" si="46"/>
        <v>-</v>
      </c>
      <c r="M2997" s="15"/>
      <c r="N2997" s="15"/>
      <c r="O2997" s="15"/>
      <c r="P2997" s="15"/>
    </row>
    <row r="2998" spans="1:16" x14ac:dyDescent="0.25">
      <c r="L2998" s="21" t="str">
        <f t="shared" ca="1" si="46"/>
        <v>-</v>
      </c>
    </row>
    <row r="2999" spans="1:16" x14ac:dyDescent="0.25">
      <c r="A2999" s="15"/>
      <c r="B2999" s="19"/>
      <c r="C2999" s="15"/>
      <c r="D2999" s="15"/>
      <c r="E2999" s="15"/>
      <c r="F2999" s="15"/>
      <c r="G2999" s="15"/>
      <c r="H2999" s="15"/>
      <c r="I2999" s="15"/>
      <c r="J2999" s="15"/>
      <c r="K2999" s="19"/>
      <c r="L2999" s="24" t="str">
        <f t="shared" ca="1" si="46"/>
        <v>-</v>
      </c>
      <c r="M2999" s="15"/>
      <c r="N2999" s="15"/>
      <c r="O2999" s="15"/>
      <c r="P2999" s="15"/>
    </row>
    <row r="3000" spans="1:16" x14ac:dyDescent="0.25">
      <c r="L3000" s="21" t="str">
        <f t="shared" ca="1" si="46"/>
        <v>-</v>
      </c>
    </row>
    <row r="3001" spans="1:16" x14ac:dyDescent="0.25">
      <c r="A3001" s="15"/>
      <c r="B3001" s="19"/>
      <c r="C3001" s="15"/>
      <c r="D3001" s="15"/>
      <c r="E3001" s="15"/>
      <c r="F3001" s="15"/>
      <c r="G3001" s="15"/>
      <c r="H3001" s="15"/>
      <c r="I3001" s="15"/>
      <c r="J3001" s="15"/>
      <c r="K3001" s="19"/>
      <c r="L3001" s="24" t="str">
        <f t="shared" ca="1" si="46"/>
        <v>-</v>
      </c>
      <c r="M3001" s="15"/>
      <c r="N3001" s="15"/>
      <c r="O3001" s="15"/>
      <c r="P3001" s="15"/>
    </row>
    <row r="3002" spans="1:16" x14ac:dyDescent="0.25">
      <c r="L3002" s="21" t="str">
        <f t="shared" ca="1" si="46"/>
        <v>-</v>
      </c>
    </row>
    <row r="3003" spans="1:16" x14ac:dyDescent="0.25">
      <c r="A3003" s="15"/>
      <c r="B3003" s="19"/>
      <c r="C3003" s="15"/>
      <c r="D3003" s="15"/>
      <c r="E3003" s="15"/>
      <c r="F3003" s="15"/>
      <c r="G3003" s="15"/>
      <c r="H3003" s="15"/>
      <c r="I3003" s="15"/>
      <c r="J3003" s="15"/>
      <c r="K3003" s="19"/>
      <c r="L3003" s="24" t="str">
        <f t="shared" ca="1" si="46"/>
        <v>-</v>
      </c>
      <c r="M3003" s="15"/>
      <c r="N3003" s="15"/>
      <c r="O3003" s="15"/>
      <c r="P3003" s="15"/>
    </row>
    <row r="3004" spans="1:16" x14ac:dyDescent="0.25">
      <c r="L3004" s="21" t="str">
        <f t="shared" ca="1" si="46"/>
        <v>-</v>
      </c>
    </row>
    <row r="3005" spans="1:16" x14ac:dyDescent="0.25">
      <c r="A3005" s="15"/>
      <c r="B3005" s="19"/>
      <c r="C3005" s="15"/>
      <c r="D3005" s="15"/>
      <c r="E3005" s="15"/>
      <c r="F3005" s="15"/>
      <c r="G3005" s="15"/>
      <c r="H3005" s="15"/>
      <c r="I3005" s="15"/>
      <c r="J3005" s="15"/>
      <c r="K3005" s="19"/>
      <c r="L3005" s="24" t="str">
        <f t="shared" ca="1" si="46"/>
        <v>-</v>
      </c>
      <c r="M3005" s="15"/>
      <c r="N3005" s="15"/>
      <c r="O3005" s="15"/>
      <c r="P3005" s="15"/>
    </row>
    <row r="3006" spans="1:16" x14ac:dyDescent="0.25">
      <c r="L3006" s="21" t="str">
        <f t="shared" ca="1" si="46"/>
        <v>-</v>
      </c>
    </row>
    <row r="3007" spans="1:16" x14ac:dyDescent="0.25">
      <c r="A3007" s="15"/>
      <c r="B3007" s="19"/>
      <c r="C3007" s="15"/>
      <c r="D3007" s="15"/>
      <c r="E3007" s="15"/>
      <c r="F3007" s="15"/>
      <c r="G3007" s="15"/>
      <c r="H3007" s="15"/>
      <c r="I3007" s="15"/>
      <c r="J3007" s="15"/>
      <c r="K3007" s="19"/>
      <c r="L3007" s="24" t="str">
        <f t="shared" ca="1" si="46"/>
        <v>-</v>
      </c>
      <c r="M3007" s="15"/>
      <c r="N3007" s="15"/>
      <c r="O3007" s="15"/>
      <c r="P3007" s="15"/>
    </row>
    <row r="3008" spans="1:16" x14ac:dyDescent="0.25">
      <c r="L3008" s="21" t="str">
        <f t="shared" ca="1" si="46"/>
        <v>-</v>
      </c>
    </row>
    <row r="3009" spans="1:16" x14ac:dyDescent="0.25">
      <c r="A3009" s="15"/>
      <c r="B3009" s="19"/>
      <c r="C3009" s="15"/>
      <c r="D3009" s="15"/>
      <c r="E3009" s="15"/>
      <c r="F3009" s="15"/>
      <c r="G3009" s="15"/>
      <c r="H3009" s="15"/>
      <c r="I3009" s="15"/>
      <c r="J3009" s="15"/>
      <c r="K3009" s="19"/>
      <c r="L3009" s="24" t="str">
        <f t="shared" ca="1" si="46"/>
        <v>-</v>
      </c>
      <c r="M3009" s="15"/>
      <c r="N3009" s="15"/>
      <c r="O3009" s="15"/>
      <c r="P3009" s="15"/>
    </row>
    <row r="3010" spans="1:16" x14ac:dyDescent="0.25">
      <c r="L3010" s="21" t="str">
        <f t="shared" ca="1" si="46"/>
        <v>-</v>
      </c>
    </row>
    <row r="3011" spans="1:16" x14ac:dyDescent="0.25">
      <c r="A3011" s="15"/>
      <c r="B3011" s="19"/>
      <c r="C3011" s="15"/>
      <c r="D3011" s="15"/>
      <c r="E3011" s="15"/>
      <c r="F3011" s="15"/>
      <c r="G3011" s="15"/>
      <c r="H3011" s="15"/>
      <c r="I3011" s="15"/>
      <c r="J3011" s="15"/>
      <c r="K3011" s="19"/>
      <c r="L3011" s="24" t="str">
        <f t="shared" ca="1" si="46"/>
        <v>-</v>
      </c>
      <c r="M3011" s="15"/>
      <c r="N3011" s="15"/>
      <c r="O3011" s="15"/>
      <c r="P3011" s="15"/>
    </row>
    <row r="3012" spans="1:16" x14ac:dyDescent="0.25">
      <c r="L3012" s="21" t="str">
        <f t="shared" ca="1" si="46"/>
        <v>-</v>
      </c>
    </row>
    <row r="3013" spans="1:16" x14ac:dyDescent="0.25">
      <c r="A3013" s="15"/>
      <c r="B3013" s="19"/>
      <c r="C3013" s="15"/>
      <c r="D3013" s="15"/>
      <c r="E3013" s="15"/>
      <c r="F3013" s="15"/>
      <c r="G3013" s="15"/>
      <c r="H3013" s="15"/>
      <c r="I3013" s="15"/>
      <c r="J3013" s="15"/>
      <c r="K3013" s="19"/>
      <c r="L3013" s="24" t="str">
        <f t="shared" ca="1" si="46"/>
        <v>-</v>
      </c>
      <c r="M3013" s="15"/>
      <c r="N3013" s="15"/>
      <c r="O3013" s="15"/>
      <c r="P3013" s="15"/>
    </row>
    <row r="3014" spans="1:16" x14ac:dyDescent="0.25">
      <c r="L3014" s="21" t="str">
        <f t="shared" ref="L3014:L3077" ca="1" si="47">IF(B3014&gt;1/1/1900, (IF(M3014="Closed",(DATEDIF(B3014,K3014,"d"))-(DATEDIF(H3014,J3014,"d")),IF(OR(M3014="Pending",ISBLANK(K3014)),TODAY()-B3014))),"-")</f>
        <v>-</v>
      </c>
    </row>
    <row r="3015" spans="1:16" x14ac:dyDescent="0.25">
      <c r="A3015" s="15"/>
      <c r="B3015" s="19"/>
      <c r="C3015" s="15"/>
      <c r="D3015" s="15"/>
      <c r="E3015" s="15"/>
      <c r="F3015" s="15"/>
      <c r="G3015" s="15"/>
      <c r="H3015" s="15"/>
      <c r="I3015" s="15"/>
      <c r="J3015" s="15"/>
      <c r="K3015" s="19"/>
      <c r="L3015" s="24" t="str">
        <f t="shared" ca="1" si="47"/>
        <v>-</v>
      </c>
      <c r="M3015" s="15"/>
      <c r="N3015" s="15"/>
      <c r="O3015" s="15"/>
      <c r="P3015" s="15"/>
    </row>
    <row r="3016" spans="1:16" x14ac:dyDescent="0.25">
      <c r="L3016" s="21" t="str">
        <f t="shared" ca="1" si="47"/>
        <v>-</v>
      </c>
    </row>
    <row r="3017" spans="1:16" x14ac:dyDescent="0.25">
      <c r="A3017" s="15"/>
      <c r="B3017" s="19"/>
      <c r="C3017" s="15"/>
      <c r="D3017" s="15"/>
      <c r="E3017" s="15"/>
      <c r="F3017" s="15"/>
      <c r="G3017" s="15"/>
      <c r="H3017" s="15"/>
      <c r="I3017" s="15"/>
      <c r="J3017" s="15"/>
      <c r="K3017" s="19"/>
      <c r="L3017" s="24" t="str">
        <f t="shared" ca="1" si="47"/>
        <v>-</v>
      </c>
      <c r="M3017" s="15"/>
      <c r="N3017" s="15"/>
      <c r="O3017" s="15"/>
      <c r="P3017" s="15"/>
    </row>
    <row r="3018" spans="1:16" x14ac:dyDescent="0.25">
      <c r="L3018" s="21" t="str">
        <f t="shared" ca="1" si="47"/>
        <v>-</v>
      </c>
    </row>
    <row r="3019" spans="1:16" x14ac:dyDescent="0.25">
      <c r="A3019" s="15"/>
      <c r="B3019" s="19"/>
      <c r="C3019" s="15"/>
      <c r="D3019" s="15"/>
      <c r="E3019" s="15"/>
      <c r="F3019" s="15"/>
      <c r="G3019" s="15"/>
      <c r="H3019" s="15"/>
      <c r="I3019" s="15"/>
      <c r="J3019" s="15"/>
      <c r="K3019" s="19"/>
      <c r="L3019" s="24" t="str">
        <f t="shared" ca="1" si="47"/>
        <v>-</v>
      </c>
      <c r="M3019" s="15"/>
      <c r="N3019" s="15"/>
      <c r="O3019" s="15"/>
      <c r="P3019" s="15"/>
    </row>
    <row r="3020" spans="1:16" x14ac:dyDescent="0.25">
      <c r="L3020" s="21" t="str">
        <f t="shared" ca="1" si="47"/>
        <v>-</v>
      </c>
    </row>
    <row r="3021" spans="1:16" x14ac:dyDescent="0.25">
      <c r="A3021" s="15"/>
      <c r="B3021" s="19"/>
      <c r="C3021" s="15"/>
      <c r="D3021" s="15"/>
      <c r="E3021" s="15"/>
      <c r="F3021" s="15"/>
      <c r="G3021" s="15"/>
      <c r="H3021" s="15"/>
      <c r="I3021" s="15"/>
      <c r="J3021" s="15"/>
      <c r="K3021" s="19"/>
      <c r="L3021" s="24" t="str">
        <f t="shared" ca="1" si="47"/>
        <v>-</v>
      </c>
      <c r="M3021" s="15"/>
      <c r="N3021" s="15"/>
      <c r="O3021" s="15"/>
      <c r="P3021" s="15"/>
    </row>
    <row r="3022" spans="1:16" x14ac:dyDescent="0.25">
      <c r="L3022" s="21" t="str">
        <f t="shared" ca="1" si="47"/>
        <v>-</v>
      </c>
    </row>
    <row r="3023" spans="1:16" x14ac:dyDescent="0.25">
      <c r="A3023" s="15"/>
      <c r="B3023" s="19"/>
      <c r="C3023" s="15"/>
      <c r="D3023" s="15"/>
      <c r="E3023" s="15"/>
      <c r="F3023" s="15"/>
      <c r="G3023" s="15"/>
      <c r="H3023" s="15"/>
      <c r="I3023" s="15"/>
      <c r="J3023" s="15"/>
      <c r="K3023" s="19"/>
      <c r="L3023" s="24" t="str">
        <f t="shared" ca="1" si="47"/>
        <v>-</v>
      </c>
      <c r="M3023" s="15"/>
      <c r="N3023" s="15"/>
      <c r="O3023" s="15"/>
      <c r="P3023" s="15"/>
    </row>
    <row r="3024" spans="1:16" x14ac:dyDescent="0.25">
      <c r="L3024" s="21" t="str">
        <f t="shared" ca="1" si="47"/>
        <v>-</v>
      </c>
    </row>
    <row r="3025" spans="1:16" x14ac:dyDescent="0.25">
      <c r="A3025" s="15"/>
      <c r="B3025" s="19"/>
      <c r="C3025" s="15"/>
      <c r="D3025" s="15"/>
      <c r="E3025" s="15"/>
      <c r="F3025" s="15"/>
      <c r="G3025" s="15"/>
      <c r="H3025" s="15"/>
      <c r="I3025" s="15"/>
      <c r="J3025" s="15"/>
      <c r="K3025" s="19"/>
      <c r="L3025" s="24" t="str">
        <f t="shared" ca="1" si="47"/>
        <v>-</v>
      </c>
      <c r="M3025" s="15"/>
      <c r="N3025" s="15"/>
      <c r="O3025" s="15"/>
      <c r="P3025" s="15"/>
    </row>
    <row r="3026" spans="1:16" x14ac:dyDescent="0.25">
      <c r="L3026" s="21" t="str">
        <f t="shared" ca="1" si="47"/>
        <v>-</v>
      </c>
    </row>
    <row r="3027" spans="1:16" x14ac:dyDescent="0.25">
      <c r="A3027" s="15"/>
      <c r="B3027" s="19"/>
      <c r="C3027" s="15"/>
      <c r="D3027" s="15"/>
      <c r="E3027" s="15"/>
      <c r="F3027" s="15"/>
      <c r="G3027" s="15"/>
      <c r="H3027" s="15"/>
      <c r="I3027" s="15"/>
      <c r="J3027" s="15"/>
      <c r="K3027" s="19"/>
      <c r="L3027" s="24" t="str">
        <f t="shared" ca="1" si="47"/>
        <v>-</v>
      </c>
      <c r="M3027" s="15"/>
      <c r="N3027" s="15"/>
      <c r="O3027" s="15"/>
      <c r="P3027" s="15"/>
    </row>
    <row r="3028" spans="1:16" x14ac:dyDescent="0.25">
      <c r="L3028" s="21" t="str">
        <f t="shared" ca="1" si="47"/>
        <v>-</v>
      </c>
    </row>
    <row r="3029" spans="1:16" x14ac:dyDescent="0.25">
      <c r="A3029" s="15"/>
      <c r="B3029" s="19"/>
      <c r="C3029" s="15"/>
      <c r="D3029" s="15"/>
      <c r="E3029" s="15"/>
      <c r="F3029" s="15"/>
      <c r="G3029" s="15"/>
      <c r="H3029" s="15"/>
      <c r="I3029" s="15"/>
      <c r="J3029" s="15"/>
      <c r="K3029" s="19"/>
      <c r="L3029" s="24" t="str">
        <f t="shared" ca="1" si="47"/>
        <v>-</v>
      </c>
      <c r="M3029" s="15"/>
      <c r="N3029" s="15"/>
      <c r="O3029" s="15"/>
      <c r="P3029" s="15"/>
    </row>
    <row r="3030" spans="1:16" x14ac:dyDescent="0.25">
      <c r="L3030" s="21" t="str">
        <f t="shared" ca="1" si="47"/>
        <v>-</v>
      </c>
    </row>
    <row r="3031" spans="1:16" x14ac:dyDescent="0.25">
      <c r="A3031" s="15"/>
      <c r="B3031" s="19"/>
      <c r="C3031" s="15"/>
      <c r="D3031" s="15"/>
      <c r="E3031" s="15"/>
      <c r="F3031" s="15"/>
      <c r="G3031" s="15"/>
      <c r="H3031" s="15"/>
      <c r="I3031" s="15"/>
      <c r="J3031" s="15"/>
      <c r="K3031" s="19"/>
      <c r="L3031" s="24" t="str">
        <f t="shared" ca="1" si="47"/>
        <v>-</v>
      </c>
      <c r="M3031" s="15"/>
      <c r="N3031" s="15"/>
      <c r="O3031" s="15"/>
      <c r="P3031" s="15"/>
    </row>
    <row r="3032" spans="1:16" x14ac:dyDescent="0.25">
      <c r="L3032" s="21" t="str">
        <f t="shared" ca="1" si="47"/>
        <v>-</v>
      </c>
    </row>
    <row r="3033" spans="1:16" x14ac:dyDescent="0.25">
      <c r="A3033" s="15"/>
      <c r="B3033" s="19"/>
      <c r="C3033" s="15"/>
      <c r="D3033" s="15"/>
      <c r="E3033" s="15"/>
      <c r="F3033" s="15"/>
      <c r="G3033" s="15"/>
      <c r="H3033" s="15"/>
      <c r="I3033" s="15"/>
      <c r="J3033" s="15"/>
      <c r="K3033" s="19"/>
      <c r="L3033" s="24" t="str">
        <f t="shared" ca="1" si="47"/>
        <v>-</v>
      </c>
      <c r="M3033" s="15"/>
      <c r="N3033" s="15"/>
      <c r="O3033" s="15"/>
      <c r="P3033" s="15"/>
    </row>
    <row r="3034" spans="1:16" x14ac:dyDescent="0.25">
      <c r="L3034" s="21" t="str">
        <f t="shared" ca="1" si="47"/>
        <v>-</v>
      </c>
    </row>
    <row r="3035" spans="1:16" x14ac:dyDescent="0.25">
      <c r="A3035" s="15"/>
      <c r="B3035" s="19"/>
      <c r="C3035" s="15"/>
      <c r="D3035" s="15"/>
      <c r="E3035" s="15"/>
      <c r="F3035" s="15"/>
      <c r="G3035" s="15"/>
      <c r="H3035" s="15"/>
      <c r="I3035" s="15"/>
      <c r="J3035" s="15"/>
      <c r="K3035" s="19"/>
      <c r="L3035" s="24" t="str">
        <f t="shared" ca="1" si="47"/>
        <v>-</v>
      </c>
      <c r="M3035" s="15"/>
      <c r="N3035" s="15"/>
      <c r="O3035" s="15"/>
      <c r="P3035" s="15"/>
    </row>
    <row r="3036" spans="1:16" x14ac:dyDescent="0.25">
      <c r="L3036" s="21" t="str">
        <f t="shared" ca="1" si="47"/>
        <v>-</v>
      </c>
    </row>
    <row r="3037" spans="1:16" x14ac:dyDescent="0.25">
      <c r="A3037" s="15"/>
      <c r="B3037" s="19"/>
      <c r="C3037" s="15"/>
      <c r="D3037" s="15"/>
      <c r="E3037" s="15"/>
      <c r="F3037" s="15"/>
      <c r="G3037" s="15"/>
      <c r="H3037" s="15"/>
      <c r="I3037" s="15"/>
      <c r="J3037" s="15"/>
      <c r="K3037" s="19"/>
      <c r="L3037" s="24" t="str">
        <f t="shared" ca="1" si="47"/>
        <v>-</v>
      </c>
      <c r="M3037" s="15"/>
      <c r="N3037" s="15"/>
      <c r="O3037" s="15"/>
      <c r="P3037" s="15"/>
    </row>
    <row r="3038" spans="1:16" x14ac:dyDescent="0.25">
      <c r="L3038" s="21" t="str">
        <f t="shared" ca="1" si="47"/>
        <v>-</v>
      </c>
    </row>
    <row r="3039" spans="1:16" x14ac:dyDescent="0.25">
      <c r="A3039" s="15"/>
      <c r="B3039" s="19"/>
      <c r="C3039" s="15"/>
      <c r="D3039" s="15"/>
      <c r="E3039" s="15"/>
      <c r="F3039" s="15"/>
      <c r="G3039" s="15"/>
      <c r="H3039" s="15"/>
      <c r="I3039" s="15"/>
      <c r="J3039" s="15"/>
      <c r="K3039" s="19"/>
      <c r="L3039" s="24" t="str">
        <f t="shared" ca="1" si="47"/>
        <v>-</v>
      </c>
      <c r="M3039" s="15"/>
      <c r="N3039" s="15"/>
      <c r="O3039" s="15"/>
      <c r="P3039" s="15"/>
    </row>
    <row r="3040" spans="1:16" x14ac:dyDescent="0.25">
      <c r="L3040" s="21" t="str">
        <f t="shared" ca="1" si="47"/>
        <v>-</v>
      </c>
    </row>
    <row r="3041" spans="1:16" x14ac:dyDescent="0.25">
      <c r="A3041" s="15"/>
      <c r="B3041" s="19"/>
      <c r="C3041" s="15"/>
      <c r="D3041" s="15"/>
      <c r="E3041" s="15"/>
      <c r="F3041" s="15"/>
      <c r="G3041" s="15"/>
      <c r="H3041" s="15"/>
      <c r="I3041" s="15"/>
      <c r="J3041" s="15"/>
      <c r="K3041" s="19"/>
      <c r="L3041" s="24" t="str">
        <f t="shared" ca="1" si="47"/>
        <v>-</v>
      </c>
      <c r="M3041" s="15"/>
      <c r="N3041" s="15"/>
      <c r="O3041" s="15"/>
      <c r="P3041" s="15"/>
    </row>
    <row r="3042" spans="1:16" x14ac:dyDescent="0.25">
      <c r="L3042" s="21" t="str">
        <f t="shared" ca="1" si="47"/>
        <v>-</v>
      </c>
    </row>
    <row r="3043" spans="1:16" x14ac:dyDescent="0.25">
      <c r="A3043" s="15"/>
      <c r="B3043" s="19"/>
      <c r="C3043" s="15"/>
      <c r="D3043" s="15"/>
      <c r="E3043" s="15"/>
      <c r="F3043" s="15"/>
      <c r="G3043" s="15"/>
      <c r="H3043" s="15"/>
      <c r="I3043" s="15"/>
      <c r="J3043" s="15"/>
      <c r="K3043" s="19"/>
      <c r="L3043" s="24" t="str">
        <f t="shared" ca="1" si="47"/>
        <v>-</v>
      </c>
      <c r="M3043" s="15"/>
      <c r="N3043" s="15"/>
      <c r="O3043" s="15"/>
      <c r="P3043" s="15"/>
    </row>
    <row r="3044" spans="1:16" x14ac:dyDescent="0.25">
      <c r="L3044" s="21" t="str">
        <f t="shared" ca="1" si="47"/>
        <v>-</v>
      </c>
    </row>
    <row r="3045" spans="1:16" x14ac:dyDescent="0.25">
      <c r="A3045" s="15"/>
      <c r="B3045" s="19"/>
      <c r="C3045" s="15"/>
      <c r="D3045" s="15"/>
      <c r="E3045" s="15"/>
      <c r="F3045" s="15"/>
      <c r="G3045" s="15"/>
      <c r="H3045" s="15"/>
      <c r="I3045" s="15"/>
      <c r="J3045" s="15"/>
      <c r="K3045" s="19"/>
      <c r="L3045" s="24" t="str">
        <f t="shared" ca="1" si="47"/>
        <v>-</v>
      </c>
      <c r="M3045" s="15"/>
      <c r="N3045" s="15"/>
      <c r="O3045" s="15"/>
      <c r="P3045" s="15"/>
    </row>
    <row r="3046" spans="1:16" x14ac:dyDescent="0.25">
      <c r="L3046" s="21" t="str">
        <f t="shared" ca="1" si="47"/>
        <v>-</v>
      </c>
    </row>
    <row r="3047" spans="1:16" x14ac:dyDescent="0.25">
      <c r="A3047" s="15"/>
      <c r="B3047" s="19"/>
      <c r="C3047" s="15"/>
      <c r="D3047" s="15"/>
      <c r="E3047" s="15"/>
      <c r="F3047" s="15"/>
      <c r="G3047" s="15"/>
      <c r="H3047" s="15"/>
      <c r="I3047" s="15"/>
      <c r="J3047" s="15"/>
      <c r="K3047" s="19"/>
      <c r="L3047" s="24" t="str">
        <f t="shared" ca="1" si="47"/>
        <v>-</v>
      </c>
      <c r="M3047" s="15"/>
      <c r="N3047" s="15"/>
      <c r="O3047" s="15"/>
      <c r="P3047" s="15"/>
    </row>
    <row r="3048" spans="1:16" x14ac:dyDescent="0.25">
      <c r="L3048" s="21" t="str">
        <f t="shared" ca="1" si="47"/>
        <v>-</v>
      </c>
    </row>
    <row r="3049" spans="1:16" x14ac:dyDescent="0.25">
      <c r="A3049" s="15"/>
      <c r="B3049" s="19"/>
      <c r="C3049" s="15"/>
      <c r="D3049" s="15"/>
      <c r="E3049" s="15"/>
      <c r="F3049" s="15"/>
      <c r="G3049" s="15"/>
      <c r="H3049" s="15"/>
      <c r="I3049" s="15"/>
      <c r="J3049" s="15"/>
      <c r="K3049" s="19"/>
      <c r="L3049" s="24" t="str">
        <f t="shared" ca="1" si="47"/>
        <v>-</v>
      </c>
      <c r="M3049" s="15"/>
      <c r="N3049" s="15"/>
      <c r="O3049" s="15"/>
      <c r="P3049" s="15"/>
    </row>
    <row r="3050" spans="1:16" x14ac:dyDescent="0.25">
      <c r="L3050" s="21" t="str">
        <f t="shared" ca="1" si="47"/>
        <v>-</v>
      </c>
    </row>
    <row r="3051" spans="1:16" x14ac:dyDescent="0.25">
      <c r="A3051" s="15"/>
      <c r="B3051" s="19"/>
      <c r="C3051" s="15"/>
      <c r="D3051" s="15"/>
      <c r="E3051" s="15"/>
      <c r="F3051" s="15"/>
      <c r="G3051" s="15"/>
      <c r="H3051" s="15"/>
      <c r="I3051" s="15"/>
      <c r="J3051" s="15"/>
      <c r="K3051" s="19"/>
      <c r="L3051" s="24" t="str">
        <f t="shared" ca="1" si="47"/>
        <v>-</v>
      </c>
      <c r="M3051" s="15"/>
      <c r="N3051" s="15"/>
      <c r="O3051" s="15"/>
      <c r="P3051" s="15"/>
    </row>
    <row r="3052" spans="1:16" x14ac:dyDescent="0.25">
      <c r="L3052" s="21" t="str">
        <f t="shared" ca="1" si="47"/>
        <v>-</v>
      </c>
    </row>
    <row r="3053" spans="1:16" x14ac:dyDescent="0.25">
      <c r="A3053" s="15"/>
      <c r="B3053" s="19"/>
      <c r="C3053" s="15"/>
      <c r="D3053" s="15"/>
      <c r="E3053" s="15"/>
      <c r="F3053" s="15"/>
      <c r="G3053" s="15"/>
      <c r="H3053" s="15"/>
      <c r="I3053" s="15"/>
      <c r="J3053" s="15"/>
      <c r="K3053" s="19"/>
      <c r="L3053" s="24" t="str">
        <f t="shared" ca="1" si="47"/>
        <v>-</v>
      </c>
      <c r="M3053" s="15"/>
      <c r="N3053" s="15"/>
      <c r="O3053" s="15"/>
      <c r="P3053" s="15"/>
    </row>
    <row r="3054" spans="1:16" x14ac:dyDescent="0.25">
      <c r="L3054" s="21" t="str">
        <f t="shared" ca="1" si="47"/>
        <v>-</v>
      </c>
    </row>
    <row r="3055" spans="1:16" x14ac:dyDescent="0.25">
      <c r="A3055" s="15"/>
      <c r="B3055" s="19"/>
      <c r="C3055" s="15"/>
      <c r="D3055" s="15"/>
      <c r="E3055" s="15"/>
      <c r="F3055" s="15"/>
      <c r="G3055" s="15"/>
      <c r="H3055" s="15"/>
      <c r="I3055" s="15"/>
      <c r="J3055" s="15"/>
      <c r="K3055" s="19"/>
      <c r="L3055" s="24" t="str">
        <f t="shared" ca="1" si="47"/>
        <v>-</v>
      </c>
      <c r="M3055" s="15"/>
      <c r="N3055" s="15"/>
      <c r="O3055" s="15"/>
      <c r="P3055" s="15"/>
    </row>
    <row r="3056" spans="1:16" x14ac:dyDescent="0.25">
      <c r="L3056" s="21" t="str">
        <f t="shared" ca="1" si="47"/>
        <v>-</v>
      </c>
    </row>
    <row r="3057" spans="1:16" x14ac:dyDescent="0.25">
      <c r="A3057" s="15"/>
      <c r="B3057" s="19"/>
      <c r="C3057" s="15"/>
      <c r="D3057" s="15"/>
      <c r="E3057" s="15"/>
      <c r="F3057" s="15"/>
      <c r="G3057" s="15"/>
      <c r="H3057" s="15"/>
      <c r="I3057" s="15"/>
      <c r="J3057" s="15"/>
      <c r="K3057" s="19"/>
      <c r="L3057" s="24" t="str">
        <f t="shared" ca="1" si="47"/>
        <v>-</v>
      </c>
      <c r="M3057" s="15"/>
      <c r="N3057" s="15"/>
      <c r="O3057" s="15"/>
      <c r="P3057" s="15"/>
    </row>
    <row r="3058" spans="1:16" x14ac:dyDescent="0.25">
      <c r="L3058" s="21" t="str">
        <f t="shared" ca="1" si="47"/>
        <v>-</v>
      </c>
    </row>
    <row r="3059" spans="1:16" x14ac:dyDescent="0.25">
      <c r="A3059" s="15"/>
      <c r="B3059" s="19"/>
      <c r="C3059" s="15"/>
      <c r="D3059" s="15"/>
      <c r="E3059" s="15"/>
      <c r="F3059" s="15"/>
      <c r="G3059" s="15"/>
      <c r="H3059" s="15"/>
      <c r="I3059" s="15"/>
      <c r="J3059" s="15"/>
      <c r="K3059" s="19"/>
      <c r="L3059" s="24" t="str">
        <f t="shared" ca="1" si="47"/>
        <v>-</v>
      </c>
      <c r="M3059" s="15"/>
      <c r="N3059" s="15"/>
      <c r="O3059" s="15"/>
      <c r="P3059" s="15"/>
    </row>
    <row r="3060" spans="1:16" x14ac:dyDescent="0.25">
      <c r="L3060" s="21" t="str">
        <f t="shared" ca="1" si="47"/>
        <v>-</v>
      </c>
    </row>
    <row r="3061" spans="1:16" x14ac:dyDescent="0.25">
      <c r="A3061" s="15"/>
      <c r="B3061" s="19"/>
      <c r="C3061" s="15"/>
      <c r="D3061" s="15"/>
      <c r="E3061" s="15"/>
      <c r="F3061" s="15"/>
      <c r="G3061" s="15"/>
      <c r="H3061" s="15"/>
      <c r="I3061" s="15"/>
      <c r="J3061" s="15"/>
      <c r="K3061" s="19"/>
      <c r="L3061" s="24" t="str">
        <f t="shared" ca="1" si="47"/>
        <v>-</v>
      </c>
      <c r="M3061" s="15"/>
      <c r="N3061" s="15"/>
      <c r="O3061" s="15"/>
      <c r="P3061" s="15"/>
    </row>
    <row r="3062" spans="1:16" x14ac:dyDescent="0.25">
      <c r="L3062" s="21" t="str">
        <f t="shared" ca="1" si="47"/>
        <v>-</v>
      </c>
    </row>
    <row r="3063" spans="1:16" x14ac:dyDescent="0.25">
      <c r="A3063" s="15"/>
      <c r="B3063" s="19"/>
      <c r="C3063" s="15"/>
      <c r="D3063" s="15"/>
      <c r="E3063" s="15"/>
      <c r="F3063" s="15"/>
      <c r="G3063" s="15"/>
      <c r="H3063" s="15"/>
      <c r="I3063" s="15"/>
      <c r="J3063" s="15"/>
      <c r="K3063" s="19"/>
      <c r="L3063" s="24" t="str">
        <f t="shared" ca="1" si="47"/>
        <v>-</v>
      </c>
      <c r="M3063" s="15"/>
      <c r="N3063" s="15"/>
      <c r="O3063" s="15"/>
      <c r="P3063" s="15"/>
    </row>
    <row r="3064" spans="1:16" x14ac:dyDescent="0.25">
      <c r="L3064" s="21" t="str">
        <f t="shared" ca="1" si="47"/>
        <v>-</v>
      </c>
    </row>
    <row r="3065" spans="1:16" x14ac:dyDescent="0.25">
      <c r="A3065" s="15"/>
      <c r="B3065" s="19"/>
      <c r="C3065" s="15"/>
      <c r="D3065" s="15"/>
      <c r="E3065" s="15"/>
      <c r="F3065" s="15"/>
      <c r="G3065" s="15"/>
      <c r="H3065" s="15"/>
      <c r="I3065" s="15"/>
      <c r="J3065" s="15"/>
      <c r="K3065" s="19"/>
      <c r="L3065" s="24" t="str">
        <f t="shared" ca="1" si="47"/>
        <v>-</v>
      </c>
      <c r="M3065" s="15"/>
      <c r="N3065" s="15"/>
      <c r="O3065" s="15"/>
      <c r="P3065" s="15"/>
    </row>
    <row r="3066" spans="1:16" x14ac:dyDescent="0.25">
      <c r="L3066" s="21" t="str">
        <f t="shared" ca="1" si="47"/>
        <v>-</v>
      </c>
    </row>
    <row r="3067" spans="1:16" x14ac:dyDescent="0.25">
      <c r="A3067" s="15"/>
      <c r="B3067" s="19"/>
      <c r="C3067" s="15"/>
      <c r="D3067" s="15"/>
      <c r="E3067" s="15"/>
      <c r="F3067" s="15"/>
      <c r="G3067" s="15"/>
      <c r="H3067" s="15"/>
      <c r="I3067" s="15"/>
      <c r="J3067" s="15"/>
      <c r="K3067" s="19"/>
      <c r="L3067" s="24" t="str">
        <f t="shared" ca="1" si="47"/>
        <v>-</v>
      </c>
      <c r="M3067" s="15"/>
      <c r="N3067" s="15"/>
      <c r="O3067" s="15"/>
      <c r="P3067" s="15"/>
    </row>
    <row r="3068" spans="1:16" x14ac:dyDescent="0.25">
      <c r="L3068" s="21" t="str">
        <f t="shared" ca="1" si="47"/>
        <v>-</v>
      </c>
    </row>
    <row r="3069" spans="1:16" x14ac:dyDescent="0.25">
      <c r="A3069" s="15"/>
      <c r="B3069" s="19"/>
      <c r="C3069" s="15"/>
      <c r="D3069" s="15"/>
      <c r="E3069" s="15"/>
      <c r="F3069" s="15"/>
      <c r="G3069" s="15"/>
      <c r="H3069" s="15"/>
      <c r="I3069" s="15"/>
      <c r="J3069" s="15"/>
      <c r="K3069" s="19"/>
      <c r="L3069" s="24" t="str">
        <f t="shared" ca="1" si="47"/>
        <v>-</v>
      </c>
      <c r="M3069" s="15"/>
      <c r="N3069" s="15"/>
      <c r="O3069" s="15"/>
      <c r="P3069" s="15"/>
    </row>
    <row r="3070" spans="1:16" x14ac:dyDescent="0.25">
      <c r="L3070" s="21" t="str">
        <f t="shared" ca="1" si="47"/>
        <v>-</v>
      </c>
    </row>
    <row r="3071" spans="1:16" x14ac:dyDescent="0.25">
      <c r="A3071" s="15"/>
      <c r="B3071" s="19"/>
      <c r="C3071" s="15"/>
      <c r="D3071" s="15"/>
      <c r="E3071" s="15"/>
      <c r="F3071" s="15"/>
      <c r="G3071" s="15"/>
      <c r="H3071" s="15"/>
      <c r="I3071" s="15"/>
      <c r="J3071" s="15"/>
      <c r="K3071" s="19"/>
      <c r="L3071" s="24" t="str">
        <f t="shared" ca="1" si="47"/>
        <v>-</v>
      </c>
      <c r="M3071" s="15"/>
      <c r="N3071" s="15"/>
      <c r="O3071" s="15"/>
      <c r="P3071" s="15"/>
    </row>
    <row r="3072" spans="1:16" x14ac:dyDescent="0.25">
      <c r="L3072" s="21" t="str">
        <f t="shared" ca="1" si="47"/>
        <v>-</v>
      </c>
    </row>
    <row r="3073" spans="1:16" x14ac:dyDescent="0.25">
      <c r="A3073" s="15"/>
      <c r="B3073" s="19"/>
      <c r="C3073" s="15"/>
      <c r="D3073" s="15"/>
      <c r="E3073" s="15"/>
      <c r="F3073" s="15"/>
      <c r="G3073" s="15"/>
      <c r="H3073" s="15"/>
      <c r="I3073" s="15"/>
      <c r="J3073" s="15"/>
      <c r="K3073" s="19"/>
      <c r="L3073" s="24" t="str">
        <f t="shared" ca="1" si="47"/>
        <v>-</v>
      </c>
      <c r="M3073" s="15"/>
      <c r="N3073" s="15"/>
      <c r="O3073" s="15"/>
      <c r="P3073" s="15"/>
    </row>
    <row r="3074" spans="1:16" x14ac:dyDescent="0.25">
      <c r="L3074" s="21" t="str">
        <f t="shared" ca="1" si="47"/>
        <v>-</v>
      </c>
    </row>
    <row r="3075" spans="1:16" x14ac:dyDescent="0.25">
      <c r="A3075" s="15"/>
      <c r="B3075" s="19"/>
      <c r="C3075" s="15"/>
      <c r="D3075" s="15"/>
      <c r="E3075" s="15"/>
      <c r="F3075" s="15"/>
      <c r="G3075" s="15"/>
      <c r="H3075" s="15"/>
      <c r="I3075" s="15"/>
      <c r="J3075" s="15"/>
      <c r="K3075" s="19"/>
      <c r="L3075" s="24" t="str">
        <f t="shared" ca="1" si="47"/>
        <v>-</v>
      </c>
      <c r="M3075" s="15"/>
      <c r="N3075" s="15"/>
      <c r="O3075" s="15"/>
      <c r="P3075" s="15"/>
    </row>
    <row r="3076" spans="1:16" x14ac:dyDescent="0.25">
      <c r="L3076" s="21" t="str">
        <f t="shared" ca="1" si="47"/>
        <v>-</v>
      </c>
    </row>
    <row r="3077" spans="1:16" x14ac:dyDescent="0.25">
      <c r="A3077" s="15"/>
      <c r="B3077" s="19"/>
      <c r="C3077" s="15"/>
      <c r="D3077" s="15"/>
      <c r="E3077" s="15"/>
      <c r="F3077" s="15"/>
      <c r="G3077" s="15"/>
      <c r="H3077" s="15"/>
      <c r="I3077" s="15"/>
      <c r="J3077" s="15"/>
      <c r="K3077" s="19"/>
      <c r="L3077" s="24" t="str">
        <f t="shared" ca="1" si="47"/>
        <v>-</v>
      </c>
      <c r="M3077" s="15"/>
      <c r="N3077" s="15"/>
      <c r="O3077" s="15"/>
      <c r="P3077" s="15"/>
    </row>
    <row r="3078" spans="1:16" x14ac:dyDescent="0.25">
      <c r="L3078" s="21" t="str">
        <f t="shared" ref="L3078:L3141" ca="1" si="48">IF(B3078&gt;1/1/1900, (IF(M3078="Closed",(DATEDIF(B3078,K3078,"d"))-(DATEDIF(H3078,J3078,"d")),IF(OR(M3078="Pending",ISBLANK(K3078)),TODAY()-B3078))),"-")</f>
        <v>-</v>
      </c>
    </row>
    <row r="3079" spans="1:16" x14ac:dyDescent="0.25">
      <c r="A3079" s="15"/>
      <c r="B3079" s="19"/>
      <c r="C3079" s="15"/>
      <c r="D3079" s="15"/>
      <c r="E3079" s="15"/>
      <c r="F3079" s="15"/>
      <c r="G3079" s="15"/>
      <c r="H3079" s="15"/>
      <c r="I3079" s="15"/>
      <c r="J3079" s="15"/>
      <c r="K3079" s="19"/>
      <c r="L3079" s="24" t="str">
        <f t="shared" ca="1" si="48"/>
        <v>-</v>
      </c>
      <c r="M3079" s="15"/>
      <c r="N3079" s="15"/>
      <c r="O3079" s="15"/>
      <c r="P3079" s="15"/>
    </row>
    <row r="3080" spans="1:16" x14ac:dyDescent="0.25">
      <c r="L3080" s="21" t="str">
        <f t="shared" ca="1" si="48"/>
        <v>-</v>
      </c>
    </row>
    <row r="3081" spans="1:16" x14ac:dyDescent="0.25">
      <c r="A3081" s="15"/>
      <c r="B3081" s="19"/>
      <c r="C3081" s="15"/>
      <c r="D3081" s="15"/>
      <c r="E3081" s="15"/>
      <c r="F3081" s="15"/>
      <c r="G3081" s="15"/>
      <c r="H3081" s="15"/>
      <c r="I3081" s="15"/>
      <c r="J3081" s="15"/>
      <c r="K3081" s="19"/>
      <c r="L3081" s="24" t="str">
        <f t="shared" ca="1" si="48"/>
        <v>-</v>
      </c>
      <c r="M3081" s="15"/>
      <c r="N3081" s="15"/>
      <c r="O3081" s="15"/>
      <c r="P3081" s="15"/>
    </row>
    <row r="3082" spans="1:16" x14ac:dyDescent="0.25">
      <c r="L3082" s="21" t="str">
        <f t="shared" ca="1" si="48"/>
        <v>-</v>
      </c>
    </row>
    <row r="3083" spans="1:16" x14ac:dyDescent="0.25">
      <c r="A3083" s="15"/>
      <c r="B3083" s="19"/>
      <c r="C3083" s="15"/>
      <c r="D3083" s="15"/>
      <c r="E3083" s="15"/>
      <c r="F3083" s="15"/>
      <c r="G3083" s="15"/>
      <c r="H3083" s="15"/>
      <c r="I3083" s="15"/>
      <c r="J3083" s="15"/>
      <c r="K3083" s="19"/>
      <c r="L3083" s="24" t="str">
        <f t="shared" ca="1" si="48"/>
        <v>-</v>
      </c>
      <c r="M3083" s="15"/>
      <c r="N3083" s="15"/>
      <c r="O3083" s="15"/>
      <c r="P3083" s="15"/>
    </row>
    <row r="3084" spans="1:16" x14ac:dyDescent="0.25">
      <c r="L3084" s="21" t="str">
        <f t="shared" ca="1" si="48"/>
        <v>-</v>
      </c>
    </row>
    <row r="3085" spans="1:16" x14ac:dyDescent="0.25">
      <c r="A3085" s="15"/>
      <c r="B3085" s="19"/>
      <c r="C3085" s="15"/>
      <c r="D3085" s="15"/>
      <c r="E3085" s="15"/>
      <c r="F3085" s="15"/>
      <c r="G3085" s="15"/>
      <c r="H3085" s="15"/>
      <c r="I3085" s="15"/>
      <c r="J3085" s="15"/>
      <c r="K3085" s="19"/>
      <c r="L3085" s="24" t="str">
        <f t="shared" ca="1" si="48"/>
        <v>-</v>
      </c>
      <c r="M3085" s="15"/>
      <c r="N3085" s="15"/>
      <c r="O3085" s="15"/>
      <c r="P3085" s="15"/>
    </row>
    <row r="3086" spans="1:16" x14ac:dyDescent="0.25">
      <c r="L3086" s="21" t="str">
        <f t="shared" ca="1" si="48"/>
        <v>-</v>
      </c>
    </row>
    <row r="3087" spans="1:16" x14ac:dyDescent="0.25">
      <c r="A3087" s="15"/>
      <c r="B3087" s="19"/>
      <c r="C3087" s="15"/>
      <c r="D3087" s="15"/>
      <c r="E3087" s="15"/>
      <c r="F3087" s="15"/>
      <c r="G3087" s="15"/>
      <c r="H3087" s="15"/>
      <c r="I3087" s="15"/>
      <c r="J3087" s="15"/>
      <c r="K3087" s="19"/>
      <c r="L3087" s="24" t="str">
        <f t="shared" ca="1" si="48"/>
        <v>-</v>
      </c>
      <c r="M3087" s="15"/>
      <c r="N3087" s="15"/>
      <c r="O3087" s="15"/>
      <c r="P3087" s="15"/>
    </row>
    <row r="3088" spans="1:16" x14ac:dyDescent="0.25">
      <c r="L3088" s="21" t="str">
        <f t="shared" ca="1" si="48"/>
        <v>-</v>
      </c>
    </row>
    <row r="3089" spans="1:16" x14ac:dyDescent="0.25">
      <c r="A3089" s="15"/>
      <c r="B3089" s="19"/>
      <c r="C3089" s="15"/>
      <c r="D3089" s="15"/>
      <c r="E3089" s="15"/>
      <c r="F3089" s="15"/>
      <c r="G3089" s="15"/>
      <c r="H3089" s="15"/>
      <c r="I3089" s="15"/>
      <c r="J3089" s="15"/>
      <c r="K3089" s="19"/>
      <c r="L3089" s="24" t="str">
        <f t="shared" ca="1" si="48"/>
        <v>-</v>
      </c>
      <c r="M3089" s="15"/>
      <c r="N3089" s="15"/>
      <c r="O3089" s="15"/>
      <c r="P3089" s="15"/>
    </row>
    <row r="3090" spans="1:16" x14ac:dyDescent="0.25">
      <c r="L3090" s="21" t="str">
        <f t="shared" ca="1" si="48"/>
        <v>-</v>
      </c>
    </row>
    <row r="3091" spans="1:16" x14ac:dyDescent="0.25">
      <c r="A3091" s="15"/>
      <c r="B3091" s="19"/>
      <c r="C3091" s="15"/>
      <c r="D3091" s="15"/>
      <c r="E3091" s="15"/>
      <c r="F3091" s="15"/>
      <c r="G3091" s="15"/>
      <c r="H3091" s="15"/>
      <c r="I3091" s="15"/>
      <c r="J3091" s="15"/>
      <c r="K3091" s="19"/>
      <c r="L3091" s="24" t="str">
        <f t="shared" ca="1" si="48"/>
        <v>-</v>
      </c>
      <c r="M3091" s="15"/>
      <c r="N3091" s="15"/>
      <c r="O3091" s="15"/>
      <c r="P3091" s="15"/>
    </row>
    <row r="3092" spans="1:16" x14ac:dyDescent="0.25">
      <c r="L3092" s="21" t="str">
        <f t="shared" ca="1" si="48"/>
        <v>-</v>
      </c>
    </row>
    <row r="3093" spans="1:16" x14ac:dyDescent="0.25">
      <c r="A3093" s="15"/>
      <c r="B3093" s="19"/>
      <c r="C3093" s="15"/>
      <c r="D3093" s="15"/>
      <c r="E3093" s="15"/>
      <c r="F3093" s="15"/>
      <c r="G3093" s="15"/>
      <c r="H3093" s="15"/>
      <c r="I3093" s="15"/>
      <c r="J3093" s="15"/>
      <c r="K3093" s="19"/>
      <c r="L3093" s="24" t="str">
        <f t="shared" ca="1" si="48"/>
        <v>-</v>
      </c>
      <c r="M3093" s="15"/>
      <c r="N3093" s="15"/>
      <c r="O3093" s="15"/>
      <c r="P3093" s="15"/>
    </row>
    <row r="3094" spans="1:16" x14ac:dyDescent="0.25">
      <c r="L3094" s="21" t="str">
        <f t="shared" ca="1" si="48"/>
        <v>-</v>
      </c>
    </row>
    <row r="3095" spans="1:16" x14ac:dyDescent="0.25">
      <c r="A3095" s="15"/>
      <c r="B3095" s="19"/>
      <c r="C3095" s="15"/>
      <c r="D3095" s="15"/>
      <c r="E3095" s="15"/>
      <c r="F3095" s="15"/>
      <c r="G3095" s="15"/>
      <c r="H3095" s="15"/>
      <c r="I3095" s="15"/>
      <c r="J3095" s="15"/>
      <c r="K3095" s="19"/>
      <c r="L3095" s="24" t="str">
        <f t="shared" ca="1" si="48"/>
        <v>-</v>
      </c>
      <c r="M3095" s="15"/>
      <c r="N3095" s="15"/>
      <c r="O3095" s="15"/>
      <c r="P3095" s="15"/>
    </row>
    <row r="3096" spans="1:16" x14ac:dyDescent="0.25">
      <c r="L3096" s="21" t="str">
        <f t="shared" ca="1" si="48"/>
        <v>-</v>
      </c>
    </row>
    <row r="3097" spans="1:16" x14ac:dyDescent="0.25">
      <c r="A3097" s="15"/>
      <c r="B3097" s="19"/>
      <c r="C3097" s="15"/>
      <c r="D3097" s="15"/>
      <c r="E3097" s="15"/>
      <c r="F3097" s="15"/>
      <c r="G3097" s="15"/>
      <c r="H3097" s="15"/>
      <c r="I3097" s="15"/>
      <c r="J3097" s="15"/>
      <c r="K3097" s="19"/>
      <c r="L3097" s="24" t="str">
        <f t="shared" ca="1" si="48"/>
        <v>-</v>
      </c>
      <c r="M3097" s="15"/>
      <c r="N3097" s="15"/>
      <c r="O3097" s="15"/>
      <c r="P3097" s="15"/>
    </row>
    <row r="3098" spans="1:16" x14ac:dyDescent="0.25">
      <c r="L3098" s="21" t="str">
        <f t="shared" ca="1" si="48"/>
        <v>-</v>
      </c>
    </row>
    <row r="3099" spans="1:16" x14ac:dyDescent="0.25">
      <c r="A3099" s="15"/>
      <c r="B3099" s="19"/>
      <c r="C3099" s="15"/>
      <c r="D3099" s="15"/>
      <c r="E3099" s="15"/>
      <c r="F3099" s="15"/>
      <c r="G3099" s="15"/>
      <c r="H3099" s="15"/>
      <c r="I3099" s="15"/>
      <c r="J3099" s="15"/>
      <c r="K3099" s="19"/>
      <c r="L3099" s="24" t="str">
        <f t="shared" ca="1" si="48"/>
        <v>-</v>
      </c>
      <c r="M3099" s="15"/>
      <c r="N3099" s="15"/>
      <c r="O3099" s="15"/>
      <c r="P3099" s="15"/>
    </row>
    <row r="3100" spans="1:16" x14ac:dyDescent="0.25">
      <c r="L3100" s="21" t="str">
        <f t="shared" ca="1" si="48"/>
        <v>-</v>
      </c>
    </row>
    <row r="3101" spans="1:16" x14ac:dyDescent="0.25">
      <c r="A3101" s="15"/>
      <c r="B3101" s="19"/>
      <c r="C3101" s="15"/>
      <c r="D3101" s="15"/>
      <c r="E3101" s="15"/>
      <c r="F3101" s="15"/>
      <c r="G3101" s="15"/>
      <c r="H3101" s="15"/>
      <c r="I3101" s="15"/>
      <c r="J3101" s="15"/>
      <c r="K3101" s="19"/>
      <c r="L3101" s="24" t="str">
        <f t="shared" ca="1" si="48"/>
        <v>-</v>
      </c>
      <c r="M3101" s="15"/>
      <c r="N3101" s="15"/>
      <c r="O3101" s="15"/>
      <c r="P3101" s="15"/>
    </row>
    <row r="3102" spans="1:16" x14ac:dyDescent="0.25">
      <c r="L3102" s="21" t="str">
        <f t="shared" ca="1" si="48"/>
        <v>-</v>
      </c>
    </row>
    <row r="3103" spans="1:16" x14ac:dyDescent="0.25">
      <c r="A3103" s="15"/>
      <c r="B3103" s="19"/>
      <c r="C3103" s="15"/>
      <c r="D3103" s="15"/>
      <c r="E3103" s="15"/>
      <c r="F3103" s="15"/>
      <c r="G3103" s="15"/>
      <c r="H3103" s="15"/>
      <c r="I3103" s="15"/>
      <c r="J3103" s="15"/>
      <c r="K3103" s="19"/>
      <c r="L3103" s="24" t="str">
        <f t="shared" ca="1" si="48"/>
        <v>-</v>
      </c>
      <c r="M3103" s="15"/>
      <c r="N3103" s="15"/>
      <c r="O3103" s="15"/>
      <c r="P3103" s="15"/>
    </row>
    <row r="3104" spans="1:16" x14ac:dyDescent="0.25">
      <c r="L3104" s="21" t="str">
        <f t="shared" ca="1" si="48"/>
        <v>-</v>
      </c>
    </row>
    <row r="3105" spans="1:16" x14ac:dyDescent="0.25">
      <c r="A3105" s="15"/>
      <c r="B3105" s="19"/>
      <c r="C3105" s="15"/>
      <c r="D3105" s="15"/>
      <c r="E3105" s="15"/>
      <c r="F3105" s="15"/>
      <c r="G3105" s="15"/>
      <c r="H3105" s="15"/>
      <c r="I3105" s="15"/>
      <c r="J3105" s="15"/>
      <c r="K3105" s="19"/>
      <c r="L3105" s="24" t="str">
        <f t="shared" ca="1" si="48"/>
        <v>-</v>
      </c>
      <c r="M3105" s="15"/>
      <c r="N3105" s="15"/>
      <c r="O3105" s="15"/>
      <c r="P3105" s="15"/>
    </row>
    <row r="3106" spans="1:16" x14ac:dyDescent="0.25">
      <c r="L3106" s="21" t="str">
        <f t="shared" ca="1" si="48"/>
        <v>-</v>
      </c>
    </row>
    <row r="3107" spans="1:16" x14ac:dyDescent="0.25">
      <c r="A3107" s="15"/>
      <c r="B3107" s="19"/>
      <c r="C3107" s="15"/>
      <c r="D3107" s="15"/>
      <c r="E3107" s="15"/>
      <c r="F3107" s="15"/>
      <c r="G3107" s="15"/>
      <c r="H3107" s="15"/>
      <c r="I3107" s="15"/>
      <c r="J3107" s="15"/>
      <c r="K3107" s="19"/>
      <c r="L3107" s="24" t="str">
        <f t="shared" ca="1" si="48"/>
        <v>-</v>
      </c>
      <c r="M3107" s="15"/>
      <c r="N3107" s="15"/>
      <c r="O3107" s="15"/>
      <c r="P3107" s="15"/>
    </row>
    <row r="3108" spans="1:16" x14ac:dyDescent="0.25">
      <c r="L3108" s="21" t="str">
        <f t="shared" ca="1" si="48"/>
        <v>-</v>
      </c>
    </row>
    <row r="3109" spans="1:16" x14ac:dyDescent="0.25">
      <c r="A3109" s="15"/>
      <c r="B3109" s="19"/>
      <c r="C3109" s="15"/>
      <c r="D3109" s="15"/>
      <c r="E3109" s="15"/>
      <c r="F3109" s="15"/>
      <c r="G3109" s="15"/>
      <c r="H3109" s="15"/>
      <c r="I3109" s="15"/>
      <c r="J3109" s="15"/>
      <c r="K3109" s="19"/>
      <c r="L3109" s="24" t="str">
        <f t="shared" ca="1" si="48"/>
        <v>-</v>
      </c>
      <c r="M3109" s="15"/>
      <c r="N3109" s="15"/>
      <c r="O3109" s="15"/>
      <c r="P3109" s="15"/>
    </row>
    <row r="3110" spans="1:16" x14ac:dyDescent="0.25">
      <c r="L3110" s="21" t="str">
        <f t="shared" ca="1" si="48"/>
        <v>-</v>
      </c>
    </row>
    <row r="3111" spans="1:16" x14ac:dyDescent="0.25">
      <c r="A3111" s="15"/>
      <c r="B3111" s="19"/>
      <c r="C3111" s="15"/>
      <c r="D3111" s="15"/>
      <c r="E3111" s="15"/>
      <c r="F3111" s="15"/>
      <c r="G3111" s="15"/>
      <c r="H3111" s="15"/>
      <c r="I3111" s="15"/>
      <c r="J3111" s="15"/>
      <c r="K3111" s="19"/>
      <c r="L3111" s="24" t="str">
        <f t="shared" ca="1" si="48"/>
        <v>-</v>
      </c>
      <c r="M3111" s="15"/>
      <c r="N3111" s="15"/>
      <c r="O3111" s="15"/>
      <c r="P3111" s="15"/>
    </row>
    <row r="3112" spans="1:16" x14ac:dyDescent="0.25">
      <c r="L3112" s="21" t="str">
        <f t="shared" ca="1" si="48"/>
        <v>-</v>
      </c>
    </row>
    <row r="3113" spans="1:16" x14ac:dyDescent="0.25">
      <c r="A3113" s="15"/>
      <c r="B3113" s="19"/>
      <c r="C3113" s="15"/>
      <c r="D3113" s="15"/>
      <c r="E3113" s="15"/>
      <c r="F3113" s="15"/>
      <c r="G3113" s="15"/>
      <c r="H3113" s="15"/>
      <c r="I3113" s="15"/>
      <c r="J3113" s="15"/>
      <c r="K3113" s="19"/>
      <c r="L3113" s="24" t="str">
        <f t="shared" ca="1" si="48"/>
        <v>-</v>
      </c>
      <c r="M3113" s="15"/>
      <c r="N3113" s="15"/>
      <c r="O3113" s="15"/>
      <c r="P3113" s="15"/>
    </row>
    <row r="3114" spans="1:16" x14ac:dyDescent="0.25">
      <c r="L3114" s="21" t="str">
        <f t="shared" ca="1" si="48"/>
        <v>-</v>
      </c>
    </row>
    <row r="3115" spans="1:16" x14ac:dyDescent="0.25">
      <c r="A3115" s="15"/>
      <c r="B3115" s="19"/>
      <c r="C3115" s="15"/>
      <c r="D3115" s="15"/>
      <c r="E3115" s="15"/>
      <c r="F3115" s="15"/>
      <c r="G3115" s="15"/>
      <c r="H3115" s="15"/>
      <c r="I3115" s="15"/>
      <c r="J3115" s="15"/>
      <c r="K3115" s="19"/>
      <c r="L3115" s="24" t="str">
        <f t="shared" ca="1" si="48"/>
        <v>-</v>
      </c>
      <c r="M3115" s="15"/>
      <c r="N3115" s="15"/>
      <c r="O3115" s="15"/>
      <c r="P3115" s="15"/>
    </row>
    <row r="3116" spans="1:16" x14ac:dyDescent="0.25">
      <c r="L3116" s="21" t="str">
        <f t="shared" ca="1" si="48"/>
        <v>-</v>
      </c>
    </row>
    <row r="3117" spans="1:16" x14ac:dyDescent="0.25">
      <c r="A3117" s="15"/>
      <c r="B3117" s="19"/>
      <c r="C3117" s="15"/>
      <c r="D3117" s="15"/>
      <c r="E3117" s="15"/>
      <c r="F3117" s="15"/>
      <c r="G3117" s="15"/>
      <c r="H3117" s="15"/>
      <c r="I3117" s="15"/>
      <c r="J3117" s="15"/>
      <c r="K3117" s="19"/>
      <c r="L3117" s="24" t="str">
        <f t="shared" ca="1" si="48"/>
        <v>-</v>
      </c>
      <c r="M3117" s="15"/>
      <c r="N3117" s="15"/>
      <c r="O3117" s="15"/>
      <c r="P3117" s="15"/>
    </row>
    <row r="3118" spans="1:16" x14ac:dyDescent="0.25">
      <c r="L3118" s="21" t="str">
        <f t="shared" ca="1" si="48"/>
        <v>-</v>
      </c>
    </row>
    <row r="3119" spans="1:16" x14ac:dyDescent="0.25">
      <c r="A3119" s="15"/>
      <c r="B3119" s="19"/>
      <c r="C3119" s="15"/>
      <c r="D3119" s="15"/>
      <c r="E3119" s="15"/>
      <c r="F3119" s="15"/>
      <c r="G3119" s="15"/>
      <c r="H3119" s="15"/>
      <c r="I3119" s="15"/>
      <c r="J3119" s="15"/>
      <c r="K3119" s="19"/>
      <c r="L3119" s="24" t="str">
        <f t="shared" ca="1" si="48"/>
        <v>-</v>
      </c>
      <c r="M3119" s="15"/>
      <c r="N3119" s="15"/>
      <c r="O3119" s="15"/>
      <c r="P3119" s="15"/>
    </row>
    <row r="3120" spans="1:16" x14ac:dyDescent="0.25">
      <c r="L3120" s="21" t="str">
        <f t="shared" ca="1" si="48"/>
        <v>-</v>
      </c>
    </row>
    <row r="3121" spans="1:16" x14ac:dyDescent="0.25">
      <c r="A3121" s="15"/>
      <c r="B3121" s="19"/>
      <c r="C3121" s="15"/>
      <c r="D3121" s="15"/>
      <c r="E3121" s="15"/>
      <c r="F3121" s="15"/>
      <c r="G3121" s="15"/>
      <c r="H3121" s="15"/>
      <c r="I3121" s="15"/>
      <c r="J3121" s="15"/>
      <c r="K3121" s="19"/>
      <c r="L3121" s="24" t="str">
        <f t="shared" ca="1" si="48"/>
        <v>-</v>
      </c>
      <c r="M3121" s="15"/>
      <c r="N3121" s="15"/>
      <c r="O3121" s="15"/>
      <c r="P3121" s="15"/>
    </row>
    <row r="3122" spans="1:16" x14ac:dyDescent="0.25">
      <c r="L3122" s="21" t="str">
        <f t="shared" ca="1" si="48"/>
        <v>-</v>
      </c>
    </row>
    <row r="3123" spans="1:16" x14ac:dyDescent="0.25">
      <c r="A3123" s="15"/>
      <c r="B3123" s="19"/>
      <c r="C3123" s="15"/>
      <c r="D3123" s="15"/>
      <c r="E3123" s="15"/>
      <c r="F3123" s="15"/>
      <c r="G3123" s="15"/>
      <c r="H3123" s="15"/>
      <c r="I3123" s="15"/>
      <c r="J3123" s="15"/>
      <c r="K3123" s="19"/>
      <c r="L3123" s="24" t="str">
        <f t="shared" ca="1" si="48"/>
        <v>-</v>
      </c>
      <c r="M3123" s="15"/>
      <c r="N3123" s="15"/>
      <c r="O3123" s="15"/>
      <c r="P3123" s="15"/>
    </row>
    <row r="3124" spans="1:16" x14ac:dyDescent="0.25">
      <c r="L3124" s="21" t="str">
        <f t="shared" ca="1" si="48"/>
        <v>-</v>
      </c>
    </row>
    <row r="3125" spans="1:16" x14ac:dyDescent="0.25">
      <c r="A3125" s="15"/>
      <c r="B3125" s="19"/>
      <c r="C3125" s="15"/>
      <c r="D3125" s="15"/>
      <c r="E3125" s="15"/>
      <c r="F3125" s="15"/>
      <c r="G3125" s="15"/>
      <c r="H3125" s="15"/>
      <c r="I3125" s="15"/>
      <c r="J3125" s="15"/>
      <c r="K3125" s="19"/>
      <c r="L3125" s="24" t="str">
        <f t="shared" ca="1" si="48"/>
        <v>-</v>
      </c>
      <c r="M3125" s="15"/>
      <c r="N3125" s="15"/>
      <c r="O3125" s="15"/>
      <c r="P3125" s="15"/>
    </row>
    <row r="3126" spans="1:16" x14ac:dyDescent="0.25">
      <c r="L3126" s="21" t="str">
        <f t="shared" ca="1" si="48"/>
        <v>-</v>
      </c>
    </row>
    <row r="3127" spans="1:16" x14ac:dyDescent="0.25">
      <c r="A3127" s="15"/>
      <c r="B3127" s="19"/>
      <c r="C3127" s="15"/>
      <c r="D3127" s="15"/>
      <c r="E3127" s="15"/>
      <c r="F3127" s="15"/>
      <c r="G3127" s="15"/>
      <c r="H3127" s="15"/>
      <c r="I3127" s="15"/>
      <c r="J3127" s="15"/>
      <c r="K3127" s="19"/>
      <c r="L3127" s="24" t="str">
        <f t="shared" ca="1" si="48"/>
        <v>-</v>
      </c>
      <c r="M3127" s="15"/>
      <c r="N3127" s="15"/>
      <c r="O3127" s="15"/>
      <c r="P3127" s="15"/>
    </row>
    <row r="3128" spans="1:16" x14ac:dyDescent="0.25">
      <c r="L3128" s="21" t="str">
        <f t="shared" ca="1" si="48"/>
        <v>-</v>
      </c>
    </row>
    <row r="3129" spans="1:16" x14ac:dyDescent="0.25">
      <c r="A3129" s="15"/>
      <c r="B3129" s="19"/>
      <c r="C3129" s="15"/>
      <c r="D3129" s="15"/>
      <c r="E3129" s="15"/>
      <c r="F3129" s="15"/>
      <c r="G3129" s="15"/>
      <c r="H3129" s="15"/>
      <c r="I3129" s="15"/>
      <c r="J3129" s="15"/>
      <c r="K3129" s="19"/>
      <c r="L3129" s="24" t="str">
        <f t="shared" ca="1" si="48"/>
        <v>-</v>
      </c>
      <c r="M3129" s="15"/>
      <c r="N3129" s="15"/>
      <c r="O3129" s="15"/>
      <c r="P3129" s="15"/>
    </row>
    <row r="3130" spans="1:16" x14ac:dyDescent="0.25">
      <c r="L3130" s="21" t="str">
        <f t="shared" ca="1" si="48"/>
        <v>-</v>
      </c>
    </row>
    <row r="3131" spans="1:16" x14ac:dyDescent="0.25">
      <c r="A3131" s="15"/>
      <c r="B3131" s="19"/>
      <c r="C3131" s="15"/>
      <c r="D3131" s="15"/>
      <c r="E3131" s="15"/>
      <c r="F3131" s="15"/>
      <c r="G3131" s="15"/>
      <c r="H3131" s="15"/>
      <c r="I3131" s="15"/>
      <c r="J3131" s="15"/>
      <c r="K3131" s="19"/>
      <c r="L3131" s="24" t="str">
        <f t="shared" ca="1" si="48"/>
        <v>-</v>
      </c>
      <c r="M3131" s="15"/>
      <c r="N3131" s="15"/>
      <c r="O3131" s="15"/>
      <c r="P3131" s="15"/>
    </row>
    <row r="3132" spans="1:16" x14ac:dyDescent="0.25">
      <c r="L3132" s="21" t="str">
        <f t="shared" ca="1" si="48"/>
        <v>-</v>
      </c>
    </row>
    <row r="3133" spans="1:16" x14ac:dyDescent="0.25">
      <c r="A3133" s="15"/>
      <c r="B3133" s="19"/>
      <c r="C3133" s="15"/>
      <c r="D3133" s="15"/>
      <c r="E3133" s="15"/>
      <c r="F3133" s="15"/>
      <c r="G3133" s="15"/>
      <c r="H3133" s="15"/>
      <c r="I3133" s="15"/>
      <c r="J3133" s="15"/>
      <c r="K3133" s="19"/>
      <c r="L3133" s="24" t="str">
        <f t="shared" ca="1" si="48"/>
        <v>-</v>
      </c>
      <c r="M3133" s="15"/>
      <c r="N3133" s="15"/>
      <c r="O3133" s="15"/>
      <c r="P3133" s="15"/>
    </row>
    <row r="3134" spans="1:16" x14ac:dyDescent="0.25">
      <c r="L3134" s="21" t="str">
        <f t="shared" ca="1" si="48"/>
        <v>-</v>
      </c>
    </row>
    <row r="3135" spans="1:16" x14ac:dyDescent="0.25">
      <c r="A3135" s="15"/>
      <c r="B3135" s="19"/>
      <c r="C3135" s="15"/>
      <c r="D3135" s="15"/>
      <c r="E3135" s="15"/>
      <c r="F3135" s="15"/>
      <c r="G3135" s="15"/>
      <c r="H3135" s="15"/>
      <c r="I3135" s="15"/>
      <c r="J3135" s="15"/>
      <c r="K3135" s="19"/>
      <c r="L3135" s="24" t="str">
        <f t="shared" ca="1" si="48"/>
        <v>-</v>
      </c>
      <c r="M3135" s="15"/>
      <c r="N3135" s="15"/>
      <c r="O3135" s="15"/>
      <c r="P3135" s="15"/>
    </row>
    <row r="3136" spans="1:16" x14ac:dyDescent="0.25">
      <c r="L3136" s="21" t="str">
        <f t="shared" ca="1" si="48"/>
        <v>-</v>
      </c>
    </row>
    <row r="3137" spans="1:16" x14ac:dyDescent="0.25">
      <c r="A3137" s="15"/>
      <c r="B3137" s="19"/>
      <c r="C3137" s="15"/>
      <c r="D3137" s="15"/>
      <c r="E3137" s="15"/>
      <c r="F3137" s="15"/>
      <c r="G3137" s="15"/>
      <c r="H3137" s="15"/>
      <c r="I3137" s="15"/>
      <c r="J3137" s="15"/>
      <c r="K3137" s="19"/>
      <c r="L3137" s="24" t="str">
        <f t="shared" ca="1" si="48"/>
        <v>-</v>
      </c>
      <c r="M3137" s="15"/>
      <c r="N3137" s="15"/>
      <c r="O3137" s="15"/>
      <c r="P3137" s="15"/>
    </row>
    <row r="3138" spans="1:16" x14ac:dyDescent="0.25">
      <c r="L3138" s="21" t="str">
        <f t="shared" ca="1" si="48"/>
        <v>-</v>
      </c>
    </row>
    <row r="3139" spans="1:16" x14ac:dyDescent="0.25">
      <c r="A3139" s="15"/>
      <c r="B3139" s="19"/>
      <c r="C3139" s="15"/>
      <c r="D3139" s="15"/>
      <c r="E3139" s="15"/>
      <c r="F3139" s="15"/>
      <c r="G3139" s="15"/>
      <c r="H3139" s="15"/>
      <c r="I3139" s="15"/>
      <c r="J3139" s="15"/>
      <c r="K3139" s="19"/>
      <c r="L3139" s="24" t="str">
        <f t="shared" ca="1" si="48"/>
        <v>-</v>
      </c>
      <c r="M3139" s="15"/>
      <c r="N3139" s="15"/>
      <c r="O3139" s="15"/>
      <c r="P3139" s="15"/>
    </row>
    <row r="3140" spans="1:16" x14ac:dyDescent="0.25">
      <c r="L3140" s="21" t="str">
        <f t="shared" ca="1" si="48"/>
        <v>-</v>
      </c>
    </row>
    <row r="3141" spans="1:16" x14ac:dyDescent="0.25">
      <c r="A3141" s="15"/>
      <c r="B3141" s="19"/>
      <c r="C3141" s="15"/>
      <c r="D3141" s="15"/>
      <c r="E3141" s="15"/>
      <c r="F3141" s="15"/>
      <c r="G3141" s="15"/>
      <c r="H3141" s="15"/>
      <c r="I3141" s="15"/>
      <c r="J3141" s="15"/>
      <c r="K3141" s="19"/>
      <c r="L3141" s="24" t="str">
        <f t="shared" ca="1" si="48"/>
        <v>-</v>
      </c>
      <c r="M3141" s="15"/>
      <c r="N3141" s="15"/>
      <c r="O3141" s="15"/>
      <c r="P3141" s="15"/>
    </row>
    <row r="3142" spans="1:16" x14ac:dyDescent="0.25">
      <c r="L3142" s="21" t="str">
        <f t="shared" ref="L3142:L3205" ca="1" si="49">IF(B3142&gt;1/1/1900, (IF(M3142="Closed",(DATEDIF(B3142,K3142,"d"))-(DATEDIF(H3142,J3142,"d")),IF(OR(M3142="Pending",ISBLANK(K3142)),TODAY()-B3142))),"-")</f>
        <v>-</v>
      </c>
    </row>
    <row r="3143" spans="1:16" x14ac:dyDescent="0.25">
      <c r="A3143" s="15"/>
      <c r="B3143" s="19"/>
      <c r="C3143" s="15"/>
      <c r="D3143" s="15"/>
      <c r="E3143" s="15"/>
      <c r="F3143" s="15"/>
      <c r="G3143" s="15"/>
      <c r="H3143" s="15"/>
      <c r="I3143" s="15"/>
      <c r="J3143" s="15"/>
      <c r="K3143" s="19"/>
      <c r="L3143" s="24" t="str">
        <f t="shared" ca="1" si="49"/>
        <v>-</v>
      </c>
      <c r="M3143" s="15"/>
      <c r="N3143" s="15"/>
      <c r="O3143" s="15"/>
      <c r="P3143" s="15"/>
    </row>
    <row r="3144" spans="1:16" x14ac:dyDescent="0.25">
      <c r="L3144" s="21" t="str">
        <f t="shared" ca="1" si="49"/>
        <v>-</v>
      </c>
    </row>
    <row r="3145" spans="1:16" x14ac:dyDescent="0.25">
      <c r="A3145" s="15"/>
      <c r="B3145" s="19"/>
      <c r="C3145" s="15"/>
      <c r="D3145" s="15"/>
      <c r="E3145" s="15"/>
      <c r="F3145" s="15"/>
      <c r="G3145" s="15"/>
      <c r="H3145" s="15"/>
      <c r="I3145" s="15"/>
      <c r="J3145" s="15"/>
      <c r="K3145" s="19"/>
      <c r="L3145" s="24" t="str">
        <f t="shared" ca="1" si="49"/>
        <v>-</v>
      </c>
      <c r="M3145" s="15"/>
      <c r="N3145" s="15"/>
      <c r="O3145" s="15"/>
      <c r="P3145" s="15"/>
    </row>
    <row r="3146" spans="1:16" x14ac:dyDescent="0.25">
      <c r="L3146" s="21" t="str">
        <f t="shared" ca="1" si="49"/>
        <v>-</v>
      </c>
    </row>
    <row r="3147" spans="1:16" x14ac:dyDescent="0.25">
      <c r="A3147" s="15"/>
      <c r="B3147" s="19"/>
      <c r="C3147" s="15"/>
      <c r="D3147" s="15"/>
      <c r="E3147" s="15"/>
      <c r="F3147" s="15"/>
      <c r="G3147" s="15"/>
      <c r="H3147" s="15"/>
      <c r="I3147" s="15"/>
      <c r="J3147" s="15"/>
      <c r="K3147" s="19"/>
      <c r="L3147" s="24" t="str">
        <f t="shared" ca="1" si="49"/>
        <v>-</v>
      </c>
      <c r="M3147" s="15"/>
      <c r="N3147" s="15"/>
      <c r="O3147" s="15"/>
      <c r="P3147" s="15"/>
    </row>
    <row r="3148" spans="1:16" x14ac:dyDescent="0.25">
      <c r="L3148" s="21" t="str">
        <f t="shared" ca="1" si="49"/>
        <v>-</v>
      </c>
    </row>
    <row r="3149" spans="1:16" x14ac:dyDescent="0.25">
      <c r="A3149" s="15"/>
      <c r="B3149" s="19"/>
      <c r="C3149" s="15"/>
      <c r="D3149" s="15"/>
      <c r="E3149" s="15"/>
      <c r="F3149" s="15"/>
      <c r="G3149" s="15"/>
      <c r="H3149" s="15"/>
      <c r="I3149" s="15"/>
      <c r="J3149" s="15"/>
      <c r="K3149" s="19"/>
      <c r="L3149" s="24" t="str">
        <f t="shared" ca="1" si="49"/>
        <v>-</v>
      </c>
      <c r="M3149" s="15"/>
      <c r="N3149" s="15"/>
      <c r="O3149" s="15"/>
      <c r="P3149" s="15"/>
    </row>
    <row r="3150" spans="1:16" x14ac:dyDescent="0.25">
      <c r="L3150" s="21" t="str">
        <f t="shared" ca="1" si="49"/>
        <v>-</v>
      </c>
    </row>
    <row r="3151" spans="1:16" x14ac:dyDescent="0.25">
      <c r="A3151" s="15"/>
      <c r="B3151" s="19"/>
      <c r="C3151" s="15"/>
      <c r="D3151" s="15"/>
      <c r="E3151" s="15"/>
      <c r="F3151" s="15"/>
      <c r="G3151" s="15"/>
      <c r="H3151" s="15"/>
      <c r="I3151" s="15"/>
      <c r="J3151" s="15"/>
      <c r="K3151" s="19"/>
      <c r="L3151" s="24" t="str">
        <f t="shared" ca="1" si="49"/>
        <v>-</v>
      </c>
      <c r="M3151" s="15"/>
      <c r="N3151" s="15"/>
      <c r="O3151" s="15"/>
      <c r="P3151" s="15"/>
    </row>
    <row r="3152" spans="1:16" x14ac:dyDescent="0.25">
      <c r="L3152" s="21" t="str">
        <f t="shared" ca="1" si="49"/>
        <v>-</v>
      </c>
    </row>
    <row r="3153" spans="1:16" x14ac:dyDescent="0.25">
      <c r="A3153" s="15"/>
      <c r="B3153" s="19"/>
      <c r="C3153" s="15"/>
      <c r="D3153" s="15"/>
      <c r="E3153" s="15"/>
      <c r="F3153" s="15"/>
      <c r="G3153" s="15"/>
      <c r="H3153" s="15"/>
      <c r="I3153" s="15"/>
      <c r="J3153" s="15"/>
      <c r="K3153" s="19"/>
      <c r="L3153" s="24" t="str">
        <f t="shared" ca="1" si="49"/>
        <v>-</v>
      </c>
      <c r="M3153" s="15"/>
      <c r="N3153" s="15"/>
      <c r="O3153" s="15"/>
      <c r="P3153" s="15"/>
    </row>
    <row r="3154" spans="1:16" x14ac:dyDescent="0.25">
      <c r="L3154" s="21" t="str">
        <f t="shared" ca="1" si="49"/>
        <v>-</v>
      </c>
    </row>
    <row r="3155" spans="1:16" x14ac:dyDescent="0.25">
      <c r="A3155" s="15"/>
      <c r="B3155" s="19"/>
      <c r="C3155" s="15"/>
      <c r="D3155" s="15"/>
      <c r="E3155" s="15"/>
      <c r="F3155" s="15"/>
      <c r="G3155" s="15"/>
      <c r="H3155" s="15"/>
      <c r="I3155" s="15"/>
      <c r="J3155" s="15"/>
      <c r="K3155" s="19"/>
      <c r="L3155" s="24" t="str">
        <f t="shared" ca="1" si="49"/>
        <v>-</v>
      </c>
      <c r="M3155" s="15"/>
      <c r="N3155" s="15"/>
      <c r="O3155" s="15"/>
      <c r="P3155" s="15"/>
    </row>
    <row r="3156" spans="1:16" x14ac:dyDescent="0.25">
      <c r="L3156" s="21" t="str">
        <f t="shared" ca="1" si="49"/>
        <v>-</v>
      </c>
    </row>
    <row r="3157" spans="1:16" x14ac:dyDescent="0.25">
      <c r="A3157" s="15"/>
      <c r="B3157" s="19"/>
      <c r="C3157" s="15"/>
      <c r="D3157" s="15"/>
      <c r="E3157" s="15"/>
      <c r="F3157" s="15"/>
      <c r="G3157" s="15"/>
      <c r="H3157" s="15"/>
      <c r="I3157" s="15"/>
      <c r="J3157" s="15"/>
      <c r="K3157" s="19"/>
      <c r="L3157" s="24" t="str">
        <f t="shared" ca="1" si="49"/>
        <v>-</v>
      </c>
      <c r="M3157" s="15"/>
      <c r="N3157" s="15"/>
      <c r="O3157" s="15"/>
      <c r="P3157" s="15"/>
    </row>
    <row r="3158" spans="1:16" x14ac:dyDescent="0.25">
      <c r="L3158" s="21" t="str">
        <f t="shared" ca="1" si="49"/>
        <v>-</v>
      </c>
    </row>
    <row r="3159" spans="1:16" x14ac:dyDescent="0.25">
      <c r="A3159" s="15"/>
      <c r="B3159" s="19"/>
      <c r="C3159" s="15"/>
      <c r="D3159" s="15"/>
      <c r="E3159" s="15"/>
      <c r="F3159" s="15"/>
      <c r="G3159" s="15"/>
      <c r="H3159" s="15"/>
      <c r="I3159" s="15"/>
      <c r="J3159" s="15"/>
      <c r="K3159" s="19"/>
      <c r="L3159" s="24" t="str">
        <f t="shared" ca="1" si="49"/>
        <v>-</v>
      </c>
      <c r="M3159" s="15"/>
      <c r="N3159" s="15"/>
      <c r="O3159" s="15"/>
      <c r="P3159" s="15"/>
    </row>
    <row r="3160" spans="1:16" x14ac:dyDescent="0.25">
      <c r="L3160" s="21" t="str">
        <f t="shared" ca="1" si="49"/>
        <v>-</v>
      </c>
    </row>
    <row r="3161" spans="1:16" x14ac:dyDescent="0.25">
      <c r="A3161" s="15"/>
      <c r="B3161" s="19"/>
      <c r="C3161" s="15"/>
      <c r="D3161" s="15"/>
      <c r="E3161" s="15"/>
      <c r="F3161" s="15"/>
      <c r="G3161" s="15"/>
      <c r="H3161" s="15"/>
      <c r="I3161" s="15"/>
      <c r="J3161" s="15"/>
      <c r="K3161" s="19"/>
      <c r="L3161" s="24" t="str">
        <f t="shared" ca="1" si="49"/>
        <v>-</v>
      </c>
      <c r="M3161" s="15"/>
      <c r="N3161" s="15"/>
      <c r="O3161" s="15"/>
      <c r="P3161" s="15"/>
    </row>
    <row r="3162" spans="1:16" x14ac:dyDescent="0.25">
      <c r="L3162" s="21" t="str">
        <f t="shared" ca="1" si="49"/>
        <v>-</v>
      </c>
    </row>
    <row r="3163" spans="1:16" x14ac:dyDescent="0.25">
      <c r="A3163" s="15"/>
      <c r="B3163" s="19"/>
      <c r="C3163" s="15"/>
      <c r="D3163" s="15"/>
      <c r="E3163" s="15"/>
      <c r="F3163" s="15"/>
      <c r="G3163" s="15"/>
      <c r="H3163" s="15"/>
      <c r="I3163" s="15"/>
      <c r="J3163" s="15"/>
      <c r="K3163" s="19"/>
      <c r="L3163" s="24" t="str">
        <f t="shared" ca="1" si="49"/>
        <v>-</v>
      </c>
      <c r="M3163" s="15"/>
      <c r="N3163" s="15"/>
      <c r="O3163" s="15"/>
      <c r="P3163" s="15"/>
    </row>
    <row r="3164" spans="1:16" x14ac:dyDescent="0.25">
      <c r="L3164" s="21" t="str">
        <f t="shared" ca="1" si="49"/>
        <v>-</v>
      </c>
    </row>
    <row r="3165" spans="1:16" x14ac:dyDescent="0.25">
      <c r="A3165" s="15"/>
      <c r="B3165" s="19"/>
      <c r="C3165" s="15"/>
      <c r="D3165" s="15"/>
      <c r="E3165" s="15"/>
      <c r="F3165" s="15"/>
      <c r="G3165" s="15"/>
      <c r="H3165" s="15"/>
      <c r="I3165" s="15"/>
      <c r="J3165" s="15"/>
      <c r="K3165" s="19"/>
      <c r="L3165" s="24" t="str">
        <f t="shared" ca="1" si="49"/>
        <v>-</v>
      </c>
      <c r="M3165" s="15"/>
      <c r="N3165" s="15"/>
      <c r="O3165" s="15"/>
      <c r="P3165" s="15"/>
    </row>
    <row r="3166" spans="1:16" x14ac:dyDescent="0.25">
      <c r="L3166" s="21" t="str">
        <f t="shared" ca="1" si="49"/>
        <v>-</v>
      </c>
    </row>
    <row r="3167" spans="1:16" x14ac:dyDescent="0.25">
      <c r="A3167" s="15"/>
      <c r="B3167" s="19"/>
      <c r="C3167" s="15"/>
      <c r="D3167" s="15"/>
      <c r="E3167" s="15"/>
      <c r="F3167" s="15"/>
      <c r="G3167" s="15"/>
      <c r="H3167" s="15"/>
      <c r="I3167" s="15"/>
      <c r="J3167" s="15"/>
      <c r="K3167" s="19"/>
      <c r="L3167" s="24" t="str">
        <f t="shared" ca="1" si="49"/>
        <v>-</v>
      </c>
      <c r="M3167" s="15"/>
      <c r="N3167" s="15"/>
      <c r="O3167" s="15"/>
      <c r="P3167" s="15"/>
    </row>
    <row r="3168" spans="1:16" x14ac:dyDescent="0.25">
      <c r="L3168" s="21" t="str">
        <f t="shared" ca="1" si="49"/>
        <v>-</v>
      </c>
    </row>
    <row r="3169" spans="1:16" x14ac:dyDescent="0.25">
      <c r="A3169" s="15"/>
      <c r="B3169" s="19"/>
      <c r="C3169" s="15"/>
      <c r="D3169" s="15"/>
      <c r="E3169" s="15"/>
      <c r="F3169" s="15"/>
      <c r="G3169" s="15"/>
      <c r="H3169" s="15"/>
      <c r="I3169" s="15"/>
      <c r="J3169" s="15"/>
      <c r="K3169" s="19"/>
      <c r="L3169" s="24" t="str">
        <f t="shared" ca="1" si="49"/>
        <v>-</v>
      </c>
      <c r="M3169" s="15"/>
      <c r="N3169" s="15"/>
      <c r="O3169" s="15"/>
      <c r="P3169" s="15"/>
    </row>
    <row r="3170" spans="1:16" x14ac:dyDescent="0.25">
      <c r="L3170" s="21" t="str">
        <f t="shared" ca="1" si="49"/>
        <v>-</v>
      </c>
    </row>
    <row r="3171" spans="1:16" x14ac:dyDescent="0.25">
      <c r="A3171" s="15"/>
      <c r="B3171" s="19"/>
      <c r="C3171" s="15"/>
      <c r="D3171" s="15"/>
      <c r="E3171" s="15"/>
      <c r="F3171" s="15"/>
      <c r="G3171" s="15"/>
      <c r="H3171" s="15"/>
      <c r="I3171" s="15"/>
      <c r="J3171" s="15"/>
      <c r="K3171" s="19"/>
      <c r="L3171" s="24" t="str">
        <f t="shared" ca="1" si="49"/>
        <v>-</v>
      </c>
      <c r="M3171" s="15"/>
      <c r="N3171" s="15"/>
      <c r="O3171" s="15"/>
      <c r="P3171" s="15"/>
    </row>
    <row r="3172" spans="1:16" x14ac:dyDescent="0.25">
      <c r="L3172" s="21" t="str">
        <f t="shared" ca="1" si="49"/>
        <v>-</v>
      </c>
    </row>
    <row r="3173" spans="1:16" x14ac:dyDescent="0.25">
      <c r="A3173" s="15"/>
      <c r="B3173" s="19"/>
      <c r="C3173" s="15"/>
      <c r="D3173" s="15"/>
      <c r="E3173" s="15"/>
      <c r="F3173" s="15"/>
      <c r="G3173" s="15"/>
      <c r="H3173" s="15"/>
      <c r="I3173" s="15"/>
      <c r="J3173" s="15"/>
      <c r="K3173" s="19"/>
      <c r="L3173" s="24" t="str">
        <f t="shared" ca="1" si="49"/>
        <v>-</v>
      </c>
      <c r="M3173" s="15"/>
      <c r="N3173" s="15"/>
      <c r="O3173" s="15"/>
      <c r="P3173" s="15"/>
    </row>
    <row r="3174" spans="1:16" x14ac:dyDescent="0.25">
      <c r="L3174" s="21" t="str">
        <f t="shared" ca="1" si="49"/>
        <v>-</v>
      </c>
    </row>
    <row r="3175" spans="1:16" x14ac:dyDescent="0.25">
      <c r="A3175" s="15"/>
      <c r="B3175" s="19"/>
      <c r="C3175" s="15"/>
      <c r="D3175" s="15"/>
      <c r="E3175" s="15"/>
      <c r="F3175" s="15"/>
      <c r="G3175" s="15"/>
      <c r="H3175" s="15"/>
      <c r="I3175" s="15"/>
      <c r="J3175" s="15"/>
      <c r="K3175" s="19"/>
      <c r="L3175" s="24" t="str">
        <f t="shared" ca="1" si="49"/>
        <v>-</v>
      </c>
      <c r="M3175" s="15"/>
      <c r="N3175" s="15"/>
      <c r="O3175" s="15"/>
      <c r="P3175" s="15"/>
    </row>
    <row r="3176" spans="1:16" x14ac:dyDescent="0.25">
      <c r="L3176" s="21" t="str">
        <f t="shared" ca="1" si="49"/>
        <v>-</v>
      </c>
    </row>
    <row r="3177" spans="1:16" x14ac:dyDescent="0.25">
      <c r="A3177" s="15"/>
      <c r="B3177" s="19"/>
      <c r="C3177" s="15"/>
      <c r="D3177" s="15"/>
      <c r="E3177" s="15"/>
      <c r="F3177" s="15"/>
      <c r="G3177" s="15"/>
      <c r="H3177" s="15"/>
      <c r="I3177" s="15"/>
      <c r="J3177" s="15"/>
      <c r="K3177" s="19"/>
      <c r="L3177" s="24" t="str">
        <f t="shared" ca="1" si="49"/>
        <v>-</v>
      </c>
      <c r="M3177" s="15"/>
      <c r="N3177" s="15"/>
      <c r="O3177" s="15"/>
      <c r="P3177" s="15"/>
    </row>
    <row r="3178" spans="1:16" x14ac:dyDescent="0.25">
      <c r="L3178" s="21" t="str">
        <f t="shared" ca="1" si="49"/>
        <v>-</v>
      </c>
    </row>
    <row r="3179" spans="1:16" x14ac:dyDescent="0.25">
      <c r="A3179" s="15"/>
      <c r="B3179" s="19"/>
      <c r="C3179" s="15"/>
      <c r="D3179" s="15"/>
      <c r="E3179" s="15"/>
      <c r="F3179" s="15"/>
      <c r="G3179" s="15"/>
      <c r="H3179" s="15"/>
      <c r="I3179" s="15"/>
      <c r="J3179" s="15"/>
      <c r="K3179" s="19"/>
      <c r="L3179" s="24" t="str">
        <f t="shared" ca="1" si="49"/>
        <v>-</v>
      </c>
      <c r="M3179" s="15"/>
      <c r="N3179" s="15"/>
      <c r="O3179" s="15"/>
      <c r="P3179" s="15"/>
    </row>
    <row r="3180" spans="1:16" x14ac:dyDescent="0.25">
      <c r="L3180" s="21" t="str">
        <f t="shared" ca="1" si="49"/>
        <v>-</v>
      </c>
    </row>
    <row r="3181" spans="1:16" x14ac:dyDescent="0.25">
      <c r="A3181" s="15"/>
      <c r="B3181" s="19"/>
      <c r="C3181" s="15"/>
      <c r="D3181" s="15"/>
      <c r="E3181" s="15"/>
      <c r="F3181" s="15"/>
      <c r="G3181" s="15"/>
      <c r="H3181" s="15"/>
      <c r="I3181" s="15"/>
      <c r="J3181" s="15"/>
      <c r="K3181" s="19"/>
      <c r="L3181" s="24" t="str">
        <f t="shared" ca="1" si="49"/>
        <v>-</v>
      </c>
      <c r="M3181" s="15"/>
      <c r="N3181" s="15"/>
      <c r="O3181" s="15"/>
      <c r="P3181" s="15"/>
    </row>
    <row r="3182" spans="1:16" x14ac:dyDescent="0.25">
      <c r="L3182" s="21" t="str">
        <f t="shared" ca="1" si="49"/>
        <v>-</v>
      </c>
    </row>
    <row r="3183" spans="1:16" x14ac:dyDescent="0.25">
      <c r="A3183" s="15"/>
      <c r="B3183" s="19"/>
      <c r="C3183" s="15"/>
      <c r="D3183" s="15"/>
      <c r="E3183" s="15"/>
      <c r="F3183" s="15"/>
      <c r="G3183" s="15"/>
      <c r="H3183" s="15"/>
      <c r="I3183" s="15"/>
      <c r="J3183" s="15"/>
      <c r="K3183" s="19"/>
      <c r="L3183" s="24" t="str">
        <f t="shared" ca="1" si="49"/>
        <v>-</v>
      </c>
      <c r="M3183" s="15"/>
      <c r="N3183" s="15"/>
      <c r="O3183" s="15"/>
      <c r="P3183" s="15"/>
    </row>
    <row r="3184" spans="1:16" x14ac:dyDescent="0.25">
      <c r="L3184" s="21" t="str">
        <f t="shared" ca="1" si="49"/>
        <v>-</v>
      </c>
    </row>
    <row r="3185" spans="1:16" x14ac:dyDescent="0.25">
      <c r="A3185" s="15"/>
      <c r="B3185" s="19"/>
      <c r="C3185" s="15"/>
      <c r="D3185" s="15"/>
      <c r="E3185" s="15"/>
      <c r="F3185" s="15"/>
      <c r="G3185" s="15"/>
      <c r="H3185" s="15"/>
      <c r="I3185" s="15"/>
      <c r="J3185" s="15"/>
      <c r="K3185" s="19"/>
      <c r="L3185" s="24" t="str">
        <f t="shared" ca="1" si="49"/>
        <v>-</v>
      </c>
      <c r="M3185" s="15"/>
      <c r="N3185" s="15"/>
      <c r="O3185" s="15"/>
      <c r="P3185" s="15"/>
    </row>
    <row r="3186" spans="1:16" x14ac:dyDescent="0.25">
      <c r="L3186" s="21" t="str">
        <f t="shared" ca="1" si="49"/>
        <v>-</v>
      </c>
    </row>
    <row r="3187" spans="1:16" x14ac:dyDescent="0.25">
      <c r="A3187" s="15"/>
      <c r="B3187" s="19"/>
      <c r="C3187" s="15"/>
      <c r="D3187" s="15"/>
      <c r="E3187" s="15"/>
      <c r="F3187" s="15"/>
      <c r="G3187" s="15"/>
      <c r="H3187" s="15"/>
      <c r="I3187" s="15"/>
      <c r="J3187" s="15"/>
      <c r="K3187" s="19"/>
      <c r="L3187" s="24" t="str">
        <f t="shared" ca="1" si="49"/>
        <v>-</v>
      </c>
      <c r="M3187" s="15"/>
      <c r="N3187" s="15"/>
      <c r="O3187" s="15"/>
      <c r="P3187" s="15"/>
    </row>
    <row r="3188" spans="1:16" x14ac:dyDescent="0.25">
      <c r="L3188" s="21" t="str">
        <f t="shared" ca="1" si="49"/>
        <v>-</v>
      </c>
    </row>
    <row r="3189" spans="1:16" x14ac:dyDescent="0.25">
      <c r="A3189" s="15"/>
      <c r="B3189" s="19"/>
      <c r="C3189" s="15"/>
      <c r="D3189" s="15"/>
      <c r="E3189" s="15"/>
      <c r="F3189" s="15"/>
      <c r="G3189" s="15"/>
      <c r="H3189" s="15"/>
      <c r="I3189" s="15"/>
      <c r="J3189" s="15"/>
      <c r="K3189" s="19"/>
      <c r="L3189" s="24" t="str">
        <f t="shared" ca="1" si="49"/>
        <v>-</v>
      </c>
      <c r="M3189" s="15"/>
      <c r="N3189" s="15"/>
      <c r="O3189" s="15"/>
      <c r="P3189" s="15"/>
    </row>
    <row r="3190" spans="1:16" x14ac:dyDescent="0.25">
      <c r="L3190" s="21" t="str">
        <f t="shared" ca="1" si="49"/>
        <v>-</v>
      </c>
    </row>
    <row r="3191" spans="1:16" x14ac:dyDescent="0.25">
      <c r="A3191" s="15"/>
      <c r="B3191" s="19"/>
      <c r="C3191" s="15"/>
      <c r="D3191" s="15"/>
      <c r="E3191" s="15"/>
      <c r="F3191" s="15"/>
      <c r="G3191" s="15"/>
      <c r="H3191" s="15"/>
      <c r="I3191" s="15"/>
      <c r="J3191" s="15"/>
      <c r="K3191" s="19"/>
      <c r="L3191" s="24" t="str">
        <f t="shared" ca="1" si="49"/>
        <v>-</v>
      </c>
      <c r="M3191" s="15"/>
      <c r="N3191" s="15"/>
      <c r="O3191" s="15"/>
      <c r="P3191" s="15"/>
    </row>
    <row r="3192" spans="1:16" x14ac:dyDescent="0.25">
      <c r="L3192" s="21" t="str">
        <f t="shared" ca="1" si="49"/>
        <v>-</v>
      </c>
    </row>
    <row r="3193" spans="1:16" x14ac:dyDescent="0.25">
      <c r="A3193" s="15"/>
      <c r="B3193" s="19"/>
      <c r="C3193" s="15"/>
      <c r="D3193" s="15"/>
      <c r="E3193" s="15"/>
      <c r="F3193" s="15"/>
      <c r="G3193" s="15"/>
      <c r="H3193" s="15"/>
      <c r="I3193" s="15"/>
      <c r="J3193" s="15"/>
      <c r="K3193" s="19"/>
      <c r="L3193" s="24" t="str">
        <f t="shared" ca="1" si="49"/>
        <v>-</v>
      </c>
      <c r="M3193" s="15"/>
      <c r="N3193" s="15"/>
      <c r="O3193" s="15"/>
      <c r="P3193" s="15"/>
    </row>
    <row r="3194" spans="1:16" x14ac:dyDescent="0.25">
      <c r="L3194" s="21" t="str">
        <f t="shared" ca="1" si="49"/>
        <v>-</v>
      </c>
    </row>
    <row r="3195" spans="1:16" x14ac:dyDescent="0.25">
      <c r="A3195" s="15"/>
      <c r="B3195" s="19"/>
      <c r="C3195" s="15"/>
      <c r="D3195" s="15"/>
      <c r="E3195" s="15"/>
      <c r="F3195" s="15"/>
      <c r="G3195" s="15"/>
      <c r="H3195" s="15"/>
      <c r="I3195" s="15"/>
      <c r="J3195" s="15"/>
      <c r="K3195" s="19"/>
      <c r="L3195" s="24" t="str">
        <f t="shared" ca="1" si="49"/>
        <v>-</v>
      </c>
      <c r="M3195" s="15"/>
      <c r="N3195" s="15"/>
      <c r="O3195" s="15"/>
      <c r="P3195" s="15"/>
    </row>
    <row r="3196" spans="1:16" x14ac:dyDescent="0.25">
      <c r="L3196" s="21" t="str">
        <f t="shared" ca="1" si="49"/>
        <v>-</v>
      </c>
    </row>
    <row r="3197" spans="1:16" x14ac:dyDescent="0.25">
      <c r="A3197" s="15"/>
      <c r="B3197" s="19"/>
      <c r="C3197" s="15"/>
      <c r="D3197" s="15"/>
      <c r="E3197" s="15"/>
      <c r="F3197" s="15"/>
      <c r="G3197" s="15"/>
      <c r="H3197" s="15"/>
      <c r="I3197" s="15"/>
      <c r="J3197" s="15"/>
      <c r="K3197" s="19"/>
      <c r="L3197" s="24" t="str">
        <f t="shared" ca="1" si="49"/>
        <v>-</v>
      </c>
      <c r="M3197" s="15"/>
      <c r="N3197" s="15"/>
      <c r="O3197" s="15"/>
      <c r="P3197" s="15"/>
    </row>
    <row r="3198" spans="1:16" x14ac:dyDescent="0.25">
      <c r="L3198" s="21" t="str">
        <f t="shared" ca="1" si="49"/>
        <v>-</v>
      </c>
    </row>
    <row r="3199" spans="1:16" x14ac:dyDescent="0.25">
      <c r="A3199" s="15"/>
      <c r="B3199" s="19"/>
      <c r="C3199" s="15"/>
      <c r="D3199" s="15"/>
      <c r="E3199" s="15"/>
      <c r="F3199" s="15"/>
      <c r="G3199" s="15"/>
      <c r="H3199" s="15"/>
      <c r="I3199" s="15"/>
      <c r="J3199" s="15"/>
      <c r="K3199" s="19"/>
      <c r="L3199" s="24" t="str">
        <f t="shared" ca="1" si="49"/>
        <v>-</v>
      </c>
      <c r="M3199" s="15"/>
      <c r="N3199" s="15"/>
      <c r="O3199" s="15"/>
      <c r="P3199" s="15"/>
    </row>
    <row r="3200" spans="1:16" x14ac:dyDescent="0.25">
      <c r="L3200" s="21" t="str">
        <f t="shared" ca="1" si="49"/>
        <v>-</v>
      </c>
    </row>
    <row r="3201" spans="1:16" x14ac:dyDescent="0.25">
      <c r="A3201" s="15"/>
      <c r="B3201" s="19"/>
      <c r="C3201" s="15"/>
      <c r="D3201" s="15"/>
      <c r="E3201" s="15"/>
      <c r="F3201" s="15"/>
      <c r="G3201" s="15"/>
      <c r="H3201" s="15"/>
      <c r="I3201" s="15"/>
      <c r="J3201" s="15"/>
      <c r="K3201" s="19"/>
      <c r="L3201" s="24" t="str">
        <f t="shared" ca="1" si="49"/>
        <v>-</v>
      </c>
      <c r="M3201" s="15"/>
      <c r="N3201" s="15"/>
      <c r="O3201" s="15"/>
      <c r="P3201" s="15"/>
    </row>
    <row r="3202" spans="1:16" x14ac:dyDescent="0.25">
      <c r="L3202" s="21" t="str">
        <f t="shared" ca="1" si="49"/>
        <v>-</v>
      </c>
    </row>
    <row r="3203" spans="1:16" x14ac:dyDescent="0.25">
      <c r="A3203" s="15"/>
      <c r="B3203" s="19"/>
      <c r="C3203" s="15"/>
      <c r="D3203" s="15"/>
      <c r="E3203" s="15"/>
      <c r="F3203" s="15"/>
      <c r="G3203" s="15"/>
      <c r="H3203" s="15"/>
      <c r="I3203" s="15"/>
      <c r="J3203" s="15"/>
      <c r="K3203" s="19"/>
      <c r="L3203" s="24" t="str">
        <f t="shared" ca="1" si="49"/>
        <v>-</v>
      </c>
      <c r="M3203" s="15"/>
      <c r="N3203" s="15"/>
      <c r="O3203" s="15"/>
      <c r="P3203" s="15"/>
    </row>
    <row r="3204" spans="1:16" x14ac:dyDescent="0.25">
      <c r="L3204" s="21" t="str">
        <f t="shared" ca="1" si="49"/>
        <v>-</v>
      </c>
    </row>
    <row r="3205" spans="1:16" x14ac:dyDescent="0.25">
      <c r="A3205" s="15"/>
      <c r="B3205" s="19"/>
      <c r="C3205" s="15"/>
      <c r="D3205" s="15"/>
      <c r="E3205" s="15"/>
      <c r="F3205" s="15"/>
      <c r="G3205" s="15"/>
      <c r="H3205" s="15"/>
      <c r="I3205" s="15"/>
      <c r="J3205" s="15"/>
      <c r="K3205" s="19"/>
      <c r="L3205" s="24" t="str">
        <f t="shared" ca="1" si="49"/>
        <v>-</v>
      </c>
      <c r="M3205" s="15"/>
      <c r="N3205" s="15"/>
      <c r="O3205" s="15"/>
      <c r="P3205" s="15"/>
    </row>
    <row r="3206" spans="1:16" x14ac:dyDescent="0.25">
      <c r="L3206" s="21" t="str">
        <f t="shared" ref="L3206:L3269" ca="1" si="50">IF(B3206&gt;1/1/1900, (IF(M3206="Closed",(DATEDIF(B3206,K3206,"d"))-(DATEDIF(H3206,J3206,"d")),IF(OR(M3206="Pending",ISBLANK(K3206)),TODAY()-B3206))),"-")</f>
        <v>-</v>
      </c>
    </row>
    <row r="3207" spans="1:16" x14ac:dyDescent="0.25">
      <c r="A3207" s="15"/>
      <c r="B3207" s="19"/>
      <c r="C3207" s="15"/>
      <c r="D3207" s="15"/>
      <c r="E3207" s="15"/>
      <c r="F3207" s="15"/>
      <c r="G3207" s="15"/>
      <c r="H3207" s="15"/>
      <c r="I3207" s="15"/>
      <c r="J3207" s="15"/>
      <c r="K3207" s="19"/>
      <c r="L3207" s="24" t="str">
        <f t="shared" ca="1" si="50"/>
        <v>-</v>
      </c>
      <c r="M3207" s="15"/>
      <c r="N3207" s="15"/>
      <c r="O3207" s="15"/>
      <c r="P3207" s="15"/>
    </row>
    <row r="3208" spans="1:16" x14ac:dyDescent="0.25">
      <c r="L3208" s="21" t="str">
        <f t="shared" ca="1" si="50"/>
        <v>-</v>
      </c>
    </row>
    <row r="3209" spans="1:16" x14ac:dyDescent="0.25">
      <c r="A3209" s="15"/>
      <c r="B3209" s="19"/>
      <c r="C3209" s="15"/>
      <c r="D3209" s="15"/>
      <c r="E3209" s="15"/>
      <c r="F3209" s="15"/>
      <c r="G3209" s="15"/>
      <c r="H3209" s="15"/>
      <c r="I3209" s="15"/>
      <c r="J3209" s="15"/>
      <c r="K3209" s="19"/>
      <c r="L3209" s="24" t="str">
        <f t="shared" ca="1" si="50"/>
        <v>-</v>
      </c>
      <c r="M3209" s="15"/>
      <c r="N3209" s="15"/>
      <c r="O3209" s="15"/>
      <c r="P3209" s="15"/>
    </row>
    <row r="3210" spans="1:16" x14ac:dyDescent="0.25">
      <c r="L3210" s="21" t="str">
        <f t="shared" ca="1" si="50"/>
        <v>-</v>
      </c>
    </row>
    <row r="3211" spans="1:16" x14ac:dyDescent="0.25">
      <c r="A3211" s="15"/>
      <c r="B3211" s="19"/>
      <c r="C3211" s="15"/>
      <c r="D3211" s="15"/>
      <c r="E3211" s="15"/>
      <c r="F3211" s="15"/>
      <c r="G3211" s="15"/>
      <c r="H3211" s="15"/>
      <c r="I3211" s="15"/>
      <c r="J3211" s="15"/>
      <c r="K3211" s="19"/>
      <c r="L3211" s="24" t="str">
        <f t="shared" ca="1" si="50"/>
        <v>-</v>
      </c>
      <c r="M3211" s="15"/>
      <c r="N3211" s="15"/>
      <c r="O3211" s="15"/>
      <c r="P3211" s="15"/>
    </row>
    <row r="3212" spans="1:16" x14ac:dyDescent="0.25">
      <c r="L3212" s="21" t="str">
        <f t="shared" ca="1" si="50"/>
        <v>-</v>
      </c>
    </row>
    <row r="3213" spans="1:16" x14ac:dyDescent="0.25">
      <c r="A3213" s="15"/>
      <c r="B3213" s="19"/>
      <c r="C3213" s="15"/>
      <c r="D3213" s="15"/>
      <c r="E3213" s="15"/>
      <c r="F3213" s="15"/>
      <c r="G3213" s="15"/>
      <c r="H3213" s="15"/>
      <c r="I3213" s="15"/>
      <c r="J3213" s="15"/>
      <c r="K3213" s="19"/>
      <c r="L3213" s="24" t="str">
        <f t="shared" ca="1" si="50"/>
        <v>-</v>
      </c>
      <c r="M3213" s="15"/>
      <c r="N3213" s="15"/>
      <c r="O3213" s="15"/>
      <c r="P3213" s="15"/>
    </row>
    <row r="3214" spans="1:16" x14ac:dyDescent="0.25">
      <c r="L3214" s="21" t="str">
        <f t="shared" ca="1" si="50"/>
        <v>-</v>
      </c>
    </row>
    <row r="3215" spans="1:16" x14ac:dyDescent="0.25">
      <c r="A3215" s="15"/>
      <c r="B3215" s="19"/>
      <c r="C3215" s="15"/>
      <c r="D3215" s="15"/>
      <c r="E3215" s="15"/>
      <c r="F3215" s="15"/>
      <c r="G3215" s="15"/>
      <c r="H3215" s="15"/>
      <c r="I3215" s="15"/>
      <c r="J3215" s="15"/>
      <c r="K3215" s="19"/>
      <c r="L3215" s="24" t="str">
        <f t="shared" ca="1" si="50"/>
        <v>-</v>
      </c>
      <c r="M3215" s="15"/>
      <c r="N3215" s="15"/>
      <c r="O3215" s="15"/>
      <c r="P3215" s="15"/>
    </row>
    <row r="3216" spans="1:16" x14ac:dyDescent="0.25">
      <c r="L3216" s="21" t="str">
        <f t="shared" ca="1" si="50"/>
        <v>-</v>
      </c>
    </row>
    <row r="3217" spans="1:16" x14ac:dyDescent="0.25">
      <c r="A3217" s="15"/>
      <c r="B3217" s="19"/>
      <c r="C3217" s="15"/>
      <c r="D3217" s="15"/>
      <c r="E3217" s="15"/>
      <c r="F3217" s="15"/>
      <c r="G3217" s="15"/>
      <c r="H3217" s="15"/>
      <c r="I3217" s="15"/>
      <c r="J3217" s="15"/>
      <c r="K3217" s="19"/>
      <c r="L3217" s="24" t="str">
        <f t="shared" ca="1" si="50"/>
        <v>-</v>
      </c>
      <c r="M3217" s="15"/>
      <c r="N3217" s="15"/>
      <c r="O3217" s="15"/>
      <c r="P3217" s="15"/>
    </row>
    <row r="3218" spans="1:16" x14ac:dyDescent="0.25">
      <c r="L3218" s="21" t="str">
        <f t="shared" ca="1" si="50"/>
        <v>-</v>
      </c>
    </row>
    <row r="3219" spans="1:16" x14ac:dyDescent="0.25">
      <c r="A3219" s="15"/>
      <c r="B3219" s="19"/>
      <c r="C3219" s="15"/>
      <c r="D3219" s="15"/>
      <c r="E3219" s="15"/>
      <c r="F3219" s="15"/>
      <c r="G3219" s="15"/>
      <c r="H3219" s="15"/>
      <c r="I3219" s="15"/>
      <c r="J3219" s="15"/>
      <c r="K3219" s="19"/>
      <c r="L3219" s="24" t="str">
        <f t="shared" ca="1" si="50"/>
        <v>-</v>
      </c>
      <c r="M3219" s="15"/>
      <c r="N3219" s="15"/>
      <c r="O3219" s="15"/>
      <c r="P3219" s="15"/>
    </row>
    <row r="3220" spans="1:16" x14ac:dyDescent="0.25">
      <c r="L3220" s="21" t="str">
        <f t="shared" ca="1" si="50"/>
        <v>-</v>
      </c>
    </row>
    <row r="3221" spans="1:16" x14ac:dyDescent="0.25">
      <c r="A3221" s="15"/>
      <c r="B3221" s="19"/>
      <c r="C3221" s="15"/>
      <c r="D3221" s="15"/>
      <c r="E3221" s="15"/>
      <c r="F3221" s="15"/>
      <c r="G3221" s="15"/>
      <c r="H3221" s="15"/>
      <c r="I3221" s="15"/>
      <c r="J3221" s="15"/>
      <c r="K3221" s="19"/>
      <c r="L3221" s="24" t="str">
        <f t="shared" ca="1" si="50"/>
        <v>-</v>
      </c>
      <c r="M3221" s="15"/>
      <c r="N3221" s="15"/>
      <c r="O3221" s="15"/>
      <c r="P3221" s="15"/>
    </row>
    <row r="3222" spans="1:16" x14ac:dyDescent="0.25">
      <c r="L3222" s="21" t="str">
        <f t="shared" ca="1" si="50"/>
        <v>-</v>
      </c>
    </row>
    <row r="3223" spans="1:16" x14ac:dyDescent="0.25">
      <c r="A3223" s="15"/>
      <c r="B3223" s="19"/>
      <c r="C3223" s="15"/>
      <c r="D3223" s="15"/>
      <c r="E3223" s="15"/>
      <c r="F3223" s="15"/>
      <c r="G3223" s="15"/>
      <c r="H3223" s="15"/>
      <c r="I3223" s="15"/>
      <c r="J3223" s="15"/>
      <c r="K3223" s="19"/>
      <c r="L3223" s="24" t="str">
        <f t="shared" ca="1" si="50"/>
        <v>-</v>
      </c>
      <c r="M3223" s="15"/>
      <c r="N3223" s="15"/>
      <c r="O3223" s="15"/>
      <c r="P3223" s="15"/>
    </row>
    <row r="3224" spans="1:16" x14ac:dyDescent="0.25">
      <c r="L3224" s="21" t="str">
        <f t="shared" ca="1" si="50"/>
        <v>-</v>
      </c>
    </row>
    <row r="3225" spans="1:16" x14ac:dyDescent="0.25">
      <c r="A3225" s="15"/>
      <c r="B3225" s="19"/>
      <c r="C3225" s="15"/>
      <c r="D3225" s="15"/>
      <c r="E3225" s="15"/>
      <c r="F3225" s="15"/>
      <c r="G3225" s="15"/>
      <c r="H3225" s="15"/>
      <c r="I3225" s="15"/>
      <c r="J3225" s="15"/>
      <c r="K3225" s="19"/>
      <c r="L3225" s="24" t="str">
        <f t="shared" ca="1" si="50"/>
        <v>-</v>
      </c>
      <c r="M3225" s="15"/>
      <c r="N3225" s="15"/>
      <c r="O3225" s="15"/>
      <c r="P3225" s="15"/>
    </row>
    <row r="3226" spans="1:16" x14ac:dyDescent="0.25">
      <c r="L3226" s="21" t="str">
        <f t="shared" ca="1" si="50"/>
        <v>-</v>
      </c>
    </row>
    <row r="3227" spans="1:16" x14ac:dyDescent="0.25">
      <c r="A3227" s="15"/>
      <c r="B3227" s="19"/>
      <c r="C3227" s="15"/>
      <c r="D3227" s="15"/>
      <c r="E3227" s="15"/>
      <c r="F3227" s="15"/>
      <c r="G3227" s="15"/>
      <c r="H3227" s="15"/>
      <c r="I3227" s="15"/>
      <c r="J3227" s="15"/>
      <c r="K3227" s="19"/>
      <c r="L3227" s="24" t="str">
        <f t="shared" ca="1" si="50"/>
        <v>-</v>
      </c>
      <c r="M3227" s="15"/>
      <c r="N3227" s="15"/>
      <c r="O3227" s="15"/>
      <c r="P3227" s="15"/>
    </row>
    <row r="3228" spans="1:16" x14ac:dyDescent="0.25">
      <c r="L3228" s="21" t="str">
        <f t="shared" ca="1" si="50"/>
        <v>-</v>
      </c>
    </row>
    <row r="3229" spans="1:16" x14ac:dyDescent="0.25">
      <c r="A3229" s="15"/>
      <c r="B3229" s="19"/>
      <c r="C3229" s="15"/>
      <c r="D3229" s="15"/>
      <c r="E3229" s="15"/>
      <c r="F3229" s="15"/>
      <c r="G3229" s="15"/>
      <c r="H3229" s="15"/>
      <c r="I3229" s="15"/>
      <c r="J3229" s="15"/>
      <c r="K3229" s="19"/>
      <c r="L3229" s="24" t="str">
        <f t="shared" ca="1" si="50"/>
        <v>-</v>
      </c>
      <c r="M3229" s="15"/>
      <c r="N3229" s="15"/>
      <c r="O3229" s="15"/>
      <c r="P3229" s="15"/>
    </row>
    <row r="3230" spans="1:16" x14ac:dyDescent="0.25">
      <c r="L3230" s="21" t="str">
        <f t="shared" ca="1" si="50"/>
        <v>-</v>
      </c>
    </row>
    <row r="3231" spans="1:16" x14ac:dyDescent="0.25">
      <c r="A3231" s="15"/>
      <c r="B3231" s="19"/>
      <c r="C3231" s="15"/>
      <c r="D3231" s="15"/>
      <c r="E3231" s="15"/>
      <c r="F3231" s="15"/>
      <c r="G3231" s="15"/>
      <c r="H3231" s="15"/>
      <c r="I3231" s="15"/>
      <c r="J3231" s="15"/>
      <c r="K3231" s="19"/>
      <c r="L3231" s="24" t="str">
        <f t="shared" ca="1" si="50"/>
        <v>-</v>
      </c>
      <c r="M3231" s="15"/>
      <c r="N3231" s="15"/>
      <c r="O3231" s="15"/>
      <c r="P3231" s="15"/>
    </row>
    <row r="3232" spans="1:16" x14ac:dyDescent="0.25">
      <c r="L3232" s="21" t="str">
        <f t="shared" ca="1" si="50"/>
        <v>-</v>
      </c>
    </row>
    <row r="3233" spans="1:16" x14ac:dyDescent="0.25">
      <c r="A3233" s="15"/>
      <c r="B3233" s="19"/>
      <c r="C3233" s="15"/>
      <c r="D3233" s="15"/>
      <c r="E3233" s="15"/>
      <c r="F3233" s="15"/>
      <c r="G3233" s="15"/>
      <c r="H3233" s="15"/>
      <c r="I3233" s="15"/>
      <c r="J3233" s="15"/>
      <c r="K3233" s="19"/>
      <c r="L3233" s="24" t="str">
        <f t="shared" ca="1" si="50"/>
        <v>-</v>
      </c>
      <c r="M3233" s="15"/>
      <c r="N3233" s="15"/>
      <c r="O3233" s="15"/>
      <c r="P3233" s="15"/>
    </row>
    <row r="3234" spans="1:16" x14ac:dyDescent="0.25">
      <c r="L3234" s="21" t="str">
        <f t="shared" ca="1" si="50"/>
        <v>-</v>
      </c>
    </row>
    <row r="3235" spans="1:16" x14ac:dyDescent="0.25">
      <c r="A3235" s="15"/>
      <c r="B3235" s="19"/>
      <c r="C3235" s="15"/>
      <c r="D3235" s="15"/>
      <c r="E3235" s="15"/>
      <c r="F3235" s="15"/>
      <c r="G3235" s="15"/>
      <c r="H3235" s="15"/>
      <c r="I3235" s="15"/>
      <c r="J3235" s="15"/>
      <c r="K3235" s="19"/>
      <c r="L3235" s="24" t="str">
        <f t="shared" ca="1" si="50"/>
        <v>-</v>
      </c>
      <c r="M3235" s="15"/>
      <c r="N3235" s="15"/>
      <c r="O3235" s="15"/>
      <c r="P3235" s="15"/>
    </row>
    <row r="3236" spans="1:16" x14ac:dyDescent="0.25">
      <c r="L3236" s="21" t="str">
        <f t="shared" ca="1" si="50"/>
        <v>-</v>
      </c>
    </row>
    <row r="3237" spans="1:16" x14ac:dyDescent="0.25">
      <c r="A3237" s="15"/>
      <c r="B3237" s="19"/>
      <c r="C3237" s="15"/>
      <c r="D3237" s="15"/>
      <c r="E3237" s="15"/>
      <c r="F3237" s="15"/>
      <c r="G3237" s="15"/>
      <c r="H3237" s="15"/>
      <c r="I3237" s="15"/>
      <c r="J3237" s="15"/>
      <c r="K3237" s="19"/>
      <c r="L3237" s="24" t="str">
        <f t="shared" ca="1" si="50"/>
        <v>-</v>
      </c>
      <c r="M3237" s="15"/>
      <c r="N3237" s="15"/>
      <c r="O3237" s="15"/>
      <c r="P3237" s="15"/>
    </row>
    <row r="3238" spans="1:16" x14ac:dyDescent="0.25">
      <c r="L3238" s="21" t="str">
        <f t="shared" ca="1" si="50"/>
        <v>-</v>
      </c>
    </row>
    <row r="3239" spans="1:16" x14ac:dyDescent="0.25">
      <c r="A3239" s="15"/>
      <c r="B3239" s="19"/>
      <c r="C3239" s="15"/>
      <c r="D3239" s="15"/>
      <c r="E3239" s="15"/>
      <c r="F3239" s="15"/>
      <c r="G3239" s="15"/>
      <c r="H3239" s="15"/>
      <c r="I3239" s="15"/>
      <c r="J3239" s="15"/>
      <c r="K3239" s="19"/>
      <c r="L3239" s="24" t="str">
        <f t="shared" ca="1" si="50"/>
        <v>-</v>
      </c>
      <c r="M3239" s="15"/>
      <c r="N3239" s="15"/>
      <c r="O3239" s="15"/>
      <c r="P3239" s="15"/>
    </row>
    <row r="3240" spans="1:16" x14ac:dyDescent="0.25">
      <c r="L3240" s="21" t="str">
        <f t="shared" ca="1" si="50"/>
        <v>-</v>
      </c>
    </row>
    <row r="3241" spans="1:16" x14ac:dyDescent="0.25">
      <c r="A3241" s="15"/>
      <c r="B3241" s="19"/>
      <c r="C3241" s="15"/>
      <c r="D3241" s="15"/>
      <c r="E3241" s="15"/>
      <c r="F3241" s="15"/>
      <c r="G3241" s="15"/>
      <c r="H3241" s="15"/>
      <c r="I3241" s="15"/>
      <c r="J3241" s="15"/>
      <c r="K3241" s="19"/>
      <c r="L3241" s="24" t="str">
        <f t="shared" ca="1" si="50"/>
        <v>-</v>
      </c>
      <c r="M3241" s="15"/>
      <c r="N3241" s="15"/>
      <c r="O3241" s="15"/>
      <c r="P3241" s="15"/>
    </row>
    <row r="3242" spans="1:16" x14ac:dyDescent="0.25">
      <c r="L3242" s="21" t="str">
        <f t="shared" ca="1" si="50"/>
        <v>-</v>
      </c>
    </row>
    <row r="3243" spans="1:16" x14ac:dyDescent="0.25">
      <c r="A3243" s="15"/>
      <c r="B3243" s="19"/>
      <c r="C3243" s="15"/>
      <c r="D3243" s="15"/>
      <c r="E3243" s="15"/>
      <c r="F3243" s="15"/>
      <c r="G3243" s="15"/>
      <c r="H3243" s="15"/>
      <c r="I3243" s="15"/>
      <c r="J3243" s="15"/>
      <c r="K3243" s="19"/>
      <c r="L3243" s="24" t="str">
        <f t="shared" ca="1" si="50"/>
        <v>-</v>
      </c>
      <c r="M3243" s="15"/>
      <c r="N3243" s="15"/>
      <c r="O3243" s="15"/>
      <c r="P3243" s="15"/>
    </row>
    <row r="3244" spans="1:16" x14ac:dyDescent="0.25">
      <c r="L3244" s="21" t="str">
        <f t="shared" ca="1" si="50"/>
        <v>-</v>
      </c>
    </row>
    <row r="3245" spans="1:16" x14ac:dyDescent="0.25">
      <c r="A3245" s="15"/>
      <c r="B3245" s="19"/>
      <c r="C3245" s="15"/>
      <c r="D3245" s="15"/>
      <c r="E3245" s="15"/>
      <c r="F3245" s="15"/>
      <c r="G3245" s="15"/>
      <c r="H3245" s="15"/>
      <c r="I3245" s="15"/>
      <c r="J3245" s="15"/>
      <c r="K3245" s="19"/>
      <c r="L3245" s="24" t="str">
        <f t="shared" ca="1" si="50"/>
        <v>-</v>
      </c>
      <c r="M3245" s="15"/>
      <c r="N3245" s="15"/>
      <c r="O3245" s="15"/>
      <c r="P3245" s="15"/>
    </row>
    <row r="3246" spans="1:16" x14ac:dyDescent="0.25">
      <c r="L3246" s="21" t="str">
        <f t="shared" ca="1" si="50"/>
        <v>-</v>
      </c>
    </row>
    <row r="3247" spans="1:16" x14ac:dyDescent="0.25">
      <c r="A3247" s="15"/>
      <c r="B3247" s="19"/>
      <c r="C3247" s="15"/>
      <c r="D3247" s="15"/>
      <c r="E3247" s="15"/>
      <c r="F3247" s="15"/>
      <c r="G3247" s="15"/>
      <c r="H3247" s="15"/>
      <c r="I3247" s="15"/>
      <c r="J3247" s="15"/>
      <c r="K3247" s="19"/>
      <c r="L3247" s="24" t="str">
        <f t="shared" ca="1" si="50"/>
        <v>-</v>
      </c>
      <c r="M3247" s="15"/>
      <c r="N3247" s="15"/>
      <c r="O3247" s="15"/>
      <c r="P3247" s="15"/>
    </row>
    <row r="3248" spans="1:16" x14ac:dyDescent="0.25">
      <c r="L3248" s="21" t="str">
        <f t="shared" ca="1" si="50"/>
        <v>-</v>
      </c>
    </row>
    <row r="3249" spans="1:16" x14ac:dyDescent="0.25">
      <c r="A3249" s="15"/>
      <c r="B3249" s="19"/>
      <c r="C3249" s="15"/>
      <c r="D3249" s="15"/>
      <c r="E3249" s="15"/>
      <c r="F3249" s="15"/>
      <c r="G3249" s="15"/>
      <c r="H3249" s="15"/>
      <c r="I3249" s="15"/>
      <c r="J3249" s="15"/>
      <c r="K3249" s="19"/>
      <c r="L3249" s="24" t="str">
        <f t="shared" ca="1" si="50"/>
        <v>-</v>
      </c>
      <c r="M3249" s="15"/>
      <c r="N3249" s="15"/>
      <c r="O3249" s="15"/>
      <c r="P3249" s="15"/>
    </row>
    <row r="3250" spans="1:16" x14ac:dyDescent="0.25">
      <c r="L3250" s="21" t="str">
        <f t="shared" ca="1" si="50"/>
        <v>-</v>
      </c>
    </row>
    <row r="3251" spans="1:16" x14ac:dyDescent="0.25">
      <c r="A3251" s="15"/>
      <c r="B3251" s="19"/>
      <c r="C3251" s="15"/>
      <c r="D3251" s="15"/>
      <c r="E3251" s="15"/>
      <c r="F3251" s="15"/>
      <c r="G3251" s="15"/>
      <c r="H3251" s="15"/>
      <c r="I3251" s="15"/>
      <c r="J3251" s="15"/>
      <c r="K3251" s="19"/>
      <c r="L3251" s="24" t="str">
        <f t="shared" ca="1" si="50"/>
        <v>-</v>
      </c>
      <c r="M3251" s="15"/>
      <c r="N3251" s="15"/>
      <c r="O3251" s="15"/>
      <c r="P3251" s="15"/>
    </row>
    <row r="3252" spans="1:16" x14ac:dyDescent="0.25">
      <c r="L3252" s="21" t="str">
        <f t="shared" ca="1" si="50"/>
        <v>-</v>
      </c>
    </row>
    <row r="3253" spans="1:16" x14ac:dyDescent="0.25">
      <c r="A3253" s="15"/>
      <c r="B3253" s="19"/>
      <c r="C3253" s="15"/>
      <c r="D3253" s="15"/>
      <c r="E3253" s="15"/>
      <c r="F3253" s="15"/>
      <c r="G3253" s="15"/>
      <c r="H3253" s="15"/>
      <c r="I3253" s="15"/>
      <c r="J3253" s="15"/>
      <c r="K3253" s="19"/>
      <c r="L3253" s="24" t="str">
        <f t="shared" ca="1" si="50"/>
        <v>-</v>
      </c>
      <c r="M3253" s="15"/>
      <c r="N3253" s="15"/>
      <c r="O3253" s="15"/>
      <c r="P3253" s="15"/>
    </row>
    <row r="3254" spans="1:16" x14ac:dyDescent="0.25">
      <c r="L3254" s="21" t="str">
        <f t="shared" ca="1" si="50"/>
        <v>-</v>
      </c>
    </row>
    <row r="3255" spans="1:16" x14ac:dyDescent="0.25">
      <c r="A3255" s="15"/>
      <c r="B3255" s="19"/>
      <c r="C3255" s="15"/>
      <c r="D3255" s="15"/>
      <c r="E3255" s="15"/>
      <c r="F3255" s="15"/>
      <c r="G3255" s="15"/>
      <c r="H3255" s="15"/>
      <c r="I3255" s="15"/>
      <c r="J3255" s="15"/>
      <c r="K3255" s="19"/>
      <c r="L3255" s="24" t="str">
        <f t="shared" ca="1" si="50"/>
        <v>-</v>
      </c>
      <c r="M3255" s="15"/>
      <c r="N3255" s="15"/>
      <c r="O3255" s="15"/>
      <c r="P3255" s="15"/>
    </row>
    <row r="3256" spans="1:16" x14ac:dyDescent="0.25">
      <c r="L3256" s="21" t="str">
        <f t="shared" ca="1" si="50"/>
        <v>-</v>
      </c>
    </row>
    <row r="3257" spans="1:16" x14ac:dyDescent="0.25">
      <c r="A3257" s="15"/>
      <c r="B3257" s="19"/>
      <c r="C3257" s="15"/>
      <c r="D3257" s="15"/>
      <c r="E3257" s="15"/>
      <c r="F3257" s="15"/>
      <c r="G3257" s="15"/>
      <c r="H3257" s="15"/>
      <c r="I3257" s="15"/>
      <c r="J3257" s="15"/>
      <c r="K3257" s="19"/>
      <c r="L3257" s="24" t="str">
        <f t="shared" ca="1" si="50"/>
        <v>-</v>
      </c>
      <c r="M3257" s="15"/>
      <c r="N3257" s="15"/>
      <c r="O3257" s="15"/>
      <c r="P3257" s="15"/>
    </row>
    <row r="3258" spans="1:16" x14ac:dyDescent="0.25">
      <c r="L3258" s="21" t="str">
        <f t="shared" ca="1" si="50"/>
        <v>-</v>
      </c>
    </row>
    <row r="3259" spans="1:16" x14ac:dyDescent="0.25">
      <c r="A3259" s="15"/>
      <c r="B3259" s="19"/>
      <c r="C3259" s="15"/>
      <c r="D3259" s="15"/>
      <c r="E3259" s="15"/>
      <c r="F3259" s="15"/>
      <c r="G3259" s="15"/>
      <c r="H3259" s="15"/>
      <c r="I3259" s="15"/>
      <c r="J3259" s="15"/>
      <c r="K3259" s="19"/>
      <c r="L3259" s="24" t="str">
        <f t="shared" ca="1" si="50"/>
        <v>-</v>
      </c>
      <c r="M3259" s="15"/>
      <c r="N3259" s="15"/>
      <c r="O3259" s="15"/>
      <c r="P3259" s="15"/>
    </row>
    <row r="3260" spans="1:16" x14ac:dyDescent="0.25">
      <c r="L3260" s="21" t="str">
        <f t="shared" ca="1" si="50"/>
        <v>-</v>
      </c>
    </row>
    <row r="3261" spans="1:16" x14ac:dyDescent="0.25">
      <c r="A3261" s="15"/>
      <c r="B3261" s="19"/>
      <c r="C3261" s="15"/>
      <c r="D3261" s="15"/>
      <c r="E3261" s="15"/>
      <c r="F3261" s="15"/>
      <c r="G3261" s="15"/>
      <c r="H3261" s="15"/>
      <c r="I3261" s="15"/>
      <c r="J3261" s="15"/>
      <c r="K3261" s="19"/>
      <c r="L3261" s="24" t="str">
        <f t="shared" ca="1" si="50"/>
        <v>-</v>
      </c>
      <c r="M3261" s="15"/>
      <c r="N3261" s="15"/>
      <c r="O3261" s="15"/>
      <c r="P3261" s="15"/>
    </row>
    <row r="3262" spans="1:16" x14ac:dyDescent="0.25">
      <c r="L3262" s="21" t="str">
        <f t="shared" ca="1" si="50"/>
        <v>-</v>
      </c>
    </row>
    <row r="3263" spans="1:16" x14ac:dyDescent="0.25">
      <c r="A3263" s="15"/>
      <c r="B3263" s="19"/>
      <c r="C3263" s="15"/>
      <c r="D3263" s="15"/>
      <c r="E3263" s="15"/>
      <c r="F3263" s="15"/>
      <c r="G3263" s="15"/>
      <c r="H3263" s="15"/>
      <c r="I3263" s="15"/>
      <c r="J3263" s="15"/>
      <c r="K3263" s="19"/>
      <c r="L3263" s="24" t="str">
        <f t="shared" ca="1" si="50"/>
        <v>-</v>
      </c>
      <c r="M3263" s="15"/>
      <c r="N3263" s="15"/>
      <c r="O3263" s="15"/>
      <c r="P3263" s="15"/>
    </row>
    <row r="3264" spans="1:16" x14ac:dyDescent="0.25">
      <c r="L3264" s="21" t="str">
        <f t="shared" ca="1" si="50"/>
        <v>-</v>
      </c>
    </row>
    <row r="3265" spans="1:16" x14ac:dyDescent="0.25">
      <c r="A3265" s="15"/>
      <c r="B3265" s="19"/>
      <c r="C3265" s="15"/>
      <c r="D3265" s="15"/>
      <c r="E3265" s="15"/>
      <c r="F3265" s="15"/>
      <c r="G3265" s="15"/>
      <c r="H3265" s="15"/>
      <c r="I3265" s="15"/>
      <c r="J3265" s="15"/>
      <c r="K3265" s="19"/>
      <c r="L3265" s="24" t="str">
        <f t="shared" ca="1" si="50"/>
        <v>-</v>
      </c>
      <c r="M3265" s="15"/>
      <c r="N3265" s="15"/>
      <c r="O3265" s="15"/>
      <c r="P3265" s="15"/>
    </row>
    <row r="3266" spans="1:16" x14ac:dyDescent="0.25">
      <c r="L3266" s="21" t="str">
        <f t="shared" ca="1" si="50"/>
        <v>-</v>
      </c>
    </row>
    <row r="3267" spans="1:16" x14ac:dyDescent="0.25">
      <c r="A3267" s="15"/>
      <c r="B3267" s="19"/>
      <c r="C3267" s="15"/>
      <c r="D3267" s="15"/>
      <c r="E3267" s="15"/>
      <c r="F3267" s="15"/>
      <c r="G3267" s="15"/>
      <c r="H3267" s="15"/>
      <c r="I3267" s="15"/>
      <c r="J3267" s="15"/>
      <c r="K3267" s="19"/>
      <c r="L3267" s="24" t="str">
        <f t="shared" ca="1" si="50"/>
        <v>-</v>
      </c>
      <c r="M3267" s="15"/>
      <c r="N3267" s="15"/>
      <c r="O3267" s="15"/>
      <c r="P3267" s="15"/>
    </row>
    <row r="3268" spans="1:16" x14ac:dyDescent="0.25">
      <c r="L3268" s="21" t="str">
        <f t="shared" ca="1" si="50"/>
        <v>-</v>
      </c>
    </row>
    <row r="3269" spans="1:16" x14ac:dyDescent="0.25">
      <c r="A3269" s="15"/>
      <c r="B3269" s="19"/>
      <c r="C3269" s="15"/>
      <c r="D3269" s="15"/>
      <c r="E3269" s="15"/>
      <c r="F3269" s="15"/>
      <c r="G3269" s="15"/>
      <c r="H3269" s="15"/>
      <c r="I3269" s="15"/>
      <c r="J3269" s="15"/>
      <c r="K3269" s="19"/>
      <c r="L3269" s="24" t="str">
        <f t="shared" ca="1" si="50"/>
        <v>-</v>
      </c>
      <c r="M3269" s="15"/>
      <c r="N3269" s="15"/>
      <c r="O3269" s="15"/>
      <c r="P3269" s="15"/>
    </row>
    <row r="3270" spans="1:16" x14ac:dyDescent="0.25">
      <c r="L3270" s="21" t="str">
        <f t="shared" ref="L3270:L3333" ca="1" si="51">IF(B3270&gt;1/1/1900, (IF(M3270="Closed",(DATEDIF(B3270,K3270,"d"))-(DATEDIF(H3270,J3270,"d")),IF(OR(M3270="Pending",ISBLANK(K3270)),TODAY()-B3270))),"-")</f>
        <v>-</v>
      </c>
    </row>
    <row r="3271" spans="1:16" x14ac:dyDescent="0.25">
      <c r="A3271" s="15"/>
      <c r="B3271" s="19"/>
      <c r="C3271" s="15"/>
      <c r="D3271" s="15"/>
      <c r="E3271" s="15"/>
      <c r="F3271" s="15"/>
      <c r="G3271" s="15"/>
      <c r="H3271" s="15"/>
      <c r="I3271" s="15"/>
      <c r="J3271" s="15"/>
      <c r="K3271" s="19"/>
      <c r="L3271" s="24" t="str">
        <f t="shared" ca="1" si="51"/>
        <v>-</v>
      </c>
      <c r="M3271" s="15"/>
      <c r="N3271" s="15"/>
      <c r="O3271" s="15"/>
      <c r="P3271" s="15"/>
    </row>
    <row r="3272" spans="1:16" x14ac:dyDescent="0.25">
      <c r="L3272" s="21" t="str">
        <f t="shared" ca="1" si="51"/>
        <v>-</v>
      </c>
    </row>
    <row r="3273" spans="1:16" x14ac:dyDescent="0.25">
      <c r="A3273" s="15"/>
      <c r="B3273" s="19"/>
      <c r="C3273" s="15"/>
      <c r="D3273" s="15"/>
      <c r="E3273" s="15"/>
      <c r="F3273" s="15"/>
      <c r="G3273" s="15"/>
      <c r="H3273" s="15"/>
      <c r="I3273" s="15"/>
      <c r="J3273" s="15"/>
      <c r="K3273" s="19"/>
      <c r="L3273" s="24" t="str">
        <f t="shared" ca="1" si="51"/>
        <v>-</v>
      </c>
      <c r="M3273" s="15"/>
      <c r="N3273" s="15"/>
      <c r="O3273" s="15"/>
      <c r="P3273" s="15"/>
    </row>
    <row r="3274" spans="1:16" x14ac:dyDescent="0.25">
      <c r="L3274" s="21" t="str">
        <f t="shared" ca="1" si="51"/>
        <v>-</v>
      </c>
    </row>
    <row r="3275" spans="1:16" x14ac:dyDescent="0.25">
      <c r="A3275" s="15"/>
      <c r="B3275" s="19"/>
      <c r="C3275" s="15"/>
      <c r="D3275" s="15"/>
      <c r="E3275" s="15"/>
      <c r="F3275" s="15"/>
      <c r="G3275" s="15"/>
      <c r="H3275" s="15"/>
      <c r="I3275" s="15"/>
      <c r="J3275" s="15"/>
      <c r="K3275" s="19"/>
      <c r="L3275" s="24" t="str">
        <f t="shared" ca="1" si="51"/>
        <v>-</v>
      </c>
      <c r="M3275" s="15"/>
      <c r="N3275" s="15"/>
      <c r="O3275" s="15"/>
      <c r="P3275" s="15"/>
    </row>
    <row r="3276" spans="1:16" x14ac:dyDescent="0.25">
      <c r="L3276" s="21" t="str">
        <f t="shared" ca="1" si="51"/>
        <v>-</v>
      </c>
    </row>
    <row r="3277" spans="1:16" x14ac:dyDescent="0.25">
      <c r="A3277" s="15"/>
      <c r="B3277" s="19"/>
      <c r="C3277" s="15"/>
      <c r="D3277" s="15"/>
      <c r="E3277" s="15"/>
      <c r="F3277" s="15"/>
      <c r="G3277" s="15"/>
      <c r="H3277" s="15"/>
      <c r="I3277" s="15"/>
      <c r="J3277" s="15"/>
      <c r="K3277" s="19"/>
      <c r="L3277" s="24" t="str">
        <f t="shared" ca="1" si="51"/>
        <v>-</v>
      </c>
      <c r="M3277" s="15"/>
      <c r="N3277" s="15"/>
      <c r="O3277" s="15"/>
      <c r="P3277" s="15"/>
    </row>
    <row r="3278" spans="1:16" x14ac:dyDescent="0.25">
      <c r="L3278" s="21" t="str">
        <f t="shared" ca="1" si="51"/>
        <v>-</v>
      </c>
    </row>
    <row r="3279" spans="1:16" x14ac:dyDescent="0.25">
      <c r="A3279" s="15"/>
      <c r="B3279" s="19"/>
      <c r="C3279" s="15"/>
      <c r="D3279" s="15"/>
      <c r="E3279" s="15"/>
      <c r="F3279" s="15"/>
      <c r="G3279" s="15"/>
      <c r="H3279" s="15"/>
      <c r="I3279" s="15"/>
      <c r="J3279" s="15"/>
      <c r="K3279" s="19"/>
      <c r="L3279" s="24" t="str">
        <f t="shared" ca="1" si="51"/>
        <v>-</v>
      </c>
      <c r="M3279" s="15"/>
      <c r="N3279" s="15"/>
      <c r="O3279" s="15"/>
      <c r="P3279" s="15"/>
    </row>
    <row r="3280" spans="1:16" x14ac:dyDescent="0.25">
      <c r="L3280" s="21" t="str">
        <f t="shared" ca="1" si="51"/>
        <v>-</v>
      </c>
    </row>
    <row r="3281" spans="1:16" x14ac:dyDescent="0.25">
      <c r="A3281" s="15"/>
      <c r="B3281" s="19"/>
      <c r="C3281" s="15"/>
      <c r="D3281" s="15"/>
      <c r="E3281" s="15"/>
      <c r="F3281" s="15"/>
      <c r="G3281" s="15"/>
      <c r="H3281" s="15"/>
      <c r="I3281" s="15"/>
      <c r="J3281" s="15"/>
      <c r="K3281" s="19"/>
      <c r="L3281" s="24" t="str">
        <f t="shared" ca="1" si="51"/>
        <v>-</v>
      </c>
      <c r="M3281" s="15"/>
      <c r="N3281" s="15"/>
      <c r="O3281" s="15"/>
      <c r="P3281" s="15"/>
    </row>
    <row r="3282" spans="1:16" x14ac:dyDescent="0.25">
      <c r="L3282" s="21" t="str">
        <f t="shared" ca="1" si="51"/>
        <v>-</v>
      </c>
    </row>
    <row r="3283" spans="1:16" x14ac:dyDescent="0.25">
      <c r="A3283" s="15"/>
      <c r="B3283" s="19"/>
      <c r="C3283" s="15"/>
      <c r="D3283" s="15"/>
      <c r="E3283" s="15"/>
      <c r="F3283" s="15"/>
      <c r="G3283" s="15"/>
      <c r="H3283" s="15"/>
      <c r="I3283" s="15"/>
      <c r="J3283" s="15"/>
      <c r="K3283" s="19"/>
      <c r="L3283" s="24" t="str">
        <f t="shared" ca="1" si="51"/>
        <v>-</v>
      </c>
      <c r="M3283" s="15"/>
      <c r="N3283" s="15"/>
      <c r="O3283" s="15"/>
      <c r="P3283" s="15"/>
    </row>
    <row r="3284" spans="1:16" x14ac:dyDescent="0.25">
      <c r="L3284" s="21" t="str">
        <f t="shared" ca="1" si="51"/>
        <v>-</v>
      </c>
    </row>
    <row r="3285" spans="1:16" x14ac:dyDescent="0.25">
      <c r="A3285" s="15"/>
      <c r="B3285" s="19"/>
      <c r="C3285" s="15"/>
      <c r="D3285" s="15"/>
      <c r="E3285" s="15"/>
      <c r="F3285" s="15"/>
      <c r="G3285" s="15"/>
      <c r="H3285" s="15"/>
      <c r="I3285" s="15"/>
      <c r="J3285" s="15"/>
      <c r="K3285" s="19"/>
      <c r="L3285" s="24" t="str">
        <f t="shared" ca="1" si="51"/>
        <v>-</v>
      </c>
      <c r="M3285" s="15"/>
      <c r="N3285" s="15"/>
      <c r="O3285" s="15"/>
      <c r="P3285" s="15"/>
    </row>
    <row r="3286" spans="1:16" x14ac:dyDescent="0.25">
      <c r="L3286" s="21" t="str">
        <f t="shared" ca="1" si="51"/>
        <v>-</v>
      </c>
    </row>
    <row r="3287" spans="1:16" x14ac:dyDescent="0.25">
      <c r="A3287" s="15"/>
      <c r="B3287" s="19"/>
      <c r="C3287" s="15"/>
      <c r="D3287" s="15"/>
      <c r="E3287" s="15"/>
      <c r="F3287" s="15"/>
      <c r="G3287" s="15"/>
      <c r="H3287" s="15"/>
      <c r="I3287" s="15"/>
      <c r="J3287" s="15"/>
      <c r="K3287" s="19"/>
      <c r="L3287" s="24" t="str">
        <f t="shared" ca="1" si="51"/>
        <v>-</v>
      </c>
      <c r="M3287" s="15"/>
      <c r="N3287" s="15"/>
      <c r="O3287" s="15"/>
      <c r="P3287" s="15"/>
    </row>
    <row r="3288" spans="1:16" x14ac:dyDescent="0.25">
      <c r="L3288" s="21" t="str">
        <f t="shared" ca="1" si="51"/>
        <v>-</v>
      </c>
    </row>
    <row r="3289" spans="1:16" x14ac:dyDescent="0.25">
      <c r="A3289" s="15"/>
      <c r="B3289" s="19"/>
      <c r="C3289" s="15"/>
      <c r="D3289" s="15"/>
      <c r="E3289" s="15"/>
      <c r="F3289" s="15"/>
      <c r="G3289" s="15"/>
      <c r="H3289" s="15"/>
      <c r="I3289" s="15"/>
      <c r="J3289" s="15"/>
      <c r="K3289" s="19"/>
      <c r="L3289" s="24" t="str">
        <f t="shared" ca="1" si="51"/>
        <v>-</v>
      </c>
      <c r="M3289" s="15"/>
      <c r="N3289" s="15"/>
      <c r="O3289" s="15"/>
      <c r="P3289" s="15"/>
    </row>
    <row r="3290" spans="1:16" x14ac:dyDescent="0.25">
      <c r="L3290" s="21" t="str">
        <f t="shared" ca="1" si="51"/>
        <v>-</v>
      </c>
    </row>
    <row r="3291" spans="1:16" x14ac:dyDescent="0.25">
      <c r="A3291" s="15"/>
      <c r="B3291" s="19"/>
      <c r="C3291" s="15"/>
      <c r="D3291" s="15"/>
      <c r="E3291" s="15"/>
      <c r="F3291" s="15"/>
      <c r="G3291" s="15"/>
      <c r="H3291" s="15"/>
      <c r="I3291" s="15"/>
      <c r="J3291" s="15"/>
      <c r="K3291" s="19"/>
      <c r="L3291" s="24" t="str">
        <f t="shared" ca="1" si="51"/>
        <v>-</v>
      </c>
      <c r="M3291" s="15"/>
      <c r="N3291" s="15"/>
      <c r="O3291" s="15"/>
      <c r="P3291" s="15"/>
    </row>
    <row r="3292" spans="1:16" x14ac:dyDescent="0.25">
      <c r="L3292" s="21" t="str">
        <f t="shared" ca="1" si="51"/>
        <v>-</v>
      </c>
    </row>
    <row r="3293" spans="1:16" x14ac:dyDescent="0.25">
      <c r="A3293" s="15"/>
      <c r="B3293" s="19"/>
      <c r="C3293" s="15"/>
      <c r="D3293" s="15"/>
      <c r="E3293" s="15"/>
      <c r="F3293" s="15"/>
      <c r="G3293" s="15"/>
      <c r="H3293" s="15"/>
      <c r="I3293" s="15"/>
      <c r="J3293" s="15"/>
      <c r="K3293" s="19"/>
      <c r="L3293" s="24" t="str">
        <f t="shared" ca="1" si="51"/>
        <v>-</v>
      </c>
      <c r="M3293" s="15"/>
      <c r="N3293" s="15"/>
      <c r="O3293" s="15"/>
      <c r="P3293" s="15"/>
    </row>
    <row r="3294" spans="1:16" x14ac:dyDescent="0.25">
      <c r="L3294" s="21" t="str">
        <f t="shared" ca="1" si="51"/>
        <v>-</v>
      </c>
    </row>
    <row r="3295" spans="1:16" x14ac:dyDescent="0.25">
      <c r="A3295" s="15"/>
      <c r="B3295" s="19"/>
      <c r="C3295" s="15"/>
      <c r="D3295" s="15"/>
      <c r="E3295" s="15"/>
      <c r="F3295" s="15"/>
      <c r="G3295" s="15"/>
      <c r="H3295" s="15"/>
      <c r="I3295" s="15"/>
      <c r="J3295" s="15"/>
      <c r="K3295" s="19"/>
      <c r="L3295" s="24" t="str">
        <f t="shared" ca="1" si="51"/>
        <v>-</v>
      </c>
      <c r="M3295" s="15"/>
      <c r="N3295" s="15"/>
      <c r="O3295" s="15"/>
      <c r="P3295" s="15"/>
    </row>
    <row r="3296" spans="1:16" x14ac:dyDescent="0.25">
      <c r="L3296" s="21" t="str">
        <f t="shared" ca="1" si="51"/>
        <v>-</v>
      </c>
    </row>
    <row r="3297" spans="1:16" x14ac:dyDescent="0.25">
      <c r="A3297" s="15"/>
      <c r="B3297" s="19"/>
      <c r="C3297" s="15"/>
      <c r="D3297" s="15"/>
      <c r="E3297" s="15"/>
      <c r="F3297" s="15"/>
      <c r="G3297" s="15"/>
      <c r="H3297" s="15"/>
      <c r="I3297" s="15"/>
      <c r="J3297" s="15"/>
      <c r="K3297" s="19"/>
      <c r="L3297" s="24" t="str">
        <f t="shared" ca="1" si="51"/>
        <v>-</v>
      </c>
      <c r="M3297" s="15"/>
      <c r="N3297" s="15"/>
      <c r="O3297" s="15"/>
      <c r="P3297" s="15"/>
    </row>
    <row r="3298" spans="1:16" x14ac:dyDescent="0.25">
      <c r="L3298" s="21" t="str">
        <f t="shared" ca="1" si="51"/>
        <v>-</v>
      </c>
    </row>
    <row r="3299" spans="1:16" x14ac:dyDescent="0.25">
      <c r="A3299" s="15"/>
      <c r="B3299" s="19"/>
      <c r="C3299" s="15"/>
      <c r="D3299" s="15"/>
      <c r="E3299" s="15"/>
      <c r="F3299" s="15"/>
      <c r="G3299" s="15"/>
      <c r="H3299" s="15"/>
      <c r="I3299" s="15"/>
      <c r="J3299" s="15"/>
      <c r="K3299" s="19"/>
      <c r="L3299" s="24" t="str">
        <f t="shared" ca="1" si="51"/>
        <v>-</v>
      </c>
      <c r="M3299" s="15"/>
      <c r="N3299" s="15"/>
      <c r="O3299" s="15"/>
      <c r="P3299" s="15"/>
    </row>
    <row r="3300" spans="1:16" x14ac:dyDescent="0.25">
      <c r="L3300" s="21" t="str">
        <f t="shared" ca="1" si="51"/>
        <v>-</v>
      </c>
    </row>
    <row r="3301" spans="1:16" x14ac:dyDescent="0.25">
      <c r="A3301" s="15"/>
      <c r="B3301" s="19"/>
      <c r="C3301" s="15"/>
      <c r="D3301" s="15"/>
      <c r="E3301" s="15"/>
      <c r="F3301" s="15"/>
      <c r="G3301" s="15"/>
      <c r="H3301" s="15"/>
      <c r="I3301" s="15"/>
      <c r="J3301" s="15"/>
      <c r="K3301" s="19"/>
      <c r="L3301" s="24" t="str">
        <f t="shared" ca="1" si="51"/>
        <v>-</v>
      </c>
      <c r="M3301" s="15"/>
      <c r="N3301" s="15"/>
      <c r="O3301" s="15"/>
      <c r="P3301" s="15"/>
    </row>
    <row r="3302" spans="1:16" x14ac:dyDescent="0.25">
      <c r="L3302" s="21" t="str">
        <f t="shared" ca="1" si="51"/>
        <v>-</v>
      </c>
    </row>
    <row r="3303" spans="1:16" x14ac:dyDescent="0.25">
      <c r="A3303" s="15"/>
      <c r="B3303" s="19"/>
      <c r="C3303" s="15"/>
      <c r="D3303" s="15"/>
      <c r="E3303" s="15"/>
      <c r="F3303" s="15"/>
      <c r="G3303" s="15"/>
      <c r="H3303" s="15"/>
      <c r="I3303" s="15"/>
      <c r="J3303" s="15"/>
      <c r="K3303" s="19"/>
      <c r="L3303" s="24" t="str">
        <f t="shared" ca="1" si="51"/>
        <v>-</v>
      </c>
      <c r="M3303" s="15"/>
      <c r="N3303" s="15"/>
      <c r="O3303" s="15"/>
      <c r="P3303" s="15"/>
    </row>
    <row r="3304" spans="1:16" x14ac:dyDescent="0.25">
      <c r="L3304" s="21" t="str">
        <f t="shared" ca="1" si="51"/>
        <v>-</v>
      </c>
    </row>
    <row r="3305" spans="1:16" x14ac:dyDescent="0.25">
      <c r="A3305" s="15"/>
      <c r="B3305" s="19"/>
      <c r="C3305" s="15"/>
      <c r="D3305" s="15"/>
      <c r="E3305" s="15"/>
      <c r="F3305" s="15"/>
      <c r="G3305" s="15"/>
      <c r="H3305" s="15"/>
      <c r="I3305" s="15"/>
      <c r="J3305" s="15"/>
      <c r="K3305" s="19"/>
      <c r="L3305" s="24" t="str">
        <f t="shared" ca="1" si="51"/>
        <v>-</v>
      </c>
      <c r="M3305" s="15"/>
      <c r="N3305" s="15"/>
      <c r="O3305" s="15"/>
      <c r="P3305" s="15"/>
    </row>
    <row r="3306" spans="1:16" x14ac:dyDescent="0.25">
      <c r="L3306" s="21" t="str">
        <f t="shared" ca="1" si="51"/>
        <v>-</v>
      </c>
    </row>
    <row r="3307" spans="1:16" x14ac:dyDescent="0.25">
      <c r="A3307" s="15"/>
      <c r="B3307" s="19"/>
      <c r="C3307" s="15"/>
      <c r="D3307" s="15"/>
      <c r="E3307" s="15"/>
      <c r="F3307" s="15"/>
      <c r="G3307" s="15"/>
      <c r="H3307" s="15"/>
      <c r="I3307" s="15"/>
      <c r="J3307" s="15"/>
      <c r="K3307" s="19"/>
      <c r="L3307" s="24" t="str">
        <f t="shared" ca="1" si="51"/>
        <v>-</v>
      </c>
      <c r="M3307" s="15"/>
      <c r="N3307" s="15"/>
      <c r="O3307" s="15"/>
      <c r="P3307" s="15"/>
    </row>
    <row r="3308" spans="1:16" x14ac:dyDescent="0.25">
      <c r="L3308" s="21" t="str">
        <f t="shared" ca="1" si="51"/>
        <v>-</v>
      </c>
    </row>
    <row r="3309" spans="1:16" x14ac:dyDescent="0.25">
      <c r="A3309" s="15"/>
      <c r="B3309" s="19"/>
      <c r="C3309" s="15"/>
      <c r="D3309" s="15"/>
      <c r="E3309" s="15"/>
      <c r="F3309" s="15"/>
      <c r="G3309" s="15"/>
      <c r="H3309" s="15"/>
      <c r="I3309" s="15"/>
      <c r="J3309" s="15"/>
      <c r="K3309" s="19"/>
      <c r="L3309" s="24" t="str">
        <f t="shared" ca="1" si="51"/>
        <v>-</v>
      </c>
      <c r="M3309" s="15"/>
      <c r="N3309" s="15"/>
      <c r="O3309" s="15"/>
      <c r="P3309" s="15"/>
    </row>
    <row r="3310" spans="1:16" x14ac:dyDescent="0.25">
      <c r="L3310" s="21" t="str">
        <f t="shared" ca="1" si="51"/>
        <v>-</v>
      </c>
    </row>
    <row r="3311" spans="1:16" x14ac:dyDescent="0.25">
      <c r="A3311" s="15"/>
      <c r="B3311" s="19"/>
      <c r="C3311" s="15"/>
      <c r="D3311" s="15"/>
      <c r="E3311" s="15"/>
      <c r="F3311" s="15"/>
      <c r="G3311" s="15"/>
      <c r="H3311" s="15"/>
      <c r="I3311" s="15"/>
      <c r="J3311" s="15"/>
      <c r="K3311" s="19"/>
      <c r="L3311" s="24" t="str">
        <f t="shared" ca="1" si="51"/>
        <v>-</v>
      </c>
      <c r="M3311" s="15"/>
      <c r="N3311" s="15"/>
      <c r="O3311" s="15"/>
      <c r="P3311" s="15"/>
    </row>
    <row r="3312" spans="1:16" x14ac:dyDescent="0.25">
      <c r="L3312" s="21" t="str">
        <f t="shared" ca="1" si="51"/>
        <v>-</v>
      </c>
    </row>
    <row r="3313" spans="1:16" x14ac:dyDescent="0.25">
      <c r="A3313" s="15"/>
      <c r="B3313" s="19"/>
      <c r="C3313" s="15"/>
      <c r="D3313" s="15"/>
      <c r="E3313" s="15"/>
      <c r="F3313" s="15"/>
      <c r="G3313" s="15"/>
      <c r="H3313" s="15"/>
      <c r="I3313" s="15"/>
      <c r="J3313" s="15"/>
      <c r="K3313" s="19"/>
      <c r="L3313" s="24" t="str">
        <f t="shared" ca="1" si="51"/>
        <v>-</v>
      </c>
      <c r="M3313" s="15"/>
      <c r="N3313" s="15"/>
      <c r="O3313" s="15"/>
      <c r="P3313" s="15"/>
    </row>
    <row r="3314" spans="1:16" x14ac:dyDescent="0.25">
      <c r="L3314" s="21" t="str">
        <f t="shared" ca="1" si="51"/>
        <v>-</v>
      </c>
    </row>
    <row r="3315" spans="1:16" x14ac:dyDescent="0.25">
      <c r="A3315" s="15"/>
      <c r="B3315" s="19"/>
      <c r="C3315" s="15"/>
      <c r="D3315" s="15"/>
      <c r="E3315" s="15"/>
      <c r="F3315" s="15"/>
      <c r="G3315" s="15"/>
      <c r="H3315" s="15"/>
      <c r="I3315" s="15"/>
      <c r="J3315" s="15"/>
      <c r="K3315" s="19"/>
      <c r="L3315" s="24" t="str">
        <f t="shared" ca="1" si="51"/>
        <v>-</v>
      </c>
      <c r="M3315" s="15"/>
      <c r="N3315" s="15"/>
      <c r="O3315" s="15"/>
      <c r="P3315" s="15"/>
    </row>
    <row r="3316" spans="1:16" x14ac:dyDescent="0.25">
      <c r="L3316" s="21" t="str">
        <f t="shared" ca="1" si="51"/>
        <v>-</v>
      </c>
    </row>
    <row r="3317" spans="1:16" x14ac:dyDescent="0.25">
      <c r="A3317" s="15"/>
      <c r="B3317" s="19"/>
      <c r="C3317" s="15"/>
      <c r="D3317" s="15"/>
      <c r="E3317" s="15"/>
      <c r="F3317" s="15"/>
      <c r="G3317" s="15"/>
      <c r="H3317" s="15"/>
      <c r="I3317" s="15"/>
      <c r="J3317" s="15"/>
      <c r="K3317" s="19"/>
      <c r="L3317" s="24" t="str">
        <f t="shared" ca="1" si="51"/>
        <v>-</v>
      </c>
      <c r="M3317" s="15"/>
      <c r="N3317" s="15"/>
      <c r="O3317" s="15"/>
      <c r="P3317" s="15"/>
    </row>
    <row r="3318" spans="1:16" x14ac:dyDescent="0.25">
      <c r="L3318" s="21" t="str">
        <f t="shared" ca="1" si="51"/>
        <v>-</v>
      </c>
    </row>
    <row r="3319" spans="1:16" x14ac:dyDescent="0.25">
      <c r="A3319" s="15"/>
      <c r="B3319" s="19"/>
      <c r="C3319" s="15"/>
      <c r="D3319" s="15"/>
      <c r="E3319" s="15"/>
      <c r="F3319" s="15"/>
      <c r="G3319" s="15"/>
      <c r="H3319" s="15"/>
      <c r="I3319" s="15"/>
      <c r="J3319" s="15"/>
      <c r="K3319" s="19"/>
      <c r="L3319" s="24" t="str">
        <f t="shared" ca="1" si="51"/>
        <v>-</v>
      </c>
      <c r="M3319" s="15"/>
      <c r="N3319" s="15"/>
      <c r="O3319" s="15"/>
      <c r="P3319" s="15"/>
    </row>
    <row r="3320" spans="1:16" x14ac:dyDescent="0.25">
      <c r="L3320" s="21" t="str">
        <f t="shared" ca="1" si="51"/>
        <v>-</v>
      </c>
    </row>
    <row r="3321" spans="1:16" x14ac:dyDescent="0.25">
      <c r="A3321" s="15"/>
      <c r="B3321" s="19"/>
      <c r="C3321" s="15"/>
      <c r="D3321" s="15"/>
      <c r="E3321" s="15"/>
      <c r="F3321" s="15"/>
      <c r="G3321" s="15"/>
      <c r="H3321" s="15"/>
      <c r="I3321" s="15"/>
      <c r="J3321" s="15"/>
      <c r="K3321" s="19"/>
      <c r="L3321" s="24" t="str">
        <f t="shared" ca="1" si="51"/>
        <v>-</v>
      </c>
      <c r="M3321" s="15"/>
      <c r="N3321" s="15"/>
      <c r="O3321" s="15"/>
      <c r="P3321" s="15"/>
    </row>
    <row r="3322" spans="1:16" x14ac:dyDescent="0.25">
      <c r="L3322" s="21" t="str">
        <f t="shared" ca="1" si="51"/>
        <v>-</v>
      </c>
    </row>
    <row r="3323" spans="1:16" x14ac:dyDescent="0.25">
      <c r="A3323" s="15"/>
      <c r="B3323" s="19"/>
      <c r="C3323" s="15"/>
      <c r="D3323" s="15"/>
      <c r="E3323" s="15"/>
      <c r="F3323" s="15"/>
      <c r="G3323" s="15"/>
      <c r="H3323" s="15"/>
      <c r="I3323" s="15"/>
      <c r="J3323" s="15"/>
      <c r="K3323" s="19"/>
      <c r="L3323" s="24" t="str">
        <f t="shared" ca="1" si="51"/>
        <v>-</v>
      </c>
      <c r="M3323" s="15"/>
      <c r="N3323" s="15"/>
      <c r="O3323" s="15"/>
      <c r="P3323" s="15"/>
    </row>
    <row r="3324" spans="1:16" x14ac:dyDescent="0.25">
      <c r="L3324" s="21" t="str">
        <f t="shared" ca="1" si="51"/>
        <v>-</v>
      </c>
    </row>
    <row r="3325" spans="1:16" x14ac:dyDescent="0.25">
      <c r="A3325" s="15"/>
      <c r="B3325" s="19"/>
      <c r="C3325" s="15"/>
      <c r="D3325" s="15"/>
      <c r="E3325" s="15"/>
      <c r="F3325" s="15"/>
      <c r="G3325" s="15"/>
      <c r="H3325" s="15"/>
      <c r="I3325" s="15"/>
      <c r="J3325" s="15"/>
      <c r="K3325" s="19"/>
      <c r="L3325" s="24" t="str">
        <f t="shared" ca="1" si="51"/>
        <v>-</v>
      </c>
      <c r="M3325" s="15"/>
      <c r="N3325" s="15"/>
      <c r="O3325" s="15"/>
      <c r="P3325" s="15"/>
    </row>
    <row r="3326" spans="1:16" x14ac:dyDescent="0.25">
      <c r="L3326" s="21" t="str">
        <f t="shared" ca="1" si="51"/>
        <v>-</v>
      </c>
    </row>
    <row r="3327" spans="1:16" x14ac:dyDescent="0.25">
      <c r="A3327" s="15"/>
      <c r="B3327" s="19"/>
      <c r="C3327" s="15"/>
      <c r="D3327" s="15"/>
      <c r="E3327" s="15"/>
      <c r="F3327" s="15"/>
      <c r="G3327" s="15"/>
      <c r="H3327" s="15"/>
      <c r="I3327" s="15"/>
      <c r="J3327" s="15"/>
      <c r="K3327" s="19"/>
      <c r="L3327" s="24" t="str">
        <f t="shared" ca="1" si="51"/>
        <v>-</v>
      </c>
      <c r="M3327" s="15"/>
      <c r="N3327" s="15"/>
      <c r="O3327" s="15"/>
      <c r="P3327" s="15"/>
    </row>
    <row r="3328" spans="1:16" x14ac:dyDescent="0.25">
      <c r="L3328" s="21" t="str">
        <f t="shared" ca="1" si="51"/>
        <v>-</v>
      </c>
    </row>
    <row r="3329" spans="1:16" x14ac:dyDescent="0.25">
      <c r="A3329" s="15"/>
      <c r="B3329" s="19"/>
      <c r="C3329" s="15"/>
      <c r="D3329" s="15"/>
      <c r="E3329" s="15"/>
      <c r="F3329" s="15"/>
      <c r="G3329" s="15"/>
      <c r="H3329" s="15"/>
      <c r="I3329" s="15"/>
      <c r="J3329" s="15"/>
      <c r="K3329" s="19"/>
      <c r="L3329" s="24" t="str">
        <f t="shared" ca="1" si="51"/>
        <v>-</v>
      </c>
      <c r="M3329" s="15"/>
      <c r="N3329" s="15"/>
      <c r="O3329" s="15"/>
      <c r="P3329" s="15"/>
    </row>
    <row r="3330" spans="1:16" x14ac:dyDescent="0.25">
      <c r="L3330" s="21" t="str">
        <f t="shared" ca="1" si="51"/>
        <v>-</v>
      </c>
    </row>
    <row r="3331" spans="1:16" x14ac:dyDescent="0.25">
      <c r="A3331" s="15"/>
      <c r="B3331" s="19"/>
      <c r="C3331" s="15"/>
      <c r="D3331" s="15"/>
      <c r="E3331" s="15"/>
      <c r="F3331" s="15"/>
      <c r="G3331" s="15"/>
      <c r="H3331" s="15"/>
      <c r="I3331" s="15"/>
      <c r="J3331" s="15"/>
      <c r="K3331" s="19"/>
      <c r="L3331" s="24" t="str">
        <f t="shared" ca="1" si="51"/>
        <v>-</v>
      </c>
      <c r="M3331" s="15"/>
      <c r="N3331" s="15"/>
      <c r="O3331" s="15"/>
      <c r="P3331" s="15"/>
    </row>
    <row r="3332" spans="1:16" x14ac:dyDescent="0.25">
      <c r="L3332" s="21" t="str">
        <f t="shared" ca="1" si="51"/>
        <v>-</v>
      </c>
    </row>
    <row r="3333" spans="1:16" x14ac:dyDescent="0.25">
      <c r="A3333" s="15"/>
      <c r="B3333" s="19"/>
      <c r="C3333" s="15"/>
      <c r="D3333" s="15"/>
      <c r="E3333" s="15"/>
      <c r="F3333" s="15"/>
      <c r="G3333" s="15"/>
      <c r="H3333" s="15"/>
      <c r="I3333" s="15"/>
      <c r="J3333" s="15"/>
      <c r="K3333" s="19"/>
      <c r="L3333" s="24" t="str">
        <f t="shared" ca="1" si="51"/>
        <v>-</v>
      </c>
      <c r="M3333" s="15"/>
      <c r="N3333" s="15"/>
      <c r="O3333" s="15"/>
      <c r="P3333" s="15"/>
    </row>
    <row r="3334" spans="1:16" x14ac:dyDescent="0.25">
      <c r="L3334" s="21" t="str">
        <f t="shared" ref="L3334:L3397" ca="1" si="52">IF(B3334&gt;1/1/1900, (IF(M3334="Closed",(DATEDIF(B3334,K3334,"d"))-(DATEDIF(H3334,J3334,"d")),IF(OR(M3334="Pending",ISBLANK(K3334)),TODAY()-B3334))),"-")</f>
        <v>-</v>
      </c>
    </row>
    <row r="3335" spans="1:16" x14ac:dyDescent="0.25">
      <c r="A3335" s="15"/>
      <c r="B3335" s="19"/>
      <c r="C3335" s="15"/>
      <c r="D3335" s="15"/>
      <c r="E3335" s="15"/>
      <c r="F3335" s="15"/>
      <c r="G3335" s="15"/>
      <c r="H3335" s="15"/>
      <c r="I3335" s="15"/>
      <c r="J3335" s="15"/>
      <c r="K3335" s="19"/>
      <c r="L3335" s="24" t="str">
        <f t="shared" ca="1" si="52"/>
        <v>-</v>
      </c>
      <c r="M3335" s="15"/>
      <c r="N3335" s="15"/>
      <c r="O3335" s="15"/>
      <c r="P3335" s="15"/>
    </row>
    <row r="3336" spans="1:16" x14ac:dyDescent="0.25">
      <c r="L3336" s="21" t="str">
        <f t="shared" ca="1" si="52"/>
        <v>-</v>
      </c>
    </row>
    <row r="3337" spans="1:16" x14ac:dyDescent="0.25">
      <c r="A3337" s="15"/>
      <c r="B3337" s="19"/>
      <c r="C3337" s="15"/>
      <c r="D3337" s="15"/>
      <c r="E3337" s="15"/>
      <c r="F3337" s="15"/>
      <c r="G3337" s="15"/>
      <c r="H3337" s="15"/>
      <c r="I3337" s="15"/>
      <c r="J3337" s="15"/>
      <c r="K3337" s="19"/>
      <c r="L3337" s="24" t="str">
        <f t="shared" ca="1" si="52"/>
        <v>-</v>
      </c>
      <c r="M3337" s="15"/>
      <c r="N3337" s="15"/>
      <c r="O3337" s="15"/>
      <c r="P3337" s="15"/>
    </row>
    <row r="3338" spans="1:16" x14ac:dyDescent="0.25">
      <c r="L3338" s="21" t="str">
        <f t="shared" ca="1" si="52"/>
        <v>-</v>
      </c>
    </row>
    <row r="3339" spans="1:16" x14ac:dyDescent="0.25">
      <c r="A3339" s="15"/>
      <c r="B3339" s="19"/>
      <c r="C3339" s="15"/>
      <c r="D3339" s="15"/>
      <c r="E3339" s="15"/>
      <c r="F3339" s="15"/>
      <c r="G3339" s="15"/>
      <c r="H3339" s="15"/>
      <c r="I3339" s="15"/>
      <c r="J3339" s="15"/>
      <c r="K3339" s="19"/>
      <c r="L3339" s="24" t="str">
        <f t="shared" ca="1" si="52"/>
        <v>-</v>
      </c>
      <c r="M3339" s="15"/>
      <c r="N3339" s="15"/>
      <c r="O3339" s="15"/>
      <c r="P3339" s="15"/>
    </row>
    <row r="3340" spans="1:16" x14ac:dyDescent="0.25">
      <c r="L3340" s="21" t="str">
        <f t="shared" ca="1" si="52"/>
        <v>-</v>
      </c>
    </row>
    <row r="3341" spans="1:16" x14ac:dyDescent="0.25">
      <c r="A3341" s="15"/>
      <c r="B3341" s="19"/>
      <c r="C3341" s="15"/>
      <c r="D3341" s="15"/>
      <c r="E3341" s="15"/>
      <c r="F3341" s="15"/>
      <c r="G3341" s="15"/>
      <c r="H3341" s="15"/>
      <c r="I3341" s="15"/>
      <c r="J3341" s="15"/>
      <c r="K3341" s="19"/>
      <c r="L3341" s="24" t="str">
        <f t="shared" ca="1" si="52"/>
        <v>-</v>
      </c>
      <c r="M3341" s="15"/>
      <c r="N3341" s="15"/>
      <c r="O3341" s="15"/>
      <c r="P3341" s="15"/>
    </row>
    <row r="3342" spans="1:16" x14ac:dyDescent="0.25">
      <c r="L3342" s="21" t="str">
        <f t="shared" ca="1" si="52"/>
        <v>-</v>
      </c>
    </row>
    <row r="3343" spans="1:16" x14ac:dyDescent="0.25">
      <c r="A3343" s="15"/>
      <c r="B3343" s="19"/>
      <c r="C3343" s="15"/>
      <c r="D3343" s="15"/>
      <c r="E3343" s="15"/>
      <c r="F3343" s="15"/>
      <c r="G3343" s="15"/>
      <c r="H3343" s="15"/>
      <c r="I3343" s="15"/>
      <c r="J3343" s="15"/>
      <c r="K3343" s="19"/>
      <c r="L3343" s="24" t="str">
        <f t="shared" ca="1" si="52"/>
        <v>-</v>
      </c>
      <c r="M3343" s="15"/>
      <c r="N3343" s="15"/>
      <c r="O3343" s="15"/>
      <c r="P3343" s="15"/>
    </row>
    <row r="3344" spans="1:16" x14ac:dyDescent="0.25">
      <c r="L3344" s="21" t="str">
        <f t="shared" ca="1" si="52"/>
        <v>-</v>
      </c>
    </row>
    <row r="3345" spans="1:16" x14ac:dyDescent="0.25">
      <c r="A3345" s="15"/>
      <c r="B3345" s="19"/>
      <c r="C3345" s="15"/>
      <c r="D3345" s="15"/>
      <c r="E3345" s="15"/>
      <c r="F3345" s="15"/>
      <c r="G3345" s="15"/>
      <c r="H3345" s="15"/>
      <c r="I3345" s="15"/>
      <c r="J3345" s="15"/>
      <c r="K3345" s="19"/>
      <c r="L3345" s="24" t="str">
        <f t="shared" ca="1" si="52"/>
        <v>-</v>
      </c>
      <c r="M3345" s="15"/>
      <c r="N3345" s="15"/>
      <c r="O3345" s="15"/>
      <c r="P3345" s="15"/>
    </row>
    <row r="3346" spans="1:16" x14ac:dyDescent="0.25">
      <c r="L3346" s="21" t="str">
        <f t="shared" ca="1" si="52"/>
        <v>-</v>
      </c>
    </row>
    <row r="3347" spans="1:16" x14ac:dyDescent="0.25">
      <c r="A3347" s="15"/>
      <c r="B3347" s="19"/>
      <c r="C3347" s="15"/>
      <c r="D3347" s="15"/>
      <c r="E3347" s="15"/>
      <c r="F3347" s="15"/>
      <c r="G3347" s="15"/>
      <c r="H3347" s="15"/>
      <c r="I3347" s="15"/>
      <c r="J3347" s="15"/>
      <c r="K3347" s="19"/>
      <c r="L3347" s="24" t="str">
        <f t="shared" ca="1" si="52"/>
        <v>-</v>
      </c>
      <c r="M3347" s="15"/>
      <c r="N3347" s="15"/>
      <c r="O3347" s="15"/>
      <c r="P3347" s="15"/>
    </row>
    <row r="3348" spans="1:16" x14ac:dyDescent="0.25">
      <c r="L3348" s="21" t="str">
        <f t="shared" ca="1" si="52"/>
        <v>-</v>
      </c>
    </row>
    <row r="3349" spans="1:16" x14ac:dyDescent="0.25">
      <c r="A3349" s="15"/>
      <c r="B3349" s="19"/>
      <c r="C3349" s="15"/>
      <c r="D3349" s="15"/>
      <c r="E3349" s="15"/>
      <c r="F3349" s="15"/>
      <c r="G3349" s="15"/>
      <c r="H3349" s="15"/>
      <c r="I3349" s="15"/>
      <c r="J3349" s="15"/>
      <c r="K3349" s="19"/>
      <c r="L3349" s="24" t="str">
        <f t="shared" ca="1" si="52"/>
        <v>-</v>
      </c>
      <c r="M3349" s="15"/>
      <c r="N3349" s="15"/>
      <c r="O3349" s="15"/>
      <c r="P3349" s="15"/>
    </row>
    <row r="3350" spans="1:16" x14ac:dyDescent="0.25">
      <c r="L3350" s="21" t="str">
        <f t="shared" ca="1" si="52"/>
        <v>-</v>
      </c>
    </row>
    <row r="3351" spans="1:16" x14ac:dyDescent="0.25">
      <c r="A3351" s="15"/>
      <c r="B3351" s="19"/>
      <c r="C3351" s="15"/>
      <c r="D3351" s="15"/>
      <c r="E3351" s="15"/>
      <c r="F3351" s="15"/>
      <c r="G3351" s="15"/>
      <c r="H3351" s="15"/>
      <c r="I3351" s="15"/>
      <c r="J3351" s="15"/>
      <c r="K3351" s="19"/>
      <c r="L3351" s="24" t="str">
        <f t="shared" ca="1" si="52"/>
        <v>-</v>
      </c>
      <c r="M3351" s="15"/>
      <c r="N3351" s="15"/>
      <c r="O3351" s="15"/>
      <c r="P3351" s="15"/>
    </row>
    <row r="3352" spans="1:16" x14ac:dyDescent="0.25">
      <c r="L3352" s="21" t="str">
        <f t="shared" ca="1" si="52"/>
        <v>-</v>
      </c>
    </row>
    <row r="3353" spans="1:16" x14ac:dyDescent="0.25">
      <c r="A3353" s="15"/>
      <c r="B3353" s="19"/>
      <c r="C3353" s="15"/>
      <c r="D3353" s="15"/>
      <c r="E3353" s="15"/>
      <c r="F3353" s="15"/>
      <c r="G3353" s="15"/>
      <c r="H3353" s="15"/>
      <c r="I3353" s="15"/>
      <c r="J3353" s="15"/>
      <c r="K3353" s="19"/>
      <c r="L3353" s="24" t="str">
        <f t="shared" ca="1" si="52"/>
        <v>-</v>
      </c>
      <c r="M3353" s="15"/>
      <c r="N3353" s="15"/>
      <c r="O3353" s="15"/>
      <c r="P3353" s="15"/>
    </row>
    <row r="3354" spans="1:16" x14ac:dyDescent="0.25">
      <c r="L3354" s="21" t="str">
        <f t="shared" ca="1" si="52"/>
        <v>-</v>
      </c>
    </row>
    <row r="3355" spans="1:16" x14ac:dyDescent="0.25">
      <c r="A3355" s="15"/>
      <c r="B3355" s="19"/>
      <c r="C3355" s="15"/>
      <c r="D3355" s="15"/>
      <c r="E3355" s="15"/>
      <c r="F3355" s="15"/>
      <c r="G3355" s="15"/>
      <c r="H3355" s="15"/>
      <c r="I3355" s="15"/>
      <c r="J3355" s="15"/>
      <c r="K3355" s="19"/>
      <c r="L3355" s="24" t="str">
        <f t="shared" ca="1" si="52"/>
        <v>-</v>
      </c>
      <c r="M3355" s="15"/>
      <c r="N3355" s="15"/>
      <c r="O3355" s="15"/>
      <c r="P3355" s="15"/>
    </row>
    <row r="3356" spans="1:16" x14ac:dyDescent="0.25">
      <c r="L3356" s="21" t="str">
        <f t="shared" ca="1" si="52"/>
        <v>-</v>
      </c>
    </row>
    <row r="3357" spans="1:16" x14ac:dyDescent="0.25">
      <c r="A3357" s="15"/>
      <c r="B3357" s="19"/>
      <c r="C3357" s="15"/>
      <c r="D3357" s="15"/>
      <c r="E3357" s="15"/>
      <c r="F3357" s="15"/>
      <c r="G3357" s="15"/>
      <c r="H3357" s="15"/>
      <c r="I3357" s="15"/>
      <c r="J3357" s="15"/>
      <c r="K3357" s="19"/>
      <c r="L3357" s="24" t="str">
        <f t="shared" ca="1" si="52"/>
        <v>-</v>
      </c>
      <c r="M3357" s="15"/>
      <c r="N3357" s="15"/>
      <c r="O3357" s="15"/>
      <c r="P3357" s="15"/>
    </row>
    <row r="3358" spans="1:16" x14ac:dyDescent="0.25">
      <c r="L3358" s="21" t="str">
        <f t="shared" ca="1" si="52"/>
        <v>-</v>
      </c>
    </row>
    <row r="3359" spans="1:16" x14ac:dyDescent="0.25">
      <c r="A3359" s="15"/>
      <c r="B3359" s="19"/>
      <c r="C3359" s="15"/>
      <c r="D3359" s="15"/>
      <c r="E3359" s="15"/>
      <c r="F3359" s="15"/>
      <c r="G3359" s="15"/>
      <c r="H3359" s="15"/>
      <c r="I3359" s="15"/>
      <c r="J3359" s="15"/>
      <c r="K3359" s="19"/>
      <c r="L3359" s="24" t="str">
        <f t="shared" ca="1" si="52"/>
        <v>-</v>
      </c>
      <c r="M3359" s="15"/>
      <c r="N3359" s="15"/>
      <c r="O3359" s="15"/>
      <c r="P3359" s="15"/>
    </row>
    <row r="3360" spans="1:16" x14ac:dyDescent="0.25">
      <c r="L3360" s="21" t="str">
        <f t="shared" ca="1" si="52"/>
        <v>-</v>
      </c>
    </row>
    <row r="3361" spans="1:16" x14ac:dyDescent="0.25">
      <c r="A3361" s="15"/>
      <c r="B3361" s="19"/>
      <c r="C3361" s="15"/>
      <c r="D3361" s="15"/>
      <c r="E3361" s="15"/>
      <c r="F3361" s="15"/>
      <c r="G3361" s="15"/>
      <c r="H3361" s="15"/>
      <c r="I3361" s="15"/>
      <c r="J3361" s="15"/>
      <c r="K3361" s="19"/>
      <c r="L3361" s="24" t="str">
        <f t="shared" ca="1" si="52"/>
        <v>-</v>
      </c>
      <c r="M3361" s="15"/>
      <c r="N3361" s="15"/>
      <c r="O3361" s="15"/>
      <c r="P3361" s="15"/>
    </row>
    <row r="3362" spans="1:16" x14ac:dyDescent="0.25">
      <c r="L3362" s="21" t="str">
        <f t="shared" ca="1" si="52"/>
        <v>-</v>
      </c>
    </row>
    <row r="3363" spans="1:16" x14ac:dyDescent="0.25">
      <c r="A3363" s="15"/>
      <c r="B3363" s="19"/>
      <c r="C3363" s="15"/>
      <c r="D3363" s="15"/>
      <c r="E3363" s="15"/>
      <c r="F3363" s="15"/>
      <c r="G3363" s="15"/>
      <c r="H3363" s="15"/>
      <c r="I3363" s="15"/>
      <c r="J3363" s="15"/>
      <c r="K3363" s="19"/>
      <c r="L3363" s="24" t="str">
        <f t="shared" ca="1" si="52"/>
        <v>-</v>
      </c>
      <c r="M3363" s="15"/>
      <c r="N3363" s="15"/>
      <c r="O3363" s="15"/>
      <c r="P3363" s="15"/>
    </row>
    <row r="3364" spans="1:16" x14ac:dyDescent="0.25">
      <c r="L3364" s="21" t="str">
        <f t="shared" ca="1" si="52"/>
        <v>-</v>
      </c>
    </row>
    <row r="3365" spans="1:16" x14ac:dyDescent="0.25">
      <c r="A3365" s="15"/>
      <c r="B3365" s="19"/>
      <c r="C3365" s="15"/>
      <c r="D3365" s="15"/>
      <c r="E3365" s="15"/>
      <c r="F3365" s="15"/>
      <c r="G3365" s="15"/>
      <c r="H3365" s="15"/>
      <c r="I3365" s="15"/>
      <c r="J3365" s="15"/>
      <c r="K3365" s="19"/>
      <c r="L3365" s="24" t="str">
        <f t="shared" ca="1" si="52"/>
        <v>-</v>
      </c>
      <c r="M3365" s="15"/>
      <c r="N3365" s="15"/>
      <c r="O3365" s="15"/>
      <c r="P3365" s="15"/>
    </row>
    <row r="3366" spans="1:16" x14ac:dyDescent="0.25">
      <c r="L3366" s="21" t="str">
        <f t="shared" ca="1" si="52"/>
        <v>-</v>
      </c>
    </row>
    <row r="3367" spans="1:16" x14ac:dyDescent="0.25">
      <c r="A3367" s="15"/>
      <c r="B3367" s="19"/>
      <c r="C3367" s="15"/>
      <c r="D3367" s="15"/>
      <c r="E3367" s="15"/>
      <c r="F3367" s="15"/>
      <c r="G3367" s="15"/>
      <c r="H3367" s="15"/>
      <c r="I3367" s="15"/>
      <c r="J3367" s="15"/>
      <c r="K3367" s="19"/>
      <c r="L3367" s="24" t="str">
        <f t="shared" ca="1" si="52"/>
        <v>-</v>
      </c>
      <c r="M3367" s="15"/>
      <c r="N3367" s="15"/>
      <c r="O3367" s="15"/>
      <c r="P3367" s="15"/>
    </row>
    <row r="3368" spans="1:16" x14ac:dyDescent="0.25">
      <c r="L3368" s="21" t="str">
        <f t="shared" ca="1" si="52"/>
        <v>-</v>
      </c>
    </row>
    <row r="3369" spans="1:16" x14ac:dyDescent="0.25">
      <c r="A3369" s="15"/>
      <c r="B3369" s="19"/>
      <c r="C3369" s="15"/>
      <c r="D3369" s="15"/>
      <c r="E3369" s="15"/>
      <c r="F3369" s="15"/>
      <c r="G3369" s="15"/>
      <c r="H3369" s="15"/>
      <c r="I3369" s="15"/>
      <c r="J3369" s="15"/>
      <c r="K3369" s="19"/>
      <c r="L3369" s="24" t="str">
        <f t="shared" ca="1" si="52"/>
        <v>-</v>
      </c>
      <c r="M3369" s="15"/>
      <c r="N3369" s="15"/>
      <c r="O3369" s="15"/>
      <c r="P3369" s="15"/>
    </row>
    <row r="3370" spans="1:16" x14ac:dyDescent="0.25">
      <c r="L3370" s="21" t="str">
        <f t="shared" ca="1" si="52"/>
        <v>-</v>
      </c>
    </row>
    <row r="3371" spans="1:16" x14ac:dyDescent="0.25">
      <c r="A3371" s="15"/>
      <c r="B3371" s="19"/>
      <c r="C3371" s="15"/>
      <c r="D3371" s="15"/>
      <c r="E3371" s="15"/>
      <c r="F3371" s="15"/>
      <c r="G3371" s="15"/>
      <c r="H3371" s="15"/>
      <c r="I3371" s="15"/>
      <c r="J3371" s="15"/>
      <c r="K3371" s="19"/>
      <c r="L3371" s="24" t="str">
        <f t="shared" ca="1" si="52"/>
        <v>-</v>
      </c>
      <c r="M3371" s="15"/>
      <c r="N3371" s="15"/>
      <c r="O3371" s="15"/>
      <c r="P3371" s="15"/>
    </row>
    <row r="3372" spans="1:16" x14ac:dyDescent="0.25">
      <c r="L3372" s="21" t="str">
        <f t="shared" ca="1" si="52"/>
        <v>-</v>
      </c>
    </row>
    <row r="3373" spans="1:16" x14ac:dyDescent="0.25">
      <c r="A3373" s="15"/>
      <c r="B3373" s="19"/>
      <c r="C3373" s="15"/>
      <c r="D3373" s="15"/>
      <c r="E3373" s="15"/>
      <c r="F3373" s="15"/>
      <c r="G3373" s="15"/>
      <c r="H3373" s="15"/>
      <c r="I3373" s="15"/>
      <c r="J3373" s="15"/>
      <c r="K3373" s="19"/>
      <c r="L3373" s="24" t="str">
        <f t="shared" ca="1" si="52"/>
        <v>-</v>
      </c>
      <c r="M3373" s="15"/>
      <c r="N3373" s="15"/>
      <c r="O3373" s="15"/>
      <c r="P3373" s="15"/>
    </row>
    <row r="3374" spans="1:16" x14ac:dyDescent="0.25">
      <c r="L3374" s="21" t="str">
        <f t="shared" ca="1" si="52"/>
        <v>-</v>
      </c>
    </row>
    <row r="3375" spans="1:16" x14ac:dyDescent="0.25">
      <c r="A3375" s="15"/>
      <c r="B3375" s="19"/>
      <c r="C3375" s="15"/>
      <c r="D3375" s="15"/>
      <c r="E3375" s="15"/>
      <c r="F3375" s="15"/>
      <c r="G3375" s="15"/>
      <c r="H3375" s="15"/>
      <c r="I3375" s="15"/>
      <c r="J3375" s="15"/>
      <c r="K3375" s="19"/>
      <c r="L3375" s="24" t="str">
        <f t="shared" ca="1" si="52"/>
        <v>-</v>
      </c>
      <c r="M3375" s="15"/>
      <c r="N3375" s="15"/>
      <c r="O3375" s="15"/>
      <c r="P3375" s="15"/>
    </row>
    <row r="3376" spans="1:16" x14ac:dyDescent="0.25">
      <c r="L3376" s="21" t="str">
        <f t="shared" ca="1" si="52"/>
        <v>-</v>
      </c>
    </row>
    <row r="3377" spans="1:16" x14ac:dyDescent="0.25">
      <c r="A3377" s="15"/>
      <c r="B3377" s="19"/>
      <c r="C3377" s="15"/>
      <c r="D3377" s="15"/>
      <c r="E3377" s="15"/>
      <c r="F3377" s="15"/>
      <c r="G3377" s="15"/>
      <c r="H3377" s="15"/>
      <c r="I3377" s="15"/>
      <c r="J3377" s="15"/>
      <c r="K3377" s="19"/>
      <c r="L3377" s="24" t="str">
        <f t="shared" ca="1" si="52"/>
        <v>-</v>
      </c>
      <c r="M3377" s="15"/>
      <c r="N3377" s="15"/>
      <c r="O3377" s="15"/>
      <c r="P3377" s="15"/>
    </row>
    <row r="3378" spans="1:16" x14ac:dyDescent="0.25">
      <c r="L3378" s="21" t="str">
        <f t="shared" ca="1" si="52"/>
        <v>-</v>
      </c>
    </row>
    <row r="3379" spans="1:16" x14ac:dyDescent="0.25">
      <c r="A3379" s="15"/>
      <c r="B3379" s="19"/>
      <c r="C3379" s="15"/>
      <c r="D3379" s="15"/>
      <c r="E3379" s="15"/>
      <c r="F3379" s="15"/>
      <c r="G3379" s="15"/>
      <c r="H3379" s="15"/>
      <c r="I3379" s="15"/>
      <c r="J3379" s="15"/>
      <c r="K3379" s="19"/>
      <c r="L3379" s="24" t="str">
        <f t="shared" ca="1" si="52"/>
        <v>-</v>
      </c>
      <c r="M3379" s="15"/>
      <c r="N3379" s="15"/>
      <c r="O3379" s="15"/>
      <c r="P3379" s="15"/>
    </row>
    <row r="3380" spans="1:16" x14ac:dyDescent="0.25">
      <c r="L3380" s="21" t="str">
        <f t="shared" ca="1" si="52"/>
        <v>-</v>
      </c>
    </row>
    <row r="3381" spans="1:16" x14ac:dyDescent="0.25">
      <c r="A3381" s="15"/>
      <c r="B3381" s="19"/>
      <c r="C3381" s="15"/>
      <c r="D3381" s="15"/>
      <c r="E3381" s="15"/>
      <c r="F3381" s="15"/>
      <c r="G3381" s="15"/>
      <c r="H3381" s="15"/>
      <c r="I3381" s="15"/>
      <c r="J3381" s="15"/>
      <c r="K3381" s="19"/>
      <c r="L3381" s="24" t="str">
        <f t="shared" ca="1" si="52"/>
        <v>-</v>
      </c>
      <c r="M3381" s="15"/>
      <c r="N3381" s="15"/>
      <c r="O3381" s="15"/>
      <c r="P3381" s="15"/>
    </row>
    <row r="3382" spans="1:16" x14ac:dyDescent="0.25">
      <c r="L3382" s="21" t="str">
        <f t="shared" ca="1" si="52"/>
        <v>-</v>
      </c>
    </row>
    <row r="3383" spans="1:16" x14ac:dyDescent="0.25">
      <c r="A3383" s="15"/>
      <c r="B3383" s="19"/>
      <c r="C3383" s="15"/>
      <c r="D3383" s="15"/>
      <c r="E3383" s="15"/>
      <c r="F3383" s="15"/>
      <c r="G3383" s="15"/>
      <c r="H3383" s="15"/>
      <c r="I3383" s="15"/>
      <c r="J3383" s="15"/>
      <c r="K3383" s="19"/>
      <c r="L3383" s="24" t="str">
        <f t="shared" ca="1" si="52"/>
        <v>-</v>
      </c>
      <c r="M3383" s="15"/>
      <c r="N3383" s="15"/>
      <c r="O3383" s="15"/>
      <c r="P3383" s="15"/>
    </row>
    <row r="3384" spans="1:16" x14ac:dyDescent="0.25">
      <c r="L3384" s="21" t="str">
        <f t="shared" ca="1" si="52"/>
        <v>-</v>
      </c>
    </row>
    <row r="3385" spans="1:16" x14ac:dyDescent="0.25">
      <c r="A3385" s="15"/>
      <c r="B3385" s="19"/>
      <c r="C3385" s="15"/>
      <c r="D3385" s="15"/>
      <c r="E3385" s="15"/>
      <c r="F3385" s="15"/>
      <c r="G3385" s="15"/>
      <c r="H3385" s="15"/>
      <c r="I3385" s="15"/>
      <c r="J3385" s="15"/>
      <c r="K3385" s="19"/>
      <c r="L3385" s="24" t="str">
        <f t="shared" ca="1" si="52"/>
        <v>-</v>
      </c>
      <c r="M3385" s="15"/>
      <c r="N3385" s="15"/>
      <c r="O3385" s="15"/>
      <c r="P3385" s="15"/>
    </row>
    <row r="3386" spans="1:16" x14ac:dyDescent="0.25">
      <c r="L3386" s="21" t="str">
        <f t="shared" ca="1" si="52"/>
        <v>-</v>
      </c>
    </row>
    <row r="3387" spans="1:16" x14ac:dyDescent="0.25">
      <c r="A3387" s="15"/>
      <c r="B3387" s="19"/>
      <c r="C3387" s="15"/>
      <c r="D3387" s="15"/>
      <c r="E3387" s="15"/>
      <c r="F3387" s="15"/>
      <c r="G3387" s="15"/>
      <c r="H3387" s="15"/>
      <c r="I3387" s="15"/>
      <c r="J3387" s="15"/>
      <c r="K3387" s="19"/>
      <c r="L3387" s="24" t="str">
        <f t="shared" ca="1" si="52"/>
        <v>-</v>
      </c>
      <c r="M3387" s="15"/>
      <c r="N3387" s="15"/>
      <c r="O3387" s="15"/>
      <c r="P3387" s="15"/>
    </row>
    <row r="3388" spans="1:16" x14ac:dyDescent="0.25">
      <c r="L3388" s="21" t="str">
        <f t="shared" ca="1" si="52"/>
        <v>-</v>
      </c>
    </row>
    <row r="3389" spans="1:16" x14ac:dyDescent="0.25">
      <c r="A3389" s="15"/>
      <c r="B3389" s="19"/>
      <c r="C3389" s="15"/>
      <c r="D3389" s="15"/>
      <c r="E3389" s="15"/>
      <c r="F3389" s="15"/>
      <c r="G3389" s="15"/>
      <c r="H3389" s="15"/>
      <c r="I3389" s="15"/>
      <c r="J3389" s="15"/>
      <c r="K3389" s="19"/>
      <c r="L3389" s="24" t="str">
        <f t="shared" ca="1" si="52"/>
        <v>-</v>
      </c>
      <c r="M3389" s="15"/>
      <c r="N3389" s="15"/>
      <c r="O3389" s="15"/>
      <c r="P3389" s="15"/>
    </row>
    <row r="3390" spans="1:16" x14ac:dyDescent="0.25">
      <c r="L3390" s="21" t="str">
        <f t="shared" ca="1" si="52"/>
        <v>-</v>
      </c>
    </row>
    <row r="3391" spans="1:16" x14ac:dyDescent="0.25">
      <c r="A3391" s="15"/>
      <c r="B3391" s="19"/>
      <c r="C3391" s="15"/>
      <c r="D3391" s="15"/>
      <c r="E3391" s="15"/>
      <c r="F3391" s="15"/>
      <c r="G3391" s="15"/>
      <c r="H3391" s="15"/>
      <c r="I3391" s="15"/>
      <c r="J3391" s="15"/>
      <c r="K3391" s="19"/>
      <c r="L3391" s="24" t="str">
        <f t="shared" ca="1" si="52"/>
        <v>-</v>
      </c>
      <c r="M3391" s="15"/>
      <c r="N3391" s="15"/>
      <c r="O3391" s="15"/>
      <c r="P3391" s="15"/>
    </row>
    <row r="3392" spans="1:16" x14ac:dyDescent="0.25">
      <c r="L3392" s="21" t="str">
        <f t="shared" ca="1" si="52"/>
        <v>-</v>
      </c>
    </row>
    <row r="3393" spans="1:16" x14ac:dyDescent="0.25">
      <c r="A3393" s="15"/>
      <c r="B3393" s="19"/>
      <c r="C3393" s="15"/>
      <c r="D3393" s="15"/>
      <c r="E3393" s="15"/>
      <c r="F3393" s="15"/>
      <c r="G3393" s="15"/>
      <c r="H3393" s="15"/>
      <c r="I3393" s="15"/>
      <c r="J3393" s="15"/>
      <c r="K3393" s="19"/>
      <c r="L3393" s="24" t="str">
        <f t="shared" ca="1" si="52"/>
        <v>-</v>
      </c>
      <c r="M3393" s="15"/>
      <c r="N3393" s="15"/>
      <c r="O3393" s="15"/>
      <c r="P3393" s="15"/>
    </row>
    <row r="3394" spans="1:16" x14ac:dyDescent="0.25">
      <c r="L3394" s="21" t="str">
        <f t="shared" ca="1" si="52"/>
        <v>-</v>
      </c>
    </row>
    <row r="3395" spans="1:16" x14ac:dyDescent="0.25">
      <c r="A3395" s="15"/>
      <c r="B3395" s="19"/>
      <c r="C3395" s="15"/>
      <c r="D3395" s="15"/>
      <c r="E3395" s="15"/>
      <c r="F3395" s="15"/>
      <c r="G3395" s="15"/>
      <c r="H3395" s="15"/>
      <c r="I3395" s="15"/>
      <c r="J3395" s="15"/>
      <c r="K3395" s="19"/>
      <c r="L3395" s="24" t="str">
        <f t="shared" ca="1" si="52"/>
        <v>-</v>
      </c>
      <c r="M3395" s="15"/>
      <c r="N3395" s="15"/>
      <c r="O3395" s="15"/>
      <c r="P3395" s="15"/>
    </row>
    <row r="3396" spans="1:16" x14ac:dyDescent="0.25">
      <c r="L3396" s="21" t="str">
        <f t="shared" ca="1" si="52"/>
        <v>-</v>
      </c>
    </row>
    <row r="3397" spans="1:16" x14ac:dyDescent="0.25">
      <c r="A3397" s="15"/>
      <c r="B3397" s="19"/>
      <c r="C3397" s="15"/>
      <c r="D3397" s="15"/>
      <c r="E3397" s="15"/>
      <c r="F3397" s="15"/>
      <c r="G3397" s="15"/>
      <c r="H3397" s="15"/>
      <c r="I3397" s="15"/>
      <c r="J3397" s="15"/>
      <c r="K3397" s="19"/>
      <c r="L3397" s="24" t="str">
        <f t="shared" ca="1" si="52"/>
        <v>-</v>
      </c>
      <c r="M3397" s="15"/>
      <c r="N3397" s="15"/>
      <c r="O3397" s="15"/>
      <c r="P3397" s="15"/>
    </row>
    <row r="3398" spans="1:16" x14ac:dyDescent="0.25">
      <c r="L3398" s="21" t="str">
        <f t="shared" ref="L3398:L3461" ca="1" si="53">IF(B3398&gt;1/1/1900, (IF(M3398="Closed",(DATEDIF(B3398,K3398,"d"))-(DATEDIF(H3398,J3398,"d")),IF(OR(M3398="Pending",ISBLANK(K3398)),TODAY()-B3398))),"-")</f>
        <v>-</v>
      </c>
    </row>
    <row r="3399" spans="1:16" x14ac:dyDescent="0.25">
      <c r="A3399" s="15"/>
      <c r="B3399" s="19"/>
      <c r="C3399" s="15"/>
      <c r="D3399" s="15"/>
      <c r="E3399" s="15"/>
      <c r="F3399" s="15"/>
      <c r="G3399" s="15"/>
      <c r="H3399" s="15"/>
      <c r="I3399" s="15"/>
      <c r="J3399" s="15"/>
      <c r="K3399" s="19"/>
      <c r="L3399" s="24" t="str">
        <f t="shared" ca="1" si="53"/>
        <v>-</v>
      </c>
      <c r="M3399" s="15"/>
      <c r="N3399" s="15"/>
      <c r="O3399" s="15"/>
      <c r="P3399" s="15"/>
    </row>
    <row r="3400" spans="1:16" x14ac:dyDescent="0.25">
      <c r="L3400" s="21" t="str">
        <f t="shared" ca="1" si="53"/>
        <v>-</v>
      </c>
    </row>
    <row r="3401" spans="1:16" x14ac:dyDescent="0.25">
      <c r="A3401" s="15"/>
      <c r="B3401" s="19"/>
      <c r="C3401" s="15"/>
      <c r="D3401" s="15"/>
      <c r="E3401" s="15"/>
      <c r="F3401" s="15"/>
      <c r="G3401" s="15"/>
      <c r="H3401" s="15"/>
      <c r="I3401" s="15"/>
      <c r="J3401" s="15"/>
      <c r="K3401" s="19"/>
      <c r="L3401" s="24" t="str">
        <f t="shared" ca="1" si="53"/>
        <v>-</v>
      </c>
      <c r="M3401" s="15"/>
      <c r="N3401" s="15"/>
      <c r="O3401" s="15"/>
      <c r="P3401" s="15"/>
    </row>
    <row r="3402" spans="1:16" x14ac:dyDescent="0.25">
      <c r="L3402" s="21" t="str">
        <f t="shared" ca="1" si="53"/>
        <v>-</v>
      </c>
    </row>
    <row r="3403" spans="1:16" x14ac:dyDescent="0.25">
      <c r="A3403" s="15"/>
      <c r="B3403" s="19"/>
      <c r="C3403" s="15"/>
      <c r="D3403" s="15"/>
      <c r="E3403" s="15"/>
      <c r="F3403" s="15"/>
      <c r="G3403" s="15"/>
      <c r="H3403" s="15"/>
      <c r="I3403" s="15"/>
      <c r="J3403" s="15"/>
      <c r="K3403" s="19"/>
      <c r="L3403" s="24" t="str">
        <f t="shared" ca="1" si="53"/>
        <v>-</v>
      </c>
      <c r="M3403" s="15"/>
      <c r="N3403" s="15"/>
      <c r="O3403" s="15"/>
      <c r="P3403" s="15"/>
    </row>
    <row r="3404" spans="1:16" x14ac:dyDescent="0.25">
      <c r="L3404" s="21" t="str">
        <f t="shared" ca="1" si="53"/>
        <v>-</v>
      </c>
    </row>
    <row r="3405" spans="1:16" x14ac:dyDescent="0.25">
      <c r="A3405" s="15"/>
      <c r="B3405" s="19"/>
      <c r="C3405" s="15"/>
      <c r="D3405" s="15"/>
      <c r="E3405" s="15"/>
      <c r="F3405" s="15"/>
      <c r="G3405" s="15"/>
      <c r="H3405" s="15"/>
      <c r="I3405" s="15"/>
      <c r="J3405" s="15"/>
      <c r="K3405" s="19"/>
      <c r="L3405" s="24" t="str">
        <f t="shared" ca="1" si="53"/>
        <v>-</v>
      </c>
      <c r="M3405" s="15"/>
      <c r="N3405" s="15"/>
      <c r="O3405" s="15"/>
      <c r="P3405" s="15"/>
    </row>
    <row r="3406" spans="1:16" x14ac:dyDescent="0.25">
      <c r="L3406" s="21" t="str">
        <f t="shared" ca="1" si="53"/>
        <v>-</v>
      </c>
    </row>
    <row r="3407" spans="1:16" x14ac:dyDescent="0.25">
      <c r="A3407" s="15"/>
      <c r="B3407" s="19"/>
      <c r="C3407" s="15"/>
      <c r="D3407" s="15"/>
      <c r="E3407" s="15"/>
      <c r="F3407" s="15"/>
      <c r="G3407" s="15"/>
      <c r="H3407" s="15"/>
      <c r="I3407" s="15"/>
      <c r="J3407" s="15"/>
      <c r="K3407" s="19"/>
      <c r="L3407" s="24" t="str">
        <f t="shared" ca="1" si="53"/>
        <v>-</v>
      </c>
      <c r="M3407" s="15"/>
      <c r="N3407" s="15"/>
      <c r="O3407" s="15"/>
      <c r="P3407" s="15"/>
    </row>
    <row r="3408" spans="1:16" x14ac:dyDescent="0.25">
      <c r="L3408" s="21" t="str">
        <f t="shared" ca="1" si="53"/>
        <v>-</v>
      </c>
    </row>
    <row r="3409" spans="1:16" x14ac:dyDescent="0.25">
      <c r="A3409" s="15"/>
      <c r="B3409" s="19"/>
      <c r="C3409" s="15"/>
      <c r="D3409" s="15"/>
      <c r="E3409" s="15"/>
      <c r="F3409" s="15"/>
      <c r="G3409" s="15"/>
      <c r="H3409" s="15"/>
      <c r="I3409" s="15"/>
      <c r="J3409" s="15"/>
      <c r="K3409" s="19"/>
      <c r="L3409" s="24" t="str">
        <f t="shared" ca="1" si="53"/>
        <v>-</v>
      </c>
      <c r="M3409" s="15"/>
      <c r="N3409" s="15"/>
      <c r="O3409" s="15"/>
      <c r="P3409" s="15"/>
    </row>
    <row r="3410" spans="1:16" x14ac:dyDescent="0.25">
      <c r="L3410" s="21" t="str">
        <f t="shared" ca="1" si="53"/>
        <v>-</v>
      </c>
    </row>
    <row r="3411" spans="1:16" x14ac:dyDescent="0.25">
      <c r="A3411" s="15"/>
      <c r="B3411" s="19"/>
      <c r="C3411" s="15"/>
      <c r="D3411" s="15"/>
      <c r="E3411" s="15"/>
      <c r="F3411" s="15"/>
      <c r="G3411" s="15"/>
      <c r="H3411" s="15"/>
      <c r="I3411" s="15"/>
      <c r="J3411" s="15"/>
      <c r="K3411" s="19"/>
      <c r="L3411" s="24" t="str">
        <f t="shared" ca="1" si="53"/>
        <v>-</v>
      </c>
      <c r="M3411" s="15"/>
      <c r="N3411" s="15"/>
      <c r="O3411" s="15"/>
      <c r="P3411" s="15"/>
    </row>
    <row r="3412" spans="1:16" x14ac:dyDescent="0.25">
      <c r="L3412" s="21" t="str">
        <f t="shared" ca="1" si="53"/>
        <v>-</v>
      </c>
    </row>
    <row r="3413" spans="1:16" x14ac:dyDescent="0.25">
      <c r="A3413" s="15"/>
      <c r="B3413" s="19"/>
      <c r="C3413" s="15"/>
      <c r="D3413" s="15"/>
      <c r="E3413" s="15"/>
      <c r="F3413" s="15"/>
      <c r="G3413" s="15"/>
      <c r="H3413" s="15"/>
      <c r="I3413" s="15"/>
      <c r="J3413" s="15"/>
      <c r="K3413" s="19"/>
      <c r="L3413" s="24" t="str">
        <f t="shared" ca="1" si="53"/>
        <v>-</v>
      </c>
      <c r="M3413" s="15"/>
      <c r="N3413" s="15"/>
      <c r="O3413" s="15"/>
      <c r="P3413" s="15"/>
    </row>
    <row r="3414" spans="1:16" x14ac:dyDescent="0.25">
      <c r="L3414" s="21" t="str">
        <f t="shared" ca="1" si="53"/>
        <v>-</v>
      </c>
    </row>
    <row r="3415" spans="1:16" x14ac:dyDescent="0.25">
      <c r="A3415" s="15"/>
      <c r="B3415" s="19"/>
      <c r="C3415" s="15"/>
      <c r="D3415" s="15"/>
      <c r="E3415" s="15"/>
      <c r="F3415" s="15"/>
      <c r="G3415" s="15"/>
      <c r="H3415" s="15"/>
      <c r="I3415" s="15"/>
      <c r="J3415" s="15"/>
      <c r="K3415" s="19"/>
      <c r="L3415" s="24" t="str">
        <f t="shared" ca="1" si="53"/>
        <v>-</v>
      </c>
      <c r="M3415" s="15"/>
      <c r="N3415" s="15"/>
      <c r="O3415" s="15"/>
      <c r="P3415" s="15"/>
    </row>
    <row r="3416" spans="1:16" x14ac:dyDescent="0.25">
      <c r="L3416" s="21" t="str">
        <f t="shared" ca="1" si="53"/>
        <v>-</v>
      </c>
    </row>
    <row r="3417" spans="1:16" x14ac:dyDescent="0.25">
      <c r="A3417" s="15"/>
      <c r="B3417" s="19"/>
      <c r="C3417" s="15"/>
      <c r="D3417" s="15"/>
      <c r="E3417" s="15"/>
      <c r="F3417" s="15"/>
      <c r="G3417" s="15"/>
      <c r="H3417" s="15"/>
      <c r="I3417" s="15"/>
      <c r="J3417" s="15"/>
      <c r="K3417" s="19"/>
      <c r="L3417" s="24" t="str">
        <f t="shared" ca="1" si="53"/>
        <v>-</v>
      </c>
      <c r="M3417" s="15"/>
      <c r="N3417" s="15"/>
      <c r="O3417" s="15"/>
      <c r="P3417" s="15"/>
    </row>
    <row r="3418" spans="1:16" x14ac:dyDescent="0.25">
      <c r="L3418" s="21" t="str">
        <f t="shared" ca="1" si="53"/>
        <v>-</v>
      </c>
    </row>
    <row r="3419" spans="1:16" x14ac:dyDescent="0.25">
      <c r="A3419" s="15"/>
      <c r="B3419" s="19"/>
      <c r="C3419" s="15"/>
      <c r="D3419" s="15"/>
      <c r="E3419" s="15"/>
      <c r="F3419" s="15"/>
      <c r="G3419" s="15"/>
      <c r="H3419" s="15"/>
      <c r="I3419" s="15"/>
      <c r="J3419" s="15"/>
      <c r="K3419" s="19"/>
      <c r="L3419" s="24" t="str">
        <f t="shared" ca="1" si="53"/>
        <v>-</v>
      </c>
      <c r="M3419" s="15"/>
      <c r="N3419" s="15"/>
      <c r="O3419" s="15"/>
      <c r="P3419" s="15"/>
    </row>
    <row r="3420" spans="1:16" x14ac:dyDescent="0.25">
      <c r="L3420" s="21" t="str">
        <f t="shared" ca="1" si="53"/>
        <v>-</v>
      </c>
    </row>
    <row r="3421" spans="1:16" x14ac:dyDescent="0.25">
      <c r="A3421" s="15"/>
      <c r="B3421" s="19"/>
      <c r="C3421" s="15"/>
      <c r="D3421" s="15"/>
      <c r="E3421" s="15"/>
      <c r="F3421" s="15"/>
      <c r="G3421" s="15"/>
      <c r="H3421" s="15"/>
      <c r="I3421" s="15"/>
      <c r="J3421" s="15"/>
      <c r="K3421" s="19"/>
      <c r="L3421" s="24" t="str">
        <f t="shared" ca="1" si="53"/>
        <v>-</v>
      </c>
      <c r="M3421" s="15"/>
      <c r="N3421" s="15"/>
      <c r="O3421" s="15"/>
      <c r="P3421" s="15"/>
    </row>
    <row r="3422" spans="1:16" x14ac:dyDescent="0.25">
      <c r="L3422" s="21" t="str">
        <f t="shared" ca="1" si="53"/>
        <v>-</v>
      </c>
    </row>
    <row r="3423" spans="1:16" x14ac:dyDescent="0.25">
      <c r="A3423" s="15"/>
      <c r="B3423" s="19"/>
      <c r="C3423" s="15"/>
      <c r="D3423" s="15"/>
      <c r="E3423" s="15"/>
      <c r="F3423" s="15"/>
      <c r="G3423" s="15"/>
      <c r="H3423" s="15"/>
      <c r="I3423" s="15"/>
      <c r="J3423" s="15"/>
      <c r="K3423" s="19"/>
      <c r="L3423" s="24" t="str">
        <f t="shared" ca="1" si="53"/>
        <v>-</v>
      </c>
      <c r="M3423" s="15"/>
      <c r="N3423" s="15"/>
      <c r="O3423" s="15"/>
      <c r="P3423" s="15"/>
    </row>
    <row r="3424" spans="1:16" x14ac:dyDescent="0.25">
      <c r="L3424" s="21" t="str">
        <f t="shared" ca="1" si="53"/>
        <v>-</v>
      </c>
    </row>
    <row r="3425" spans="1:16" x14ac:dyDescent="0.25">
      <c r="A3425" s="15"/>
      <c r="B3425" s="19"/>
      <c r="C3425" s="15"/>
      <c r="D3425" s="15"/>
      <c r="E3425" s="15"/>
      <c r="F3425" s="15"/>
      <c r="G3425" s="15"/>
      <c r="H3425" s="15"/>
      <c r="I3425" s="15"/>
      <c r="J3425" s="15"/>
      <c r="K3425" s="19"/>
      <c r="L3425" s="24" t="str">
        <f t="shared" ca="1" si="53"/>
        <v>-</v>
      </c>
      <c r="M3425" s="15"/>
      <c r="N3425" s="15"/>
      <c r="O3425" s="15"/>
      <c r="P3425" s="15"/>
    </row>
    <row r="3426" spans="1:16" x14ac:dyDescent="0.25">
      <c r="L3426" s="21" t="str">
        <f t="shared" ca="1" si="53"/>
        <v>-</v>
      </c>
    </row>
    <row r="3427" spans="1:16" x14ac:dyDescent="0.25">
      <c r="A3427" s="15"/>
      <c r="B3427" s="19"/>
      <c r="C3427" s="15"/>
      <c r="D3427" s="15"/>
      <c r="E3427" s="15"/>
      <c r="F3427" s="15"/>
      <c r="G3427" s="15"/>
      <c r="H3427" s="15"/>
      <c r="I3427" s="15"/>
      <c r="J3427" s="15"/>
      <c r="K3427" s="19"/>
      <c r="L3427" s="24" t="str">
        <f t="shared" ca="1" si="53"/>
        <v>-</v>
      </c>
      <c r="M3427" s="15"/>
      <c r="N3427" s="15"/>
      <c r="O3427" s="15"/>
      <c r="P3427" s="15"/>
    </row>
    <row r="3428" spans="1:16" x14ac:dyDescent="0.25">
      <c r="L3428" s="21" t="str">
        <f t="shared" ca="1" si="53"/>
        <v>-</v>
      </c>
    </row>
    <row r="3429" spans="1:16" x14ac:dyDescent="0.25">
      <c r="A3429" s="15"/>
      <c r="B3429" s="19"/>
      <c r="C3429" s="15"/>
      <c r="D3429" s="15"/>
      <c r="E3429" s="15"/>
      <c r="F3429" s="15"/>
      <c r="G3429" s="15"/>
      <c r="H3429" s="15"/>
      <c r="I3429" s="15"/>
      <c r="J3429" s="15"/>
      <c r="K3429" s="19"/>
      <c r="L3429" s="24" t="str">
        <f t="shared" ca="1" si="53"/>
        <v>-</v>
      </c>
      <c r="M3429" s="15"/>
      <c r="N3429" s="15"/>
      <c r="O3429" s="15"/>
      <c r="P3429" s="15"/>
    </row>
    <row r="3430" spans="1:16" x14ac:dyDescent="0.25">
      <c r="L3430" s="21" t="str">
        <f t="shared" ca="1" si="53"/>
        <v>-</v>
      </c>
    </row>
    <row r="3431" spans="1:16" x14ac:dyDescent="0.25">
      <c r="A3431" s="15"/>
      <c r="B3431" s="19"/>
      <c r="C3431" s="15"/>
      <c r="D3431" s="15"/>
      <c r="E3431" s="15"/>
      <c r="F3431" s="15"/>
      <c r="G3431" s="15"/>
      <c r="H3431" s="15"/>
      <c r="I3431" s="15"/>
      <c r="J3431" s="15"/>
      <c r="K3431" s="19"/>
      <c r="L3431" s="24" t="str">
        <f t="shared" ca="1" si="53"/>
        <v>-</v>
      </c>
      <c r="M3431" s="15"/>
      <c r="N3431" s="15"/>
      <c r="O3431" s="15"/>
      <c r="P3431" s="15"/>
    </row>
    <row r="3432" spans="1:16" x14ac:dyDescent="0.25">
      <c r="L3432" s="21" t="str">
        <f t="shared" ca="1" si="53"/>
        <v>-</v>
      </c>
    </row>
    <row r="3433" spans="1:16" x14ac:dyDescent="0.25">
      <c r="A3433" s="15"/>
      <c r="B3433" s="19"/>
      <c r="C3433" s="15"/>
      <c r="D3433" s="15"/>
      <c r="E3433" s="15"/>
      <c r="F3433" s="15"/>
      <c r="G3433" s="15"/>
      <c r="H3433" s="15"/>
      <c r="I3433" s="15"/>
      <c r="J3433" s="15"/>
      <c r="K3433" s="19"/>
      <c r="L3433" s="24" t="str">
        <f t="shared" ca="1" si="53"/>
        <v>-</v>
      </c>
      <c r="M3433" s="15"/>
      <c r="N3433" s="15"/>
      <c r="O3433" s="15"/>
      <c r="P3433" s="15"/>
    </row>
    <row r="3434" spans="1:16" x14ac:dyDescent="0.25">
      <c r="L3434" s="21" t="str">
        <f t="shared" ca="1" si="53"/>
        <v>-</v>
      </c>
    </row>
    <row r="3435" spans="1:16" x14ac:dyDescent="0.25">
      <c r="A3435" s="15"/>
      <c r="B3435" s="19"/>
      <c r="C3435" s="15"/>
      <c r="D3435" s="15"/>
      <c r="E3435" s="15"/>
      <c r="F3435" s="15"/>
      <c r="G3435" s="15"/>
      <c r="H3435" s="15"/>
      <c r="I3435" s="15"/>
      <c r="J3435" s="15"/>
      <c r="K3435" s="19"/>
      <c r="L3435" s="24" t="str">
        <f t="shared" ca="1" si="53"/>
        <v>-</v>
      </c>
      <c r="M3435" s="15"/>
      <c r="N3435" s="15"/>
      <c r="O3435" s="15"/>
      <c r="P3435" s="15"/>
    </row>
    <row r="3436" spans="1:16" x14ac:dyDescent="0.25">
      <c r="L3436" s="21" t="str">
        <f t="shared" ca="1" si="53"/>
        <v>-</v>
      </c>
    </row>
    <row r="3437" spans="1:16" x14ac:dyDescent="0.25">
      <c r="A3437" s="15"/>
      <c r="B3437" s="19"/>
      <c r="C3437" s="15"/>
      <c r="D3437" s="15"/>
      <c r="E3437" s="15"/>
      <c r="F3437" s="15"/>
      <c r="G3437" s="15"/>
      <c r="H3437" s="15"/>
      <c r="I3437" s="15"/>
      <c r="J3437" s="15"/>
      <c r="K3437" s="19"/>
      <c r="L3437" s="24" t="str">
        <f t="shared" ca="1" si="53"/>
        <v>-</v>
      </c>
      <c r="M3437" s="15"/>
      <c r="N3437" s="15"/>
      <c r="O3437" s="15"/>
      <c r="P3437" s="15"/>
    </row>
    <row r="3438" spans="1:16" x14ac:dyDescent="0.25">
      <c r="L3438" s="21" t="str">
        <f t="shared" ca="1" si="53"/>
        <v>-</v>
      </c>
    </row>
    <row r="3439" spans="1:16" x14ac:dyDescent="0.25">
      <c r="A3439" s="15"/>
      <c r="B3439" s="19"/>
      <c r="C3439" s="15"/>
      <c r="D3439" s="15"/>
      <c r="E3439" s="15"/>
      <c r="F3439" s="15"/>
      <c r="G3439" s="15"/>
      <c r="H3439" s="15"/>
      <c r="I3439" s="15"/>
      <c r="J3439" s="15"/>
      <c r="K3439" s="19"/>
      <c r="L3439" s="24" t="str">
        <f t="shared" ca="1" si="53"/>
        <v>-</v>
      </c>
      <c r="M3439" s="15"/>
      <c r="N3439" s="15"/>
      <c r="O3439" s="15"/>
      <c r="P3439" s="15"/>
    </row>
    <row r="3440" spans="1:16" x14ac:dyDescent="0.25">
      <c r="L3440" s="21" t="str">
        <f t="shared" ca="1" si="53"/>
        <v>-</v>
      </c>
    </row>
    <row r="3441" spans="1:16" x14ac:dyDescent="0.25">
      <c r="A3441" s="15"/>
      <c r="B3441" s="19"/>
      <c r="C3441" s="15"/>
      <c r="D3441" s="15"/>
      <c r="E3441" s="15"/>
      <c r="F3441" s="15"/>
      <c r="G3441" s="15"/>
      <c r="H3441" s="15"/>
      <c r="I3441" s="15"/>
      <c r="J3441" s="15"/>
      <c r="K3441" s="19"/>
      <c r="L3441" s="24" t="str">
        <f t="shared" ca="1" si="53"/>
        <v>-</v>
      </c>
      <c r="M3441" s="15"/>
      <c r="N3441" s="15"/>
      <c r="O3441" s="15"/>
      <c r="P3441" s="15"/>
    </row>
    <row r="3442" spans="1:16" x14ac:dyDescent="0.25">
      <c r="L3442" s="21" t="str">
        <f t="shared" ca="1" si="53"/>
        <v>-</v>
      </c>
    </row>
    <row r="3443" spans="1:16" x14ac:dyDescent="0.25">
      <c r="A3443" s="15"/>
      <c r="B3443" s="19"/>
      <c r="C3443" s="15"/>
      <c r="D3443" s="15"/>
      <c r="E3443" s="15"/>
      <c r="F3443" s="15"/>
      <c r="G3443" s="15"/>
      <c r="H3443" s="15"/>
      <c r="I3443" s="15"/>
      <c r="J3443" s="15"/>
      <c r="K3443" s="19"/>
      <c r="L3443" s="24" t="str">
        <f t="shared" ca="1" si="53"/>
        <v>-</v>
      </c>
      <c r="M3443" s="15"/>
      <c r="N3443" s="15"/>
      <c r="O3443" s="15"/>
      <c r="P3443" s="15"/>
    </row>
    <row r="3444" spans="1:16" x14ac:dyDescent="0.25">
      <c r="L3444" s="21" t="str">
        <f t="shared" ca="1" si="53"/>
        <v>-</v>
      </c>
    </row>
    <row r="3445" spans="1:16" x14ac:dyDescent="0.25">
      <c r="A3445" s="15"/>
      <c r="B3445" s="19"/>
      <c r="C3445" s="15"/>
      <c r="D3445" s="15"/>
      <c r="E3445" s="15"/>
      <c r="F3445" s="15"/>
      <c r="G3445" s="15"/>
      <c r="H3445" s="15"/>
      <c r="I3445" s="15"/>
      <c r="J3445" s="15"/>
      <c r="K3445" s="19"/>
      <c r="L3445" s="24" t="str">
        <f t="shared" ca="1" si="53"/>
        <v>-</v>
      </c>
      <c r="M3445" s="15"/>
      <c r="N3445" s="15"/>
      <c r="O3445" s="15"/>
      <c r="P3445" s="15"/>
    </row>
    <row r="3446" spans="1:16" x14ac:dyDescent="0.25">
      <c r="L3446" s="21" t="str">
        <f t="shared" ca="1" si="53"/>
        <v>-</v>
      </c>
    </row>
    <row r="3447" spans="1:16" x14ac:dyDescent="0.25">
      <c r="A3447" s="15"/>
      <c r="B3447" s="19"/>
      <c r="C3447" s="15"/>
      <c r="D3447" s="15"/>
      <c r="E3447" s="15"/>
      <c r="F3447" s="15"/>
      <c r="G3447" s="15"/>
      <c r="H3447" s="15"/>
      <c r="I3447" s="15"/>
      <c r="J3447" s="15"/>
      <c r="K3447" s="19"/>
      <c r="L3447" s="24" t="str">
        <f t="shared" ca="1" si="53"/>
        <v>-</v>
      </c>
      <c r="M3447" s="15"/>
      <c r="N3447" s="15"/>
      <c r="O3447" s="15"/>
      <c r="P3447" s="15"/>
    </row>
    <row r="3448" spans="1:16" x14ac:dyDescent="0.25">
      <c r="L3448" s="21" t="str">
        <f t="shared" ca="1" si="53"/>
        <v>-</v>
      </c>
    </row>
    <row r="3449" spans="1:16" x14ac:dyDescent="0.25">
      <c r="A3449" s="15"/>
      <c r="B3449" s="19"/>
      <c r="C3449" s="15"/>
      <c r="D3449" s="15"/>
      <c r="E3449" s="15"/>
      <c r="F3449" s="15"/>
      <c r="G3449" s="15"/>
      <c r="H3449" s="15"/>
      <c r="I3449" s="15"/>
      <c r="J3449" s="15"/>
      <c r="K3449" s="19"/>
      <c r="L3449" s="24" t="str">
        <f t="shared" ca="1" si="53"/>
        <v>-</v>
      </c>
      <c r="M3449" s="15"/>
      <c r="N3449" s="15"/>
      <c r="O3449" s="15"/>
      <c r="P3449" s="15"/>
    </row>
    <row r="3450" spans="1:16" x14ac:dyDescent="0.25">
      <c r="L3450" s="21" t="str">
        <f t="shared" ca="1" si="53"/>
        <v>-</v>
      </c>
    </row>
    <row r="3451" spans="1:16" x14ac:dyDescent="0.25">
      <c r="A3451" s="15"/>
      <c r="B3451" s="19"/>
      <c r="C3451" s="15"/>
      <c r="D3451" s="15"/>
      <c r="E3451" s="15"/>
      <c r="F3451" s="15"/>
      <c r="G3451" s="15"/>
      <c r="H3451" s="15"/>
      <c r="I3451" s="15"/>
      <c r="J3451" s="15"/>
      <c r="K3451" s="19"/>
      <c r="L3451" s="24" t="str">
        <f t="shared" ca="1" si="53"/>
        <v>-</v>
      </c>
      <c r="M3451" s="15"/>
      <c r="N3451" s="15"/>
      <c r="O3451" s="15"/>
      <c r="P3451" s="15"/>
    </row>
    <row r="3452" spans="1:16" x14ac:dyDescent="0.25">
      <c r="L3452" s="21" t="str">
        <f t="shared" ca="1" si="53"/>
        <v>-</v>
      </c>
    </row>
    <row r="3453" spans="1:16" x14ac:dyDescent="0.25">
      <c r="A3453" s="15"/>
      <c r="B3453" s="19"/>
      <c r="C3453" s="15"/>
      <c r="D3453" s="15"/>
      <c r="E3453" s="15"/>
      <c r="F3453" s="15"/>
      <c r="G3453" s="15"/>
      <c r="H3453" s="15"/>
      <c r="I3453" s="15"/>
      <c r="J3453" s="15"/>
      <c r="K3453" s="19"/>
      <c r="L3453" s="24" t="str">
        <f t="shared" ca="1" si="53"/>
        <v>-</v>
      </c>
      <c r="M3453" s="15"/>
      <c r="N3453" s="15"/>
      <c r="O3453" s="15"/>
      <c r="P3453" s="15"/>
    </row>
    <row r="3454" spans="1:16" x14ac:dyDescent="0.25">
      <c r="L3454" s="21" t="str">
        <f t="shared" ca="1" si="53"/>
        <v>-</v>
      </c>
    </row>
    <row r="3455" spans="1:16" x14ac:dyDescent="0.25">
      <c r="A3455" s="15"/>
      <c r="B3455" s="19"/>
      <c r="C3455" s="15"/>
      <c r="D3455" s="15"/>
      <c r="E3455" s="15"/>
      <c r="F3455" s="15"/>
      <c r="G3455" s="15"/>
      <c r="H3455" s="15"/>
      <c r="I3455" s="15"/>
      <c r="J3455" s="15"/>
      <c r="K3455" s="19"/>
      <c r="L3455" s="24" t="str">
        <f t="shared" ca="1" si="53"/>
        <v>-</v>
      </c>
      <c r="M3455" s="15"/>
      <c r="N3455" s="15"/>
      <c r="O3455" s="15"/>
      <c r="P3455" s="15"/>
    </row>
    <row r="3456" spans="1:16" x14ac:dyDescent="0.25">
      <c r="L3456" s="21" t="str">
        <f t="shared" ca="1" si="53"/>
        <v>-</v>
      </c>
    </row>
    <row r="3457" spans="1:16" x14ac:dyDescent="0.25">
      <c r="A3457" s="15"/>
      <c r="B3457" s="19"/>
      <c r="C3457" s="15"/>
      <c r="D3457" s="15"/>
      <c r="E3457" s="15"/>
      <c r="F3457" s="15"/>
      <c r="G3457" s="15"/>
      <c r="H3457" s="15"/>
      <c r="I3457" s="15"/>
      <c r="J3457" s="15"/>
      <c r="K3457" s="19"/>
      <c r="L3457" s="24" t="str">
        <f t="shared" ca="1" si="53"/>
        <v>-</v>
      </c>
      <c r="M3457" s="15"/>
      <c r="N3457" s="15"/>
      <c r="O3457" s="15"/>
      <c r="P3457" s="15"/>
    </row>
    <row r="3458" spans="1:16" x14ac:dyDescent="0.25">
      <c r="L3458" s="21" t="str">
        <f t="shared" ca="1" si="53"/>
        <v>-</v>
      </c>
    </row>
    <row r="3459" spans="1:16" x14ac:dyDescent="0.25">
      <c r="A3459" s="15"/>
      <c r="B3459" s="19"/>
      <c r="C3459" s="15"/>
      <c r="D3459" s="15"/>
      <c r="E3459" s="15"/>
      <c r="F3459" s="15"/>
      <c r="G3459" s="15"/>
      <c r="H3459" s="15"/>
      <c r="I3459" s="15"/>
      <c r="J3459" s="15"/>
      <c r="K3459" s="19"/>
      <c r="L3459" s="24" t="str">
        <f t="shared" ca="1" si="53"/>
        <v>-</v>
      </c>
      <c r="M3459" s="15"/>
      <c r="N3459" s="15"/>
      <c r="O3459" s="15"/>
      <c r="P3459" s="15"/>
    </row>
    <row r="3460" spans="1:16" x14ac:dyDescent="0.25">
      <c r="L3460" s="21" t="str">
        <f t="shared" ca="1" si="53"/>
        <v>-</v>
      </c>
    </row>
    <row r="3461" spans="1:16" x14ac:dyDescent="0.25">
      <c r="A3461" s="15"/>
      <c r="B3461" s="19"/>
      <c r="C3461" s="15"/>
      <c r="D3461" s="15"/>
      <c r="E3461" s="15"/>
      <c r="F3461" s="15"/>
      <c r="G3461" s="15"/>
      <c r="H3461" s="15"/>
      <c r="I3461" s="15"/>
      <c r="J3461" s="15"/>
      <c r="K3461" s="19"/>
      <c r="L3461" s="24" t="str">
        <f t="shared" ca="1" si="53"/>
        <v>-</v>
      </c>
      <c r="M3461" s="15"/>
      <c r="N3461" s="15"/>
      <c r="O3461" s="15"/>
      <c r="P3461" s="15"/>
    </row>
    <row r="3462" spans="1:16" x14ac:dyDescent="0.25">
      <c r="L3462" s="21" t="str">
        <f t="shared" ref="L3462:L3525" ca="1" si="54">IF(B3462&gt;1/1/1900, (IF(M3462="Closed",(DATEDIF(B3462,K3462,"d"))-(DATEDIF(H3462,J3462,"d")),IF(OR(M3462="Pending",ISBLANK(K3462)),TODAY()-B3462))),"-")</f>
        <v>-</v>
      </c>
    </row>
    <row r="3463" spans="1:16" x14ac:dyDescent="0.25">
      <c r="A3463" s="15"/>
      <c r="B3463" s="19"/>
      <c r="C3463" s="15"/>
      <c r="D3463" s="15"/>
      <c r="E3463" s="15"/>
      <c r="F3463" s="15"/>
      <c r="G3463" s="15"/>
      <c r="H3463" s="15"/>
      <c r="I3463" s="15"/>
      <c r="J3463" s="15"/>
      <c r="K3463" s="19"/>
      <c r="L3463" s="24" t="str">
        <f t="shared" ca="1" si="54"/>
        <v>-</v>
      </c>
      <c r="M3463" s="15"/>
      <c r="N3463" s="15"/>
      <c r="O3463" s="15"/>
      <c r="P3463" s="15"/>
    </row>
    <row r="3464" spans="1:16" x14ac:dyDescent="0.25">
      <c r="L3464" s="21" t="str">
        <f t="shared" ca="1" si="54"/>
        <v>-</v>
      </c>
    </row>
    <row r="3465" spans="1:16" x14ac:dyDescent="0.25">
      <c r="A3465" s="15"/>
      <c r="B3465" s="19"/>
      <c r="C3465" s="15"/>
      <c r="D3465" s="15"/>
      <c r="E3465" s="15"/>
      <c r="F3465" s="15"/>
      <c r="G3465" s="15"/>
      <c r="H3465" s="15"/>
      <c r="I3465" s="15"/>
      <c r="J3465" s="15"/>
      <c r="K3465" s="19"/>
      <c r="L3465" s="24" t="str">
        <f t="shared" ca="1" si="54"/>
        <v>-</v>
      </c>
      <c r="M3465" s="15"/>
      <c r="N3465" s="15"/>
      <c r="O3465" s="15"/>
      <c r="P3465" s="15"/>
    </row>
    <row r="3466" spans="1:16" x14ac:dyDescent="0.25">
      <c r="L3466" s="21" t="str">
        <f t="shared" ca="1" si="54"/>
        <v>-</v>
      </c>
    </row>
    <row r="3467" spans="1:16" x14ac:dyDescent="0.25">
      <c r="A3467" s="15"/>
      <c r="B3467" s="19"/>
      <c r="C3467" s="15"/>
      <c r="D3467" s="15"/>
      <c r="E3467" s="15"/>
      <c r="F3467" s="15"/>
      <c r="G3467" s="15"/>
      <c r="H3467" s="15"/>
      <c r="I3467" s="15"/>
      <c r="J3467" s="15"/>
      <c r="K3467" s="19"/>
      <c r="L3467" s="24" t="str">
        <f t="shared" ca="1" si="54"/>
        <v>-</v>
      </c>
      <c r="M3467" s="15"/>
      <c r="N3467" s="15"/>
      <c r="O3467" s="15"/>
      <c r="P3467" s="15"/>
    </row>
    <row r="3468" spans="1:16" x14ac:dyDescent="0.25">
      <c r="L3468" s="21" t="str">
        <f t="shared" ca="1" si="54"/>
        <v>-</v>
      </c>
    </row>
    <row r="3469" spans="1:16" x14ac:dyDescent="0.25">
      <c r="A3469" s="15"/>
      <c r="B3469" s="19"/>
      <c r="C3469" s="15"/>
      <c r="D3469" s="15"/>
      <c r="E3469" s="15"/>
      <c r="F3469" s="15"/>
      <c r="G3469" s="15"/>
      <c r="H3469" s="15"/>
      <c r="I3469" s="15"/>
      <c r="J3469" s="15"/>
      <c r="K3469" s="19"/>
      <c r="L3469" s="24" t="str">
        <f t="shared" ca="1" si="54"/>
        <v>-</v>
      </c>
      <c r="M3469" s="15"/>
      <c r="N3469" s="15"/>
      <c r="O3469" s="15"/>
      <c r="P3469" s="15"/>
    </row>
    <row r="3470" spans="1:16" x14ac:dyDescent="0.25">
      <c r="L3470" s="21" t="str">
        <f t="shared" ca="1" si="54"/>
        <v>-</v>
      </c>
    </row>
    <row r="3471" spans="1:16" x14ac:dyDescent="0.25">
      <c r="A3471" s="15"/>
      <c r="B3471" s="19"/>
      <c r="C3471" s="15"/>
      <c r="D3471" s="15"/>
      <c r="E3471" s="15"/>
      <c r="F3471" s="15"/>
      <c r="G3471" s="15"/>
      <c r="H3471" s="15"/>
      <c r="I3471" s="15"/>
      <c r="J3471" s="15"/>
      <c r="K3471" s="19"/>
      <c r="L3471" s="24" t="str">
        <f t="shared" ca="1" si="54"/>
        <v>-</v>
      </c>
      <c r="M3471" s="15"/>
      <c r="N3471" s="15"/>
      <c r="O3471" s="15"/>
      <c r="P3471" s="15"/>
    </row>
    <row r="3472" spans="1:16" x14ac:dyDescent="0.25">
      <c r="L3472" s="21" t="str">
        <f t="shared" ca="1" si="54"/>
        <v>-</v>
      </c>
    </row>
    <row r="3473" spans="1:16" x14ac:dyDescent="0.25">
      <c r="A3473" s="15"/>
      <c r="B3473" s="19"/>
      <c r="C3473" s="15"/>
      <c r="D3473" s="15"/>
      <c r="E3473" s="15"/>
      <c r="F3473" s="15"/>
      <c r="G3473" s="15"/>
      <c r="H3473" s="15"/>
      <c r="I3473" s="15"/>
      <c r="J3473" s="15"/>
      <c r="K3473" s="19"/>
      <c r="L3473" s="24" t="str">
        <f t="shared" ca="1" si="54"/>
        <v>-</v>
      </c>
      <c r="M3473" s="15"/>
      <c r="N3473" s="15"/>
      <c r="O3473" s="15"/>
      <c r="P3473" s="15"/>
    </row>
    <row r="3474" spans="1:16" x14ac:dyDescent="0.25">
      <c r="L3474" s="21" t="str">
        <f t="shared" ca="1" si="54"/>
        <v>-</v>
      </c>
    </row>
    <row r="3475" spans="1:16" x14ac:dyDescent="0.25">
      <c r="A3475" s="15"/>
      <c r="B3475" s="19"/>
      <c r="C3475" s="15"/>
      <c r="D3475" s="15"/>
      <c r="E3475" s="15"/>
      <c r="F3475" s="15"/>
      <c r="G3475" s="15"/>
      <c r="H3475" s="15"/>
      <c r="I3475" s="15"/>
      <c r="J3475" s="15"/>
      <c r="K3475" s="19"/>
      <c r="L3475" s="24" t="str">
        <f t="shared" ca="1" si="54"/>
        <v>-</v>
      </c>
      <c r="M3475" s="15"/>
      <c r="N3475" s="15"/>
      <c r="O3475" s="15"/>
      <c r="P3475" s="15"/>
    </row>
    <row r="3476" spans="1:16" x14ac:dyDescent="0.25">
      <c r="L3476" s="21" t="str">
        <f t="shared" ca="1" si="54"/>
        <v>-</v>
      </c>
    </row>
    <row r="3477" spans="1:16" x14ac:dyDescent="0.25">
      <c r="A3477" s="15"/>
      <c r="B3477" s="19"/>
      <c r="C3477" s="15"/>
      <c r="D3477" s="15"/>
      <c r="E3477" s="15"/>
      <c r="F3477" s="15"/>
      <c r="G3477" s="15"/>
      <c r="H3477" s="15"/>
      <c r="I3477" s="15"/>
      <c r="J3477" s="15"/>
      <c r="K3477" s="19"/>
      <c r="L3477" s="24" t="str">
        <f t="shared" ca="1" si="54"/>
        <v>-</v>
      </c>
      <c r="M3477" s="15"/>
      <c r="N3477" s="15"/>
      <c r="O3477" s="15"/>
      <c r="P3477" s="15"/>
    </row>
    <row r="3478" spans="1:16" x14ac:dyDescent="0.25">
      <c r="L3478" s="21" t="str">
        <f t="shared" ca="1" si="54"/>
        <v>-</v>
      </c>
    </row>
    <row r="3479" spans="1:16" x14ac:dyDescent="0.25">
      <c r="A3479" s="15"/>
      <c r="B3479" s="19"/>
      <c r="C3479" s="15"/>
      <c r="D3479" s="15"/>
      <c r="E3479" s="15"/>
      <c r="F3479" s="15"/>
      <c r="G3479" s="15"/>
      <c r="H3479" s="15"/>
      <c r="I3479" s="15"/>
      <c r="J3479" s="15"/>
      <c r="K3479" s="19"/>
      <c r="L3479" s="24" t="str">
        <f t="shared" ca="1" si="54"/>
        <v>-</v>
      </c>
      <c r="M3479" s="15"/>
      <c r="N3479" s="15"/>
      <c r="O3479" s="15"/>
      <c r="P3479" s="15"/>
    </row>
    <row r="3480" spans="1:16" x14ac:dyDescent="0.25">
      <c r="L3480" s="21" t="str">
        <f t="shared" ca="1" si="54"/>
        <v>-</v>
      </c>
    </row>
    <row r="3481" spans="1:16" x14ac:dyDescent="0.25">
      <c r="A3481" s="15"/>
      <c r="B3481" s="19"/>
      <c r="C3481" s="15"/>
      <c r="D3481" s="15"/>
      <c r="E3481" s="15"/>
      <c r="F3481" s="15"/>
      <c r="G3481" s="15"/>
      <c r="H3481" s="15"/>
      <c r="I3481" s="15"/>
      <c r="J3481" s="15"/>
      <c r="K3481" s="19"/>
      <c r="L3481" s="24" t="str">
        <f t="shared" ca="1" si="54"/>
        <v>-</v>
      </c>
      <c r="M3481" s="15"/>
      <c r="N3481" s="15"/>
      <c r="O3481" s="15"/>
      <c r="P3481" s="15"/>
    </row>
    <row r="3482" spans="1:16" x14ac:dyDescent="0.25">
      <c r="L3482" s="21" t="str">
        <f t="shared" ca="1" si="54"/>
        <v>-</v>
      </c>
    </row>
    <row r="3483" spans="1:16" x14ac:dyDescent="0.25">
      <c r="A3483" s="15"/>
      <c r="B3483" s="19"/>
      <c r="C3483" s="15"/>
      <c r="D3483" s="15"/>
      <c r="E3483" s="15"/>
      <c r="F3483" s="15"/>
      <c r="G3483" s="15"/>
      <c r="H3483" s="15"/>
      <c r="I3483" s="15"/>
      <c r="J3483" s="15"/>
      <c r="K3483" s="19"/>
      <c r="L3483" s="24" t="str">
        <f t="shared" ca="1" si="54"/>
        <v>-</v>
      </c>
      <c r="M3483" s="15"/>
      <c r="N3483" s="15"/>
      <c r="O3483" s="15"/>
      <c r="P3483" s="15"/>
    </row>
    <row r="3484" spans="1:16" x14ac:dyDescent="0.25">
      <c r="L3484" s="21" t="str">
        <f t="shared" ca="1" si="54"/>
        <v>-</v>
      </c>
    </row>
    <row r="3485" spans="1:16" x14ac:dyDescent="0.25">
      <c r="A3485" s="15"/>
      <c r="B3485" s="19"/>
      <c r="C3485" s="15"/>
      <c r="D3485" s="15"/>
      <c r="E3485" s="15"/>
      <c r="F3485" s="15"/>
      <c r="G3485" s="15"/>
      <c r="H3485" s="15"/>
      <c r="I3485" s="15"/>
      <c r="J3485" s="15"/>
      <c r="K3485" s="19"/>
      <c r="L3485" s="24" t="str">
        <f t="shared" ca="1" si="54"/>
        <v>-</v>
      </c>
      <c r="M3485" s="15"/>
      <c r="N3485" s="15"/>
      <c r="O3485" s="15"/>
      <c r="P3485" s="15"/>
    </row>
    <row r="3486" spans="1:16" x14ac:dyDescent="0.25">
      <c r="L3486" s="21" t="str">
        <f t="shared" ca="1" si="54"/>
        <v>-</v>
      </c>
    </row>
    <row r="3487" spans="1:16" x14ac:dyDescent="0.25">
      <c r="A3487" s="15"/>
      <c r="B3487" s="19"/>
      <c r="C3487" s="15"/>
      <c r="D3487" s="15"/>
      <c r="E3487" s="15"/>
      <c r="F3487" s="15"/>
      <c r="G3487" s="15"/>
      <c r="H3487" s="15"/>
      <c r="I3487" s="15"/>
      <c r="J3487" s="15"/>
      <c r="K3487" s="19"/>
      <c r="L3487" s="24" t="str">
        <f t="shared" ca="1" si="54"/>
        <v>-</v>
      </c>
      <c r="M3487" s="15"/>
      <c r="N3487" s="15"/>
      <c r="O3487" s="15"/>
      <c r="P3487" s="15"/>
    </row>
    <row r="3488" spans="1:16" x14ac:dyDescent="0.25">
      <c r="L3488" s="21" t="str">
        <f t="shared" ca="1" si="54"/>
        <v>-</v>
      </c>
    </row>
    <row r="3489" spans="1:16" x14ac:dyDescent="0.25">
      <c r="A3489" s="15"/>
      <c r="B3489" s="19"/>
      <c r="C3489" s="15"/>
      <c r="D3489" s="15"/>
      <c r="E3489" s="15"/>
      <c r="F3489" s="15"/>
      <c r="G3489" s="15"/>
      <c r="H3489" s="15"/>
      <c r="I3489" s="15"/>
      <c r="J3489" s="15"/>
      <c r="K3489" s="19"/>
      <c r="L3489" s="24" t="str">
        <f t="shared" ca="1" si="54"/>
        <v>-</v>
      </c>
      <c r="M3489" s="15"/>
      <c r="N3489" s="15"/>
      <c r="O3489" s="15"/>
      <c r="P3489" s="15"/>
    </row>
    <row r="3490" spans="1:16" x14ac:dyDescent="0.25">
      <c r="L3490" s="21" t="str">
        <f t="shared" ca="1" si="54"/>
        <v>-</v>
      </c>
    </row>
    <row r="3491" spans="1:16" x14ac:dyDescent="0.25">
      <c r="A3491" s="15"/>
      <c r="B3491" s="19"/>
      <c r="C3491" s="15"/>
      <c r="D3491" s="15"/>
      <c r="E3491" s="15"/>
      <c r="F3491" s="15"/>
      <c r="G3491" s="15"/>
      <c r="H3491" s="15"/>
      <c r="I3491" s="15"/>
      <c r="J3491" s="15"/>
      <c r="K3491" s="19"/>
      <c r="L3491" s="24" t="str">
        <f t="shared" ca="1" si="54"/>
        <v>-</v>
      </c>
      <c r="M3491" s="15"/>
      <c r="N3491" s="15"/>
      <c r="O3491" s="15"/>
      <c r="P3491" s="15"/>
    </row>
    <row r="3492" spans="1:16" x14ac:dyDescent="0.25">
      <c r="L3492" s="21" t="str">
        <f t="shared" ca="1" si="54"/>
        <v>-</v>
      </c>
    </row>
    <row r="3493" spans="1:16" x14ac:dyDescent="0.25">
      <c r="A3493" s="15"/>
      <c r="B3493" s="19"/>
      <c r="C3493" s="15"/>
      <c r="D3493" s="15"/>
      <c r="E3493" s="15"/>
      <c r="F3493" s="15"/>
      <c r="G3493" s="15"/>
      <c r="H3493" s="15"/>
      <c r="I3493" s="15"/>
      <c r="J3493" s="15"/>
      <c r="K3493" s="19"/>
      <c r="L3493" s="24" t="str">
        <f t="shared" ca="1" si="54"/>
        <v>-</v>
      </c>
      <c r="M3493" s="15"/>
      <c r="N3493" s="15"/>
      <c r="O3493" s="15"/>
      <c r="P3493" s="15"/>
    </row>
    <row r="3494" spans="1:16" x14ac:dyDescent="0.25">
      <c r="L3494" s="21" t="str">
        <f t="shared" ca="1" si="54"/>
        <v>-</v>
      </c>
    </row>
    <row r="3495" spans="1:16" x14ac:dyDescent="0.25">
      <c r="A3495" s="15"/>
      <c r="B3495" s="19"/>
      <c r="C3495" s="15"/>
      <c r="D3495" s="15"/>
      <c r="E3495" s="15"/>
      <c r="F3495" s="15"/>
      <c r="G3495" s="15"/>
      <c r="H3495" s="15"/>
      <c r="I3495" s="15"/>
      <c r="J3495" s="15"/>
      <c r="K3495" s="19"/>
      <c r="L3495" s="24" t="str">
        <f t="shared" ca="1" si="54"/>
        <v>-</v>
      </c>
      <c r="M3495" s="15"/>
      <c r="N3495" s="15"/>
      <c r="O3495" s="15"/>
      <c r="P3495" s="15"/>
    </row>
    <row r="3496" spans="1:16" x14ac:dyDescent="0.25">
      <c r="L3496" s="21" t="str">
        <f t="shared" ca="1" si="54"/>
        <v>-</v>
      </c>
    </row>
    <row r="3497" spans="1:16" x14ac:dyDescent="0.25">
      <c r="A3497" s="15"/>
      <c r="B3497" s="19"/>
      <c r="C3497" s="15"/>
      <c r="D3497" s="15"/>
      <c r="E3497" s="15"/>
      <c r="F3497" s="15"/>
      <c r="G3497" s="15"/>
      <c r="H3497" s="15"/>
      <c r="I3497" s="15"/>
      <c r="J3497" s="15"/>
      <c r="K3497" s="19"/>
      <c r="L3497" s="24" t="str">
        <f t="shared" ca="1" si="54"/>
        <v>-</v>
      </c>
      <c r="M3497" s="15"/>
      <c r="N3497" s="15"/>
      <c r="O3497" s="15"/>
      <c r="P3497" s="15"/>
    </row>
    <row r="3498" spans="1:16" x14ac:dyDescent="0.25">
      <c r="L3498" s="21" t="str">
        <f t="shared" ca="1" si="54"/>
        <v>-</v>
      </c>
    </row>
    <row r="3499" spans="1:16" x14ac:dyDescent="0.25">
      <c r="A3499" s="15"/>
      <c r="B3499" s="19"/>
      <c r="C3499" s="15"/>
      <c r="D3499" s="15"/>
      <c r="E3499" s="15"/>
      <c r="F3499" s="15"/>
      <c r="G3499" s="15"/>
      <c r="H3499" s="15"/>
      <c r="I3499" s="15"/>
      <c r="J3499" s="15"/>
      <c r="K3499" s="19"/>
      <c r="L3499" s="24" t="str">
        <f t="shared" ca="1" si="54"/>
        <v>-</v>
      </c>
      <c r="M3499" s="15"/>
      <c r="N3499" s="15"/>
      <c r="O3499" s="15"/>
      <c r="P3499" s="15"/>
    </row>
    <row r="3500" spans="1:16" x14ac:dyDescent="0.25">
      <c r="L3500" s="21" t="str">
        <f t="shared" ca="1" si="54"/>
        <v>-</v>
      </c>
    </row>
    <row r="3501" spans="1:16" x14ac:dyDescent="0.25">
      <c r="A3501" s="15"/>
      <c r="B3501" s="19"/>
      <c r="C3501" s="15"/>
      <c r="D3501" s="15"/>
      <c r="E3501" s="15"/>
      <c r="F3501" s="15"/>
      <c r="G3501" s="15"/>
      <c r="H3501" s="15"/>
      <c r="I3501" s="15"/>
      <c r="J3501" s="15"/>
      <c r="K3501" s="19"/>
      <c r="L3501" s="24" t="str">
        <f t="shared" ca="1" si="54"/>
        <v>-</v>
      </c>
      <c r="M3501" s="15"/>
      <c r="N3501" s="15"/>
      <c r="O3501" s="15"/>
      <c r="P3501" s="15"/>
    </row>
    <row r="3502" spans="1:16" x14ac:dyDescent="0.25">
      <c r="L3502" s="21" t="str">
        <f t="shared" ca="1" si="54"/>
        <v>-</v>
      </c>
    </row>
    <row r="3503" spans="1:16" x14ac:dyDescent="0.25">
      <c r="A3503" s="15"/>
      <c r="B3503" s="19"/>
      <c r="C3503" s="15"/>
      <c r="D3503" s="15"/>
      <c r="E3503" s="15"/>
      <c r="F3503" s="15"/>
      <c r="G3503" s="15"/>
      <c r="H3503" s="15"/>
      <c r="I3503" s="15"/>
      <c r="J3503" s="15"/>
      <c r="K3503" s="19"/>
      <c r="L3503" s="24" t="str">
        <f t="shared" ca="1" si="54"/>
        <v>-</v>
      </c>
      <c r="M3503" s="15"/>
      <c r="N3503" s="15"/>
      <c r="O3503" s="15"/>
      <c r="P3503" s="15"/>
    </row>
    <row r="3504" spans="1:16" x14ac:dyDescent="0.25">
      <c r="L3504" s="21" t="str">
        <f t="shared" ca="1" si="54"/>
        <v>-</v>
      </c>
    </row>
    <row r="3505" spans="1:16" x14ac:dyDescent="0.25">
      <c r="A3505" s="15"/>
      <c r="B3505" s="19"/>
      <c r="C3505" s="15"/>
      <c r="D3505" s="15"/>
      <c r="E3505" s="15"/>
      <c r="F3505" s="15"/>
      <c r="G3505" s="15"/>
      <c r="H3505" s="15"/>
      <c r="I3505" s="15"/>
      <c r="J3505" s="15"/>
      <c r="K3505" s="19"/>
      <c r="L3505" s="24" t="str">
        <f t="shared" ca="1" si="54"/>
        <v>-</v>
      </c>
      <c r="M3505" s="15"/>
      <c r="N3505" s="15"/>
      <c r="O3505" s="15"/>
      <c r="P3505" s="15"/>
    </row>
    <row r="3506" spans="1:16" x14ac:dyDescent="0.25">
      <c r="L3506" s="21" t="str">
        <f t="shared" ca="1" si="54"/>
        <v>-</v>
      </c>
    </row>
    <row r="3507" spans="1:16" x14ac:dyDescent="0.25">
      <c r="A3507" s="15"/>
      <c r="B3507" s="19"/>
      <c r="C3507" s="15"/>
      <c r="D3507" s="15"/>
      <c r="E3507" s="15"/>
      <c r="F3507" s="15"/>
      <c r="G3507" s="15"/>
      <c r="H3507" s="15"/>
      <c r="I3507" s="15"/>
      <c r="J3507" s="15"/>
      <c r="K3507" s="19"/>
      <c r="L3507" s="24" t="str">
        <f t="shared" ca="1" si="54"/>
        <v>-</v>
      </c>
      <c r="M3507" s="15"/>
      <c r="N3507" s="15"/>
      <c r="O3507" s="15"/>
      <c r="P3507" s="15"/>
    </row>
    <row r="3508" spans="1:16" x14ac:dyDescent="0.25">
      <c r="L3508" s="21" t="str">
        <f t="shared" ca="1" si="54"/>
        <v>-</v>
      </c>
    </row>
    <row r="3509" spans="1:16" x14ac:dyDescent="0.25">
      <c r="A3509" s="15"/>
      <c r="B3509" s="19"/>
      <c r="C3509" s="15"/>
      <c r="D3509" s="15"/>
      <c r="E3509" s="15"/>
      <c r="F3509" s="15"/>
      <c r="G3509" s="15"/>
      <c r="H3509" s="15"/>
      <c r="I3509" s="15"/>
      <c r="J3509" s="15"/>
      <c r="K3509" s="19"/>
      <c r="L3509" s="24" t="str">
        <f t="shared" ca="1" si="54"/>
        <v>-</v>
      </c>
      <c r="M3509" s="15"/>
      <c r="N3509" s="15"/>
      <c r="O3509" s="15"/>
      <c r="P3509" s="15"/>
    </row>
    <row r="3510" spans="1:16" x14ac:dyDescent="0.25">
      <c r="L3510" s="21" t="str">
        <f t="shared" ca="1" si="54"/>
        <v>-</v>
      </c>
    </row>
    <row r="3511" spans="1:16" x14ac:dyDescent="0.25">
      <c r="A3511" s="15"/>
      <c r="B3511" s="19"/>
      <c r="C3511" s="15"/>
      <c r="D3511" s="15"/>
      <c r="E3511" s="15"/>
      <c r="F3511" s="15"/>
      <c r="G3511" s="15"/>
      <c r="H3511" s="15"/>
      <c r="I3511" s="15"/>
      <c r="J3511" s="15"/>
      <c r="K3511" s="19"/>
      <c r="L3511" s="24" t="str">
        <f t="shared" ca="1" si="54"/>
        <v>-</v>
      </c>
      <c r="M3511" s="15"/>
      <c r="N3511" s="15"/>
      <c r="O3511" s="15"/>
      <c r="P3511" s="15"/>
    </row>
    <row r="3512" spans="1:16" x14ac:dyDescent="0.25">
      <c r="L3512" s="21" t="str">
        <f t="shared" ca="1" si="54"/>
        <v>-</v>
      </c>
    </row>
    <row r="3513" spans="1:16" x14ac:dyDescent="0.25">
      <c r="A3513" s="15"/>
      <c r="B3513" s="19"/>
      <c r="C3513" s="15"/>
      <c r="D3513" s="15"/>
      <c r="E3513" s="15"/>
      <c r="F3513" s="15"/>
      <c r="G3513" s="15"/>
      <c r="H3513" s="15"/>
      <c r="I3513" s="15"/>
      <c r="J3513" s="15"/>
      <c r="K3513" s="19"/>
      <c r="L3513" s="24" t="str">
        <f t="shared" ca="1" si="54"/>
        <v>-</v>
      </c>
      <c r="M3513" s="15"/>
      <c r="N3513" s="15"/>
      <c r="O3513" s="15"/>
      <c r="P3513" s="15"/>
    </row>
    <row r="3514" spans="1:16" x14ac:dyDescent="0.25">
      <c r="L3514" s="21" t="str">
        <f t="shared" ca="1" si="54"/>
        <v>-</v>
      </c>
    </row>
    <row r="3515" spans="1:16" x14ac:dyDescent="0.25">
      <c r="A3515" s="15"/>
      <c r="B3515" s="19"/>
      <c r="C3515" s="15"/>
      <c r="D3515" s="15"/>
      <c r="E3515" s="15"/>
      <c r="F3515" s="15"/>
      <c r="G3515" s="15"/>
      <c r="H3515" s="15"/>
      <c r="I3515" s="15"/>
      <c r="J3515" s="15"/>
      <c r="K3515" s="19"/>
      <c r="L3515" s="24" t="str">
        <f t="shared" ca="1" si="54"/>
        <v>-</v>
      </c>
      <c r="M3515" s="15"/>
      <c r="N3515" s="15"/>
      <c r="O3515" s="15"/>
      <c r="P3515" s="15"/>
    </row>
    <row r="3516" spans="1:16" x14ac:dyDescent="0.25">
      <c r="L3516" s="21" t="str">
        <f t="shared" ca="1" si="54"/>
        <v>-</v>
      </c>
    </row>
    <row r="3517" spans="1:16" x14ac:dyDescent="0.25">
      <c r="A3517" s="15"/>
      <c r="B3517" s="19"/>
      <c r="C3517" s="15"/>
      <c r="D3517" s="15"/>
      <c r="E3517" s="15"/>
      <c r="F3517" s="15"/>
      <c r="G3517" s="15"/>
      <c r="H3517" s="15"/>
      <c r="I3517" s="15"/>
      <c r="J3517" s="15"/>
      <c r="K3517" s="19"/>
      <c r="L3517" s="24" t="str">
        <f t="shared" ca="1" si="54"/>
        <v>-</v>
      </c>
      <c r="M3517" s="15"/>
      <c r="N3517" s="15"/>
      <c r="O3517" s="15"/>
      <c r="P3517" s="15"/>
    </row>
    <row r="3518" spans="1:16" x14ac:dyDescent="0.25">
      <c r="L3518" s="21" t="str">
        <f t="shared" ca="1" si="54"/>
        <v>-</v>
      </c>
    </row>
    <row r="3519" spans="1:16" x14ac:dyDescent="0.25">
      <c r="A3519" s="15"/>
      <c r="B3519" s="19"/>
      <c r="C3519" s="15"/>
      <c r="D3519" s="15"/>
      <c r="E3519" s="15"/>
      <c r="F3519" s="15"/>
      <c r="G3519" s="15"/>
      <c r="H3519" s="15"/>
      <c r="I3519" s="15"/>
      <c r="J3519" s="15"/>
      <c r="K3519" s="19"/>
      <c r="L3519" s="24" t="str">
        <f t="shared" ca="1" si="54"/>
        <v>-</v>
      </c>
      <c r="M3519" s="15"/>
      <c r="N3519" s="15"/>
      <c r="O3519" s="15"/>
      <c r="P3519" s="15"/>
    </row>
    <row r="3520" spans="1:16" x14ac:dyDescent="0.25">
      <c r="L3520" s="21" t="str">
        <f t="shared" ca="1" si="54"/>
        <v>-</v>
      </c>
    </row>
    <row r="3521" spans="1:16" x14ac:dyDescent="0.25">
      <c r="A3521" s="15"/>
      <c r="B3521" s="19"/>
      <c r="C3521" s="15"/>
      <c r="D3521" s="15"/>
      <c r="E3521" s="15"/>
      <c r="F3521" s="15"/>
      <c r="G3521" s="15"/>
      <c r="H3521" s="15"/>
      <c r="I3521" s="15"/>
      <c r="J3521" s="15"/>
      <c r="K3521" s="19"/>
      <c r="L3521" s="24" t="str">
        <f t="shared" ca="1" si="54"/>
        <v>-</v>
      </c>
      <c r="M3521" s="15"/>
      <c r="N3521" s="15"/>
      <c r="O3521" s="15"/>
      <c r="P3521" s="15"/>
    </row>
    <row r="3522" spans="1:16" x14ac:dyDescent="0.25">
      <c r="L3522" s="21" t="str">
        <f t="shared" ca="1" si="54"/>
        <v>-</v>
      </c>
    </row>
    <row r="3523" spans="1:16" x14ac:dyDescent="0.25">
      <c r="A3523" s="15"/>
      <c r="B3523" s="19"/>
      <c r="C3523" s="15"/>
      <c r="D3523" s="15"/>
      <c r="E3523" s="15"/>
      <c r="F3523" s="15"/>
      <c r="G3523" s="15"/>
      <c r="H3523" s="15"/>
      <c r="I3523" s="15"/>
      <c r="J3523" s="15"/>
      <c r="K3523" s="19"/>
      <c r="L3523" s="24" t="str">
        <f t="shared" ca="1" si="54"/>
        <v>-</v>
      </c>
      <c r="M3523" s="15"/>
      <c r="N3523" s="15"/>
      <c r="O3523" s="15"/>
      <c r="P3523" s="15"/>
    </row>
    <row r="3524" spans="1:16" x14ac:dyDescent="0.25">
      <c r="L3524" s="21" t="str">
        <f t="shared" ca="1" si="54"/>
        <v>-</v>
      </c>
    </row>
    <row r="3525" spans="1:16" x14ac:dyDescent="0.25">
      <c r="A3525" s="15"/>
      <c r="B3525" s="19"/>
      <c r="C3525" s="15"/>
      <c r="D3525" s="15"/>
      <c r="E3525" s="15"/>
      <c r="F3525" s="15"/>
      <c r="G3525" s="15"/>
      <c r="H3525" s="15"/>
      <c r="I3525" s="15"/>
      <c r="J3525" s="15"/>
      <c r="K3525" s="19"/>
      <c r="L3525" s="24" t="str">
        <f t="shared" ca="1" si="54"/>
        <v>-</v>
      </c>
      <c r="M3525" s="15"/>
      <c r="N3525" s="15"/>
      <c r="O3525" s="15"/>
      <c r="P3525" s="15"/>
    </row>
    <row r="3526" spans="1:16" x14ac:dyDescent="0.25">
      <c r="L3526" s="21" t="str">
        <f t="shared" ref="L3526:L3589" ca="1" si="55">IF(B3526&gt;1/1/1900, (IF(M3526="Closed",(DATEDIF(B3526,K3526,"d"))-(DATEDIF(H3526,J3526,"d")),IF(OR(M3526="Pending",ISBLANK(K3526)),TODAY()-B3526))),"-")</f>
        <v>-</v>
      </c>
    </row>
    <row r="3527" spans="1:16" x14ac:dyDescent="0.25">
      <c r="A3527" s="15"/>
      <c r="B3527" s="19"/>
      <c r="C3527" s="15"/>
      <c r="D3527" s="15"/>
      <c r="E3527" s="15"/>
      <c r="F3527" s="15"/>
      <c r="G3527" s="15"/>
      <c r="H3527" s="15"/>
      <c r="I3527" s="15"/>
      <c r="J3527" s="15"/>
      <c r="K3527" s="19"/>
      <c r="L3527" s="24" t="str">
        <f t="shared" ca="1" si="55"/>
        <v>-</v>
      </c>
      <c r="M3527" s="15"/>
      <c r="N3527" s="15"/>
      <c r="O3527" s="15"/>
      <c r="P3527" s="15"/>
    </row>
    <row r="3528" spans="1:16" x14ac:dyDescent="0.25">
      <c r="L3528" s="21" t="str">
        <f t="shared" ca="1" si="55"/>
        <v>-</v>
      </c>
    </row>
    <row r="3529" spans="1:16" x14ac:dyDescent="0.25">
      <c r="A3529" s="15"/>
      <c r="B3529" s="19"/>
      <c r="C3529" s="15"/>
      <c r="D3529" s="15"/>
      <c r="E3529" s="15"/>
      <c r="F3529" s="15"/>
      <c r="G3529" s="15"/>
      <c r="H3529" s="15"/>
      <c r="I3529" s="15"/>
      <c r="J3529" s="15"/>
      <c r="K3529" s="19"/>
      <c r="L3529" s="24" t="str">
        <f t="shared" ca="1" si="55"/>
        <v>-</v>
      </c>
      <c r="M3529" s="15"/>
      <c r="N3529" s="15"/>
      <c r="O3529" s="15"/>
      <c r="P3529" s="15"/>
    </row>
    <row r="3530" spans="1:16" x14ac:dyDescent="0.25">
      <c r="L3530" s="21" t="str">
        <f t="shared" ca="1" si="55"/>
        <v>-</v>
      </c>
    </row>
    <row r="3531" spans="1:16" x14ac:dyDescent="0.25">
      <c r="A3531" s="15"/>
      <c r="B3531" s="19"/>
      <c r="C3531" s="15"/>
      <c r="D3531" s="15"/>
      <c r="E3531" s="15"/>
      <c r="F3531" s="15"/>
      <c r="G3531" s="15"/>
      <c r="H3531" s="15"/>
      <c r="I3531" s="15"/>
      <c r="J3531" s="15"/>
      <c r="K3531" s="19"/>
      <c r="L3531" s="24" t="str">
        <f t="shared" ca="1" si="55"/>
        <v>-</v>
      </c>
      <c r="M3531" s="15"/>
      <c r="N3531" s="15"/>
      <c r="O3531" s="15"/>
      <c r="P3531" s="15"/>
    </row>
    <row r="3532" spans="1:16" x14ac:dyDescent="0.25">
      <c r="L3532" s="21" t="str">
        <f t="shared" ca="1" si="55"/>
        <v>-</v>
      </c>
    </row>
    <row r="3533" spans="1:16" x14ac:dyDescent="0.25">
      <c r="A3533" s="15"/>
      <c r="B3533" s="19"/>
      <c r="C3533" s="15"/>
      <c r="D3533" s="15"/>
      <c r="E3533" s="15"/>
      <c r="F3533" s="15"/>
      <c r="G3533" s="15"/>
      <c r="H3533" s="15"/>
      <c r="I3533" s="15"/>
      <c r="J3533" s="15"/>
      <c r="K3533" s="19"/>
      <c r="L3533" s="24" t="str">
        <f t="shared" ca="1" si="55"/>
        <v>-</v>
      </c>
      <c r="M3533" s="15"/>
      <c r="N3533" s="15"/>
      <c r="O3533" s="15"/>
      <c r="P3533" s="15"/>
    </row>
    <row r="3534" spans="1:16" x14ac:dyDescent="0.25">
      <c r="L3534" s="21" t="str">
        <f t="shared" ca="1" si="55"/>
        <v>-</v>
      </c>
    </row>
    <row r="3535" spans="1:16" x14ac:dyDescent="0.25">
      <c r="A3535" s="15"/>
      <c r="B3535" s="19"/>
      <c r="C3535" s="15"/>
      <c r="D3535" s="15"/>
      <c r="E3535" s="15"/>
      <c r="F3535" s="15"/>
      <c r="G3535" s="15"/>
      <c r="H3535" s="15"/>
      <c r="I3535" s="15"/>
      <c r="J3535" s="15"/>
      <c r="K3535" s="19"/>
      <c r="L3535" s="24" t="str">
        <f t="shared" ca="1" si="55"/>
        <v>-</v>
      </c>
      <c r="M3535" s="15"/>
      <c r="N3535" s="15"/>
      <c r="O3535" s="15"/>
      <c r="P3535" s="15"/>
    </row>
    <row r="3536" spans="1:16" x14ac:dyDescent="0.25">
      <c r="L3536" s="21" t="str">
        <f t="shared" ca="1" si="55"/>
        <v>-</v>
      </c>
    </row>
    <row r="3537" spans="1:16" x14ac:dyDescent="0.25">
      <c r="A3537" s="15"/>
      <c r="B3537" s="19"/>
      <c r="C3537" s="15"/>
      <c r="D3537" s="15"/>
      <c r="E3537" s="15"/>
      <c r="F3537" s="15"/>
      <c r="G3537" s="15"/>
      <c r="H3537" s="15"/>
      <c r="I3537" s="15"/>
      <c r="J3537" s="15"/>
      <c r="K3537" s="19"/>
      <c r="L3537" s="24" t="str">
        <f t="shared" ca="1" si="55"/>
        <v>-</v>
      </c>
      <c r="M3537" s="15"/>
      <c r="N3537" s="15"/>
      <c r="O3537" s="15"/>
      <c r="P3537" s="15"/>
    </row>
    <row r="3538" spans="1:16" x14ac:dyDescent="0.25">
      <c r="L3538" s="21" t="str">
        <f t="shared" ca="1" si="55"/>
        <v>-</v>
      </c>
    </row>
    <row r="3539" spans="1:16" x14ac:dyDescent="0.25">
      <c r="A3539" s="15"/>
      <c r="B3539" s="19"/>
      <c r="C3539" s="15"/>
      <c r="D3539" s="15"/>
      <c r="E3539" s="15"/>
      <c r="F3539" s="15"/>
      <c r="G3539" s="15"/>
      <c r="H3539" s="15"/>
      <c r="I3539" s="15"/>
      <c r="J3539" s="15"/>
      <c r="K3539" s="19"/>
      <c r="L3539" s="24" t="str">
        <f t="shared" ca="1" si="55"/>
        <v>-</v>
      </c>
      <c r="M3539" s="15"/>
      <c r="N3539" s="15"/>
      <c r="O3539" s="15"/>
      <c r="P3539" s="15"/>
    </row>
    <row r="3540" spans="1:16" x14ac:dyDescent="0.25">
      <c r="L3540" s="21" t="str">
        <f t="shared" ca="1" si="55"/>
        <v>-</v>
      </c>
    </row>
    <row r="3541" spans="1:16" x14ac:dyDescent="0.25">
      <c r="A3541" s="15"/>
      <c r="B3541" s="19"/>
      <c r="C3541" s="15"/>
      <c r="D3541" s="15"/>
      <c r="E3541" s="15"/>
      <c r="F3541" s="15"/>
      <c r="G3541" s="15"/>
      <c r="H3541" s="15"/>
      <c r="I3541" s="15"/>
      <c r="J3541" s="15"/>
      <c r="K3541" s="19"/>
      <c r="L3541" s="24" t="str">
        <f t="shared" ca="1" si="55"/>
        <v>-</v>
      </c>
      <c r="M3541" s="15"/>
      <c r="N3541" s="15"/>
      <c r="O3541" s="15"/>
      <c r="P3541" s="15"/>
    </row>
    <row r="3542" spans="1:16" x14ac:dyDescent="0.25">
      <c r="L3542" s="21" t="str">
        <f t="shared" ca="1" si="55"/>
        <v>-</v>
      </c>
    </row>
    <row r="3543" spans="1:16" x14ac:dyDescent="0.25">
      <c r="A3543" s="15"/>
      <c r="B3543" s="19"/>
      <c r="C3543" s="15"/>
      <c r="D3543" s="15"/>
      <c r="E3543" s="15"/>
      <c r="F3543" s="15"/>
      <c r="G3543" s="15"/>
      <c r="H3543" s="15"/>
      <c r="I3543" s="15"/>
      <c r="J3543" s="15"/>
      <c r="K3543" s="19"/>
      <c r="L3543" s="24" t="str">
        <f t="shared" ca="1" si="55"/>
        <v>-</v>
      </c>
      <c r="M3543" s="15"/>
      <c r="N3543" s="15"/>
      <c r="O3543" s="15"/>
      <c r="P3543" s="15"/>
    </row>
    <row r="3544" spans="1:16" x14ac:dyDescent="0.25">
      <c r="L3544" s="21" t="str">
        <f t="shared" ca="1" si="55"/>
        <v>-</v>
      </c>
    </row>
    <row r="3545" spans="1:16" x14ac:dyDescent="0.25">
      <c r="A3545" s="15"/>
      <c r="B3545" s="19"/>
      <c r="C3545" s="15"/>
      <c r="D3545" s="15"/>
      <c r="E3545" s="15"/>
      <c r="F3545" s="15"/>
      <c r="G3545" s="15"/>
      <c r="H3545" s="15"/>
      <c r="I3545" s="15"/>
      <c r="J3545" s="15"/>
      <c r="K3545" s="19"/>
      <c r="L3545" s="24" t="str">
        <f t="shared" ca="1" si="55"/>
        <v>-</v>
      </c>
      <c r="M3545" s="15"/>
      <c r="N3545" s="15"/>
      <c r="O3545" s="15"/>
      <c r="P3545" s="15"/>
    </row>
    <row r="3546" spans="1:16" x14ac:dyDescent="0.25">
      <c r="L3546" s="21" t="str">
        <f t="shared" ca="1" si="55"/>
        <v>-</v>
      </c>
    </row>
    <row r="3547" spans="1:16" x14ac:dyDescent="0.25">
      <c r="A3547" s="15"/>
      <c r="B3547" s="19"/>
      <c r="C3547" s="15"/>
      <c r="D3547" s="15"/>
      <c r="E3547" s="15"/>
      <c r="F3547" s="15"/>
      <c r="G3547" s="15"/>
      <c r="H3547" s="15"/>
      <c r="I3547" s="15"/>
      <c r="J3547" s="15"/>
      <c r="K3547" s="19"/>
      <c r="L3547" s="24" t="str">
        <f t="shared" ca="1" si="55"/>
        <v>-</v>
      </c>
      <c r="M3547" s="15"/>
      <c r="N3547" s="15"/>
      <c r="O3547" s="15"/>
      <c r="P3547" s="15"/>
    </row>
    <row r="3548" spans="1:16" x14ac:dyDescent="0.25">
      <c r="L3548" s="21" t="str">
        <f t="shared" ca="1" si="55"/>
        <v>-</v>
      </c>
    </row>
    <row r="3549" spans="1:16" x14ac:dyDescent="0.25">
      <c r="A3549" s="15"/>
      <c r="B3549" s="19"/>
      <c r="C3549" s="15"/>
      <c r="D3549" s="15"/>
      <c r="E3549" s="15"/>
      <c r="F3549" s="15"/>
      <c r="G3549" s="15"/>
      <c r="H3549" s="15"/>
      <c r="I3549" s="15"/>
      <c r="J3549" s="15"/>
      <c r="K3549" s="19"/>
      <c r="L3549" s="24" t="str">
        <f t="shared" ca="1" si="55"/>
        <v>-</v>
      </c>
      <c r="M3549" s="15"/>
      <c r="N3549" s="15"/>
      <c r="O3549" s="15"/>
      <c r="P3549" s="15"/>
    </row>
    <row r="3550" spans="1:16" x14ac:dyDescent="0.25">
      <c r="L3550" s="21" t="str">
        <f t="shared" ca="1" si="55"/>
        <v>-</v>
      </c>
    </row>
    <row r="3551" spans="1:16" x14ac:dyDescent="0.25">
      <c r="A3551" s="15"/>
      <c r="B3551" s="19"/>
      <c r="C3551" s="15"/>
      <c r="D3551" s="15"/>
      <c r="E3551" s="15"/>
      <c r="F3551" s="15"/>
      <c r="G3551" s="15"/>
      <c r="H3551" s="15"/>
      <c r="I3551" s="15"/>
      <c r="J3551" s="15"/>
      <c r="K3551" s="19"/>
      <c r="L3551" s="24" t="str">
        <f t="shared" ca="1" si="55"/>
        <v>-</v>
      </c>
      <c r="M3551" s="15"/>
      <c r="N3551" s="15"/>
      <c r="O3551" s="15"/>
      <c r="P3551" s="15"/>
    </row>
    <row r="3552" spans="1:16" x14ac:dyDescent="0.25">
      <c r="L3552" s="21" t="str">
        <f t="shared" ca="1" si="55"/>
        <v>-</v>
      </c>
    </row>
    <row r="3553" spans="1:16" x14ac:dyDescent="0.25">
      <c r="A3553" s="15"/>
      <c r="B3553" s="19"/>
      <c r="C3553" s="15"/>
      <c r="D3553" s="15"/>
      <c r="E3553" s="15"/>
      <c r="F3553" s="15"/>
      <c r="G3553" s="15"/>
      <c r="H3553" s="15"/>
      <c r="I3553" s="15"/>
      <c r="J3553" s="15"/>
      <c r="K3553" s="19"/>
      <c r="L3553" s="24" t="str">
        <f t="shared" ca="1" si="55"/>
        <v>-</v>
      </c>
      <c r="M3553" s="15"/>
      <c r="N3553" s="15"/>
      <c r="O3553" s="15"/>
      <c r="P3553" s="15"/>
    </row>
    <row r="3554" spans="1:16" x14ac:dyDescent="0.25">
      <c r="L3554" s="21" t="str">
        <f t="shared" ca="1" si="55"/>
        <v>-</v>
      </c>
    </row>
    <row r="3555" spans="1:16" x14ac:dyDescent="0.25">
      <c r="A3555" s="15"/>
      <c r="B3555" s="19"/>
      <c r="C3555" s="15"/>
      <c r="D3555" s="15"/>
      <c r="E3555" s="15"/>
      <c r="F3555" s="15"/>
      <c r="G3555" s="15"/>
      <c r="H3555" s="15"/>
      <c r="I3555" s="15"/>
      <c r="J3555" s="15"/>
      <c r="K3555" s="19"/>
      <c r="L3555" s="24" t="str">
        <f t="shared" ca="1" si="55"/>
        <v>-</v>
      </c>
      <c r="M3555" s="15"/>
      <c r="N3555" s="15"/>
      <c r="O3555" s="15"/>
      <c r="P3555" s="15"/>
    </row>
    <row r="3556" spans="1:16" x14ac:dyDescent="0.25">
      <c r="L3556" s="21" t="str">
        <f t="shared" ca="1" si="55"/>
        <v>-</v>
      </c>
    </row>
    <row r="3557" spans="1:16" x14ac:dyDescent="0.25">
      <c r="A3557" s="15"/>
      <c r="B3557" s="19"/>
      <c r="C3557" s="15"/>
      <c r="D3557" s="15"/>
      <c r="E3557" s="15"/>
      <c r="F3557" s="15"/>
      <c r="G3557" s="15"/>
      <c r="H3557" s="15"/>
      <c r="I3557" s="15"/>
      <c r="J3557" s="15"/>
      <c r="K3557" s="19"/>
      <c r="L3557" s="24" t="str">
        <f t="shared" ca="1" si="55"/>
        <v>-</v>
      </c>
      <c r="M3557" s="15"/>
      <c r="N3557" s="15"/>
      <c r="O3557" s="15"/>
      <c r="P3557" s="15"/>
    </row>
    <row r="3558" spans="1:16" x14ac:dyDescent="0.25">
      <c r="L3558" s="21" t="str">
        <f t="shared" ca="1" si="55"/>
        <v>-</v>
      </c>
    </row>
    <row r="3559" spans="1:16" x14ac:dyDescent="0.25">
      <c r="A3559" s="15"/>
      <c r="B3559" s="19"/>
      <c r="C3559" s="15"/>
      <c r="D3559" s="15"/>
      <c r="E3559" s="15"/>
      <c r="F3559" s="15"/>
      <c r="G3559" s="15"/>
      <c r="H3559" s="15"/>
      <c r="I3559" s="15"/>
      <c r="J3559" s="15"/>
      <c r="K3559" s="19"/>
      <c r="L3559" s="24" t="str">
        <f t="shared" ca="1" si="55"/>
        <v>-</v>
      </c>
      <c r="M3559" s="15"/>
      <c r="N3559" s="15"/>
      <c r="O3559" s="15"/>
      <c r="P3559" s="15"/>
    </row>
    <row r="3560" spans="1:16" x14ac:dyDescent="0.25">
      <c r="L3560" s="21" t="str">
        <f t="shared" ca="1" si="55"/>
        <v>-</v>
      </c>
    </row>
    <row r="3561" spans="1:16" x14ac:dyDescent="0.25">
      <c r="A3561" s="15"/>
      <c r="B3561" s="19"/>
      <c r="C3561" s="15"/>
      <c r="D3561" s="15"/>
      <c r="E3561" s="15"/>
      <c r="F3561" s="15"/>
      <c r="G3561" s="15"/>
      <c r="H3561" s="15"/>
      <c r="I3561" s="15"/>
      <c r="J3561" s="15"/>
      <c r="K3561" s="19"/>
      <c r="L3561" s="24" t="str">
        <f t="shared" ca="1" si="55"/>
        <v>-</v>
      </c>
      <c r="M3561" s="15"/>
      <c r="N3561" s="15"/>
      <c r="O3561" s="15"/>
      <c r="P3561" s="15"/>
    </row>
    <row r="3562" spans="1:16" x14ac:dyDescent="0.25">
      <c r="L3562" s="21" t="str">
        <f t="shared" ca="1" si="55"/>
        <v>-</v>
      </c>
    </row>
    <row r="3563" spans="1:16" x14ac:dyDescent="0.25">
      <c r="A3563" s="15"/>
      <c r="B3563" s="19"/>
      <c r="C3563" s="15"/>
      <c r="D3563" s="15"/>
      <c r="E3563" s="15"/>
      <c r="F3563" s="15"/>
      <c r="G3563" s="15"/>
      <c r="H3563" s="15"/>
      <c r="I3563" s="15"/>
      <c r="J3563" s="15"/>
      <c r="K3563" s="19"/>
      <c r="L3563" s="24" t="str">
        <f t="shared" ca="1" si="55"/>
        <v>-</v>
      </c>
      <c r="M3563" s="15"/>
      <c r="N3563" s="15"/>
      <c r="O3563" s="15"/>
      <c r="P3563" s="15"/>
    </row>
    <row r="3564" spans="1:16" x14ac:dyDescent="0.25">
      <c r="L3564" s="21" t="str">
        <f t="shared" ca="1" si="55"/>
        <v>-</v>
      </c>
    </row>
    <row r="3565" spans="1:16" x14ac:dyDescent="0.25">
      <c r="A3565" s="15"/>
      <c r="B3565" s="19"/>
      <c r="C3565" s="15"/>
      <c r="D3565" s="15"/>
      <c r="E3565" s="15"/>
      <c r="F3565" s="15"/>
      <c r="G3565" s="15"/>
      <c r="H3565" s="15"/>
      <c r="I3565" s="15"/>
      <c r="J3565" s="15"/>
      <c r="K3565" s="19"/>
      <c r="L3565" s="24" t="str">
        <f t="shared" ca="1" si="55"/>
        <v>-</v>
      </c>
      <c r="M3565" s="15"/>
      <c r="N3565" s="15"/>
      <c r="O3565" s="15"/>
      <c r="P3565" s="15"/>
    </row>
    <row r="3566" spans="1:16" x14ac:dyDescent="0.25">
      <c r="L3566" s="21" t="str">
        <f t="shared" ca="1" si="55"/>
        <v>-</v>
      </c>
    </row>
    <row r="3567" spans="1:16" x14ac:dyDescent="0.25">
      <c r="A3567" s="15"/>
      <c r="B3567" s="19"/>
      <c r="C3567" s="15"/>
      <c r="D3567" s="15"/>
      <c r="E3567" s="15"/>
      <c r="F3567" s="15"/>
      <c r="G3567" s="15"/>
      <c r="H3567" s="15"/>
      <c r="I3567" s="15"/>
      <c r="J3567" s="15"/>
      <c r="K3567" s="19"/>
      <c r="L3567" s="24" t="str">
        <f t="shared" ca="1" si="55"/>
        <v>-</v>
      </c>
      <c r="M3567" s="15"/>
      <c r="N3567" s="15"/>
      <c r="O3567" s="15"/>
      <c r="P3567" s="15"/>
    </row>
    <row r="3568" spans="1:16" x14ac:dyDescent="0.25">
      <c r="L3568" s="21" t="str">
        <f t="shared" ca="1" si="55"/>
        <v>-</v>
      </c>
    </row>
    <row r="3569" spans="1:16" x14ac:dyDescent="0.25">
      <c r="A3569" s="15"/>
      <c r="B3569" s="19"/>
      <c r="C3569" s="15"/>
      <c r="D3569" s="15"/>
      <c r="E3569" s="15"/>
      <c r="F3569" s="15"/>
      <c r="G3569" s="15"/>
      <c r="H3569" s="15"/>
      <c r="I3569" s="15"/>
      <c r="J3569" s="15"/>
      <c r="K3569" s="19"/>
      <c r="L3569" s="24" t="str">
        <f t="shared" ca="1" si="55"/>
        <v>-</v>
      </c>
      <c r="M3569" s="15"/>
      <c r="N3569" s="15"/>
      <c r="O3569" s="15"/>
      <c r="P3569" s="15"/>
    </row>
    <row r="3570" spans="1:16" x14ac:dyDescent="0.25">
      <c r="L3570" s="21" t="str">
        <f t="shared" ca="1" si="55"/>
        <v>-</v>
      </c>
    </row>
    <row r="3571" spans="1:16" x14ac:dyDescent="0.25">
      <c r="A3571" s="15"/>
      <c r="B3571" s="19"/>
      <c r="C3571" s="15"/>
      <c r="D3571" s="15"/>
      <c r="E3571" s="15"/>
      <c r="F3571" s="15"/>
      <c r="G3571" s="15"/>
      <c r="H3571" s="15"/>
      <c r="I3571" s="15"/>
      <c r="J3571" s="15"/>
      <c r="K3571" s="19"/>
      <c r="L3571" s="24" t="str">
        <f t="shared" ca="1" si="55"/>
        <v>-</v>
      </c>
      <c r="M3571" s="15"/>
      <c r="N3571" s="15"/>
      <c r="O3571" s="15"/>
      <c r="P3571" s="15"/>
    </row>
    <row r="3572" spans="1:16" x14ac:dyDescent="0.25">
      <c r="L3572" s="21" t="str">
        <f t="shared" ca="1" si="55"/>
        <v>-</v>
      </c>
    </row>
    <row r="3573" spans="1:16" x14ac:dyDescent="0.25">
      <c r="A3573" s="15"/>
      <c r="B3573" s="19"/>
      <c r="C3573" s="15"/>
      <c r="D3573" s="15"/>
      <c r="E3573" s="15"/>
      <c r="F3573" s="15"/>
      <c r="G3573" s="15"/>
      <c r="H3573" s="15"/>
      <c r="I3573" s="15"/>
      <c r="J3573" s="15"/>
      <c r="K3573" s="19"/>
      <c r="L3573" s="24" t="str">
        <f t="shared" ca="1" si="55"/>
        <v>-</v>
      </c>
      <c r="M3573" s="15"/>
      <c r="N3573" s="15"/>
      <c r="O3573" s="15"/>
      <c r="P3573" s="15"/>
    </row>
    <row r="3574" spans="1:16" x14ac:dyDescent="0.25">
      <c r="L3574" s="21" t="str">
        <f t="shared" ca="1" si="55"/>
        <v>-</v>
      </c>
    </row>
    <row r="3575" spans="1:16" x14ac:dyDescent="0.25">
      <c r="A3575" s="15"/>
      <c r="B3575" s="19"/>
      <c r="C3575" s="15"/>
      <c r="D3575" s="15"/>
      <c r="E3575" s="15"/>
      <c r="F3575" s="15"/>
      <c r="G3575" s="15"/>
      <c r="H3575" s="15"/>
      <c r="I3575" s="15"/>
      <c r="J3575" s="15"/>
      <c r="K3575" s="19"/>
      <c r="L3575" s="24" t="str">
        <f t="shared" ca="1" si="55"/>
        <v>-</v>
      </c>
      <c r="M3575" s="15"/>
      <c r="N3575" s="15"/>
      <c r="O3575" s="15"/>
      <c r="P3575" s="15"/>
    </row>
    <row r="3576" spans="1:16" x14ac:dyDescent="0.25">
      <c r="L3576" s="21" t="str">
        <f t="shared" ca="1" si="55"/>
        <v>-</v>
      </c>
    </row>
    <row r="3577" spans="1:16" x14ac:dyDescent="0.25">
      <c r="A3577" s="15"/>
      <c r="B3577" s="19"/>
      <c r="C3577" s="15"/>
      <c r="D3577" s="15"/>
      <c r="E3577" s="15"/>
      <c r="F3577" s="15"/>
      <c r="G3577" s="15"/>
      <c r="H3577" s="15"/>
      <c r="I3577" s="15"/>
      <c r="J3577" s="15"/>
      <c r="K3577" s="19"/>
      <c r="L3577" s="24" t="str">
        <f t="shared" ca="1" si="55"/>
        <v>-</v>
      </c>
      <c r="M3577" s="15"/>
      <c r="N3577" s="15"/>
      <c r="O3577" s="15"/>
      <c r="P3577" s="15"/>
    </row>
    <row r="3578" spans="1:16" x14ac:dyDescent="0.25">
      <c r="L3578" s="21" t="str">
        <f t="shared" ca="1" si="55"/>
        <v>-</v>
      </c>
    </row>
    <row r="3579" spans="1:16" x14ac:dyDescent="0.25">
      <c r="A3579" s="15"/>
      <c r="B3579" s="19"/>
      <c r="C3579" s="15"/>
      <c r="D3579" s="15"/>
      <c r="E3579" s="15"/>
      <c r="F3579" s="15"/>
      <c r="G3579" s="15"/>
      <c r="H3579" s="15"/>
      <c r="I3579" s="15"/>
      <c r="J3579" s="15"/>
      <c r="K3579" s="19"/>
      <c r="L3579" s="24" t="str">
        <f t="shared" ca="1" si="55"/>
        <v>-</v>
      </c>
      <c r="M3579" s="15"/>
      <c r="N3579" s="15"/>
      <c r="O3579" s="15"/>
      <c r="P3579" s="15"/>
    </row>
    <row r="3580" spans="1:16" x14ac:dyDescent="0.25">
      <c r="L3580" s="21" t="str">
        <f t="shared" ca="1" si="55"/>
        <v>-</v>
      </c>
    </row>
    <row r="3581" spans="1:16" x14ac:dyDescent="0.25">
      <c r="A3581" s="15"/>
      <c r="B3581" s="19"/>
      <c r="C3581" s="15"/>
      <c r="D3581" s="15"/>
      <c r="E3581" s="15"/>
      <c r="F3581" s="15"/>
      <c r="G3581" s="15"/>
      <c r="H3581" s="15"/>
      <c r="I3581" s="15"/>
      <c r="J3581" s="15"/>
      <c r="K3581" s="19"/>
      <c r="L3581" s="24" t="str">
        <f t="shared" ca="1" si="55"/>
        <v>-</v>
      </c>
      <c r="M3581" s="15"/>
      <c r="N3581" s="15"/>
      <c r="O3581" s="15"/>
      <c r="P3581" s="15"/>
    </row>
    <row r="3582" spans="1:16" x14ac:dyDescent="0.25">
      <c r="L3582" s="21" t="str">
        <f t="shared" ca="1" si="55"/>
        <v>-</v>
      </c>
    </row>
    <row r="3583" spans="1:16" x14ac:dyDescent="0.25">
      <c r="A3583" s="15"/>
      <c r="B3583" s="19"/>
      <c r="C3583" s="15"/>
      <c r="D3583" s="15"/>
      <c r="E3583" s="15"/>
      <c r="F3583" s="15"/>
      <c r="G3583" s="15"/>
      <c r="H3583" s="15"/>
      <c r="I3583" s="15"/>
      <c r="J3583" s="15"/>
      <c r="K3583" s="19"/>
      <c r="L3583" s="24" t="str">
        <f t="shared" ca="1" si="55"/>
        <v>-</v>
      </c>
      <c r="M3583" s="15"/>
      <c r="N3583" s="15"/>
      <c r="O3583" s="15"/>
      <c r="P3583" s="15"/>
    </row>
    <row r="3584" spans="1:16" x14ac:dyDescent="0.25">
      <c r="L3584" s="21" t="str">
        <f t="shared" ca="1" si="55"/>
        <v>-</v>
      </c>
    </row>
    <row r="3585" spans="1:16" x14ac:dyDescent="0.25">
      <c r="A3585" s="15"/>
      <c r="B3585" s="19"/>
      <c r="C3585" s="15"/>
      <c r="D3585" s="15"/>
      <c r="E3585" s="15"/>
      <c r="F3585" s="15"/>
      <c r="G3585" s="15"/>
      <c r="H3585" s="15"/>
      <c r="I3585" s="15"/>
      <c r="J3585" s="15"/>
      <c r="K3585" s="19"/>
      <c r="L3585" s="24" t="str">
        <f t="shared" ca="1" si="55"/>
        <v>-</v>
      </c>
      <c r="M3585" s="15"/>
      <c r="N3585" s="15"/>
      <c r="O3585" s="15"/>
      <c r="P3585" s="15"/>
    </row>
    <row r="3586" spans="1:16" x14ac:dyDescent="0.25">
      <c r="L3586" s="21" t="str">
        <f t="shared" ca="1" si="55"/>
        <v>-</v>
      </c>
    </row>
    <row r="3587" spans="1:16" x14ac:dyDescent="0.25">
      <c r="A3587" s="15"/>
      <c r="B3587" s="19"/>
      <c r="C3587" s="15"/>
      <c r="D3587" s="15"/>
      <c r="E3587" s="15"/>
      <c r="F3587" s="15"/>
      <c r="G3587" s="15"/>
      <c r="H3587" s="15"/>
      <c r="I3587" s="15"/>
      <c r="J3587" s="15"/>
      <c r="K3587" s="19"/>
      <c r="L3587" s="24" t="str">
        <f t="shared" ca="1" si="55"/>
        <v>-</v>
      </c>
      <c r="M3587" s="15"/>
      <c r="N3587" s="15"/>
      <c r="O3587" s="15"/>
      <c r="P3587" s="15"/>
    </row>
    <row r="3588" spans="1:16" x14ac:dyDescent="0.25">
      <c r="L3588" s="21" t="str">
        <f t="shared" ca="1" si="55"/>
        <v>-</v>
      </c>
    </row>
    <row r="3589" spans="1:16" x14ac:dyDescent="0.25">
      <c r="A3589" s="15"/>
      <c r="B3589" s="19"/>
      <c r="C3589" s="15"/>
      <c r="D3589" s="15"/>
      <c r="E3589" s="15"/>
      <c r="F3589" s="15"/>
      <c r="G3589" s="15"/>
      <c r="H3589" s="15"/>
      <c r="I3589" s="15"/>
      <c r="J3589" s="15"/>
      <c r="K3589" s="19"/>
      <c r="L3589" s="24" t="str">
        <f t="shared" ca="1" si="55"/>
        <v>-</v>
      </c>
      <c r="M3589" s="15"/>
      <c r="N3589" s="15"/>
      <c r="O3589" s="15"/>
      <c r="P3589" s="15"/>
    </row>
    <row r="3590" spans="1:16" x14ac:dyDescent="0.25">
      <c r="L3590" s="21" t="str">
        <f t="shared" ref="L3590:L3653" ca="1" si="56">IF(B3590&gt;1/1/1900, (IF(M3590="Closed",(DATEDIF(B3590,K3590,"d"))-(DATEDIF(H3590,J3590,"d")),IF(OR(M3590="Pending",ISBLANK(K3590)),TODAY()-B3590))),"-")</f>
        <v>-</v>
      </c>
    </row>
    <row r="3591" spans="1:16" x14ac:dyDescent="0.25">
      <c r="A3591" s="15"/>
      <c r="B3591" s="19"/>
      <c r="C3591" s="15"/>
      <c r="D3591" s="15"/>
      <c r="E3591" s="15"/>
      <c r="F3591" s="15"/>
      <c r="G3591" s="15"/>
      <c r="H3591" s="15"/>
      <c r="I3591" s="15"/>
      <c r="J3591" s="15"/>
      <c r="K3591" s="19"/>
      <c r="L3591" s="24" t="str">
        <f t="shared" ca="1" si="56"/>
        <v>-</v>
      </c>
      <c r="M3591" s="15"/>
      <c r="N3591" s="15"/>
      <c r="O3591" s="15"/>
      <c r="P3591" s="15"/>
    </row>
    <row r="3592" spans="1:16" x14ac:dyDescent="0.25">
      <c r="L3592" s="21" t="str">
        <f t="shared" ca="1" si="56"/>
        <v>-</v>
      </c>
    </row>
    <row r="3593" spans="1:16" x14ac:dyDescent="0.25">
      <c r="A3593" s="15"/>
      <c r="B3593" s="19"/>
      <c r="C3593" s="15"/>
      <c r="D3593" s="15"/>
      <c r="E3593" s="15"/>
      <c r="F3593" s="15"/>
      <c r="G3593" s="15"/>
      <c r="H3593" s="15"/>
      <c r="I3593" s="15"/>
      <c r="J3593" s="15"/>
      <c r="K3593" s="19"/>
      <c r="L3593" s="24" t="str">
        <f t="shared" ca="1" si="56"/>
        <v>-</v>
      </c>
      <c r="M3593" s="15"/>
      <c r="N3593" s="15"/>
      <c r="O3593" s="15"/>
      <c r="P3593" s="15"/>
    </row>
    <row r="3594" spans="1:16" x14ac:dyDescent="0.25">
      <c r="L3594" s="21" t="str">
        <f t="shared" ca="1" si="56"/>
        <v>-</v>
      </c>
    </row>
    <row r="3595" spans="1:16" x14ac:dyDescent="0.25">
      <c r="A3595" s="15"/>
      <c r="B3595" s="19"/>
      <c r="C3595" s="15"/>
      <c r="D3595" s="15"/>
      <c r="E3595" s="15"/>
      <c r="F3595" s="15"/>
      <c r="G3595" s="15"/>
      <c r="H3595" s="15"/>
      <c r="I3595" s="15"/>
      <c r="J3595" s="15"/>
      <c r="K3595" s="19"/>
      <c r="L3595" s="24" t="str">
        <f t="shared" ca="1" si="56"/>
        <v>-</v>
      </c>
      <c r="M3595" s="15"/>
      <c r="N3595" s="15"/>
      <c r="O3595" s="15"/>
      <c r="P3595" s="15"/>
    </row>
    <row r="3596" spans="1:16" x14ac:dyDescent="0.25">
      <c r="L3596" s="21" t="str">
        <f t="shared" ca="1" si="56"/>
        <v>-</v>
      </c>
    </row>
    <row r="3597" spans="1:16" x14ac:dyDescent="0.25">
      <c r="A3597" s="15"/>
      <c r="B3597" s="19"/>
      <c r="C3597" s="15"/>
      <c r="D3597" s="15"/>
      <c r="E3597" s="15"/>
      <c r="F3597" s="15"/>
      <c r="G3597" s="15"/>
      <c r="H3597" s="15"/>
      <c r="I3597" s="15"/>
      <c r="J3597" s="15"/>
      <c r="K3597" s="19"/>
      <c r="L3597" s="24" t="str">
        <f t="shared" ca="1" si="56"/>
        <v>-</v>
      </c>
      <c r="M3597" s="15"/>
      <c r="N3597" s="15"/>
      <c r="O3597" s="15"/>
      <c r="P3597" s="15"/>
    </row>
    <row r="3598" spans="1:16" x14ac:dyDescent="0.25">
      <c r="L3598" s="21" t="str">
        <f t="shared" ca="1" si="56"/>
        <v>-</v>
      </c>
    </row>
    <row r="3599" spans="1:16" x14ac:dyDescent="0.25">
      <c r="A3599" s="15"/>
      <c r="B3599" s="19"/>
      <c r="C3599" s="15"/>
      <c r="D3599" s="15"/>
      <c r="E3599" s="15"/>
      <c r="F3599" s="15"/>
      <c r="G3599" s="15"/>
      <c r="H3599" s="15"/>
      <c r="I3599" s="15"/>
      <c r="J3599" s="15"/>
      <c r="K3599" s="19"/>
      <c r="L3599" s="24" t="str">
        <f t="shared" ca="1" si="56"/>
        <v>-</v>
      </c>
      <c r="M3599" s="15"/>
      <c r="N3599" s="15"/>
      <c r="O3599" s="15"/>
      <c r="P3599" s="15"/>
    </row>
    <row r="3600" spans="1:16" x14ac:dyDescent="0.25">
      <c r="L3600" s="21" t="str">
        <f t="shared" ca="1" si="56"/>
        <v>-</v>
      </c>
    </row>
    <row r="3601" spans="1:16" x14ac:dyDescent="0.25">
      <c r="A3601" s="15"/>
      <c r="B3601" s="19"/>
      <c r="C3601" s="15"/>
      <c r="D3601" s="15"/>
      <c r="E3601" s="15"/>
      <c r="F3601" s="15"/>
      <c r="G3601" s="15"/>
      <c r="H3601" s="15"/>
      <c r="I3601" s="15"/>
      <c r="J3601" s="15"/>
      <c r="K3601" s="19"/>
      <c r="L3601" s="24" t="str">
        <f t="shared" ca="1" si="56"/>
        <v>-</v>
      </c>
      <c r="M3601" s="15"/>
      <c r="N3601" s="15"/>
      <c r="O3601" s="15"/>
      <c r="P3601" s="15"/>
    </row>
    <row r="3602" spans="1:16" x14ac:dyDescent="0.25">
      <c r="L3602" s="21" t="str">
        <f t="shared" ca="1" si="56"/>
        <v>-</v>
      </c>
    </row>
    <row r="3603" spans="1:16" x14ac:dyDescent="0.25">
      <c r="A3603" s="15"/>
      <c r="B3603" s="19"/>
      <c r="C3603" s="15"/>
      <c r="D3603" s="15"/>
      <c r="E3603" s="15"/>
      <c r="F3603" s="15"/>
      <c r="G3603" s="15"/>
      <c r="H3603" s="15"/>
      <c r="I3603" s="15"/>
      <c r="J3603" s="15"/>
      <c r="K3603" s="19"/>
      <c r="L3603" s="24" t="str">
        <f t="shared" ca="1" si="56"/>
        <v>-</v>
      </c>
      <c r="M3603" s="15"/>
      <c r="N3603" s="15"/>
      <c r="O3603" s="15"/>
      <c r="P3603" s="15"/>
    </row>
    <row r="3604" spans="1:16" x14ac:dyDescent="0.25">
      <c r="L3604" s="21" t="str">
        <f t="shared" ca="1" si="56"/>
        <v>-</v>
      </c>
    </row>
    <row r="3605" spans="1:16" x14ac:dyDescent="0.25">
      <c r="A3605" s="15"/>
      <c r="B3605" s="19"/>
      <c r="C3605" s="15"/>
      <c r="D3605" s="15"/>
      <c r="E3605" s="15"/>
      <c r="F3605" s="15"/>
      <c r="G3605" s="15"/>
      <c r="H3605" s="15"/>
      <c r="I3605" s="15"/>
      <c r="J3605" s="15"/>
      <c r="K3605" s="19"/>
      <c r="L3605" s="24" t="str">
        <f t="shared" ca="1" si="56"/>
        <v>-</v>
      </c>
      <c r="M3605" s="15"/>
      <c r="N3605" s="15"/>
      <c r="O3605" s="15"/>
      <c r="P3605" s="15"/>
    </row>
    <row r="3606" spans="1:16" x14ac:dyDescent="0.25">
      <c r="L3606" s="21" t="str">
        <f t="shared" ca="1" si="56"/>
        <v>-</v>
      </c>
    </row>
    <row r="3607" spans="1:16" x14ac:dyDescent="0.25">
      <c r="A3607" s="15"/>
      <c r="B3607" s="19"/>
      <c r="C3607" s="15"/>
      <c r="D3607" s="15"/>
      <c r="E3607" s="15"/>
      <c r="F3607" s="15"/>
      <c r="G3607" s="15"/>
      <c r="H3607" s="15"/>
      <c r="I3607" s="15"/>
      <c r="J3607" s="15"/>
      <c r="K3607" s="19"/>
      <c r="L3607" s="24" t="str">
        <f t="shared" ca="1" si="56"/>
        <v>-</v>
      </c>
      <c r="M3607" s="15"/>
      <c r="N3607" s="15"/>
      <c r="O3607" s="15"/>
      <c r="P3607" s="15"/>
    </row>
    <row r="3608" spans="1:16" x14ac:dyDescent="0.25">
      <c r="L3608" s="21" t="str">
        <f t="shared" ca="1" si="56"/>
        <v>-</v>
      </c>
    </row>
    <row r="3609" spans="1:16" x14ac:dyDescent="0.25">
      <c r="A3609" s="15"/>
      <c r="B3609" s="19"/>
      <c r="C3609" s="15"/>
      <c r="D3609" s="15"/>
      <c r="E3609" s="15"/>
      <c r="F3609" s="15"/>
      <c r="G3609" s="15"/>
      <c r="H3609" s="15"/>
      <c r="I3609" s="15"/>
      <c r="J3609" s="15"/>
      <c r="K3609" s="19"/>
      <c r="L3609" s="24" t="str">
        <f t="shared" ca="1" si="56"/>
        <v>-</v>
      </c>
      <c r="M3609" s="15"/>
      <c r="N3609" s="15"/>
      <c r="O3609" s="15"/>
      <c r="P3609" s="15"/>
    </row>
    <row r="3610" spans="1:16" x14ac:dyDescent="0.25">
      <c r="L3610" s="21" t="str">
        <f t="shared" ca="1" si="56"/>
        <v>-</v>
      </c>
    </row>
    <row r="3611" spans="1:16" x14ac:dyDescent="0.25">
      <c r="A3611" s="15"/>
      <c r="B3611" s="19"/>
      <c r="C3611" s="15"/>
      <c r="D3611" s="15"/>
      <c r="E3611" s="15"/>
      <c r="F3611" s="15"/>
      <c r="G3611" s="15"/>
      <c r="H3611" s="15"/>
      <c r="I3611" s="15"/>
      <c r="J3611" s="15"/>
      <c r="K3611" s="19"/>
      <c r="L3611" s="24" t="str">
        <f t="shared" ca="1" si="56"/>
        <v>-</v>
      </c>
      <c r="M3611" s="15"/>
      <c r="N3611" s="15"/>
      <c r="O3611" s="15"/>
      <c r="P3611" s="15"/>
    </row>
    <row r="3612" spans="1:16" x14ac:dyDescent="0.25">
      <c r="L3612" s="21" t="str">
        <f t="shared" ca="1" si="56"/>
        <v>-</v>
      </c>
    </row>
    <row r="3613" spans="1:16" x14ac:dyDescent="0.25">
      <c r="A3613" s="15"/>
      <c r="B3613" s="19"/>
      <c r="C3613" s="15"/>
      <c r="D3613" s="15"/>
      <c r="E3613" s="15"/>
      <c r="F3613" s="15"/>
      <c r="G3613" s="15"/>
      <c r="H3613" s="15"/>
      <c r="I3613" s="15"/>
      <c r="J3613" s="15"/>
      <c r="K3613" s="19"/>
      <c r="L3613" s="24" t="str">
        <f t="shared" ca="1" si="56"/>
        <v>-</v>
      </c>
      <c r="M3613" s="15"/>
      <c r="N3613" s="15"/>
      <c r="O3613" s="15"/>
      <c r="P3613" s="15"/>
    </row>
    <row r="3614" spans="1:16" x14ac:dyDescent="0.25">
      <c r="L3614" s="21" t="str">
        <f t="shared" ca="1" si="56"/>
        <v>-</v>
      </c>
    </row>
    <row r="3615" spans="1:16" x14ac:dyDescent="0.25">
      <c r="A3615" s="15"/>
      <c r="B3615" s="19"/>
      <c r="C3615" s="15"/>
      <c r="D3615" s="15"/>
      <c r="E3615" s="15"/>
      <c r="F3615" s="15"/>
      <c r="G3615" s="15"/>
      <c r="H3615" s="15"/>
      <c r="I3615" s="15"/>
      <c r="J3615" s="15"/>
      <c r="K3615" s="19"/>
      <c r="L3615" s="24" t="str">
        <f t="shared" ca="1" si="56"/>
        <v>-</v>
      </c>
      <c r="M3615" s="15"/>
      <c r="N3615" s="15"/>
      <c r="O3615" s="15"/>
      <c r="P3615" s="15"/>
    </row>
    <row r="3616" spans="1:16" x14ac:dyDescent="0.25">
      <c r="L3616" s="21" t="str">
        <f t="shared" ca="1" si="56"/>
        <v>-</v>
      </c>
    </row>
    <row r="3617" spans="1:16" x14ac:dyDescent="0.25">
      <c r="A3617" s="15"/>
      <c r="B3617" s="19"/>
      <c r="C3617" s="15"/>
      <c r="D3617" s="15"/>
      <c r="E3617" s="15"/>
      <c r="F3617" s="15"/>
      <c r="G3617" s="15"/>
      <c r="H3617" s="15"/>
      <c r="I3617" s="15"/>
      <c r="J3617" s="15"/>
      <c r="K3617" s="19"/>
      <c r="L3617" s="24" t="str">
        <f t="shared" ca="1" si="56"/>
        <v>-</v>
      </c>
      <c r="M3617" s="15"/>
      <c r="N3617" s="15"/>
      <c r="O3617" s="15"/>
      <c r="P3617" s="15"/>
    </row>
    <row r="3618" spans="1:16" x14ac:dyDescent="0.25">
      <c r="L3618" s="21" t="str">
        <f t="shared" ca="1" si="56"/>
        <v>-</v>
      </c>
    </row>
    <row r="3619" spans="1:16" x14ac:dyDescent="0.25">
      <c r="A3619" s="15"/>
      <c r="B3619" s="19"/>
      <c r="C3619" s="15"/>
      <c r="D3619" s="15"/>
      <c r="E3619" s="15"/>
      <c r="F3619" s="15"/>
      <c r="G3619" s="15"/>
      <c r="H3619" s="15"/>
      <c r="I3619" s="15"/>
      <c r="J3619" s="15"/>
      <c r="K3619" s="19"/>
      <c r="L3619" s="24" t="str">
        <f t="shared" ca="1" si="56"/>
        <v>-</v>
      </c>
      <c r="M3619" s="15"/>
      <c r="N3619" s="15"/>
      <c r="O3619" s="15"/>
      <c r="P3619" s="15"/>
    </row>
    <row r="3620" spans="1:16" x14ac:dyDescent="0.25">
      <c r="L3620" s="21" t="str">
        <f t="shared" ca="1" si="56"/>
        <v>-</v>
      </c>
    </row>
    <row r="3621" spans="1:16" x14ac:dyDescent="0.25">
      <c r="A3621" s="15"/>
      <c r="B3621" s="19"/>
      <c r="C3621" s="15"/>
      <c r="D3621" s="15"/>
      <c r="E3621" s="15"/>
      <c r="F3621" s="15"/>
      <c r="G3621" s="15"/>
      <c r="H3621" s="15"/>
      <c r="I3621" s="15"/>
      <c r="J3621" s="15"/>
      <c r="K3621" s="19"/>
      <c r="L3621" s="24" t="str">
        <f t="shared" ca="1" si="56"/>
        <v>-</v>
      </c>
      <c r="M3621" s="15"/>
      <c r="N3621" s="15"/>
      <c r="O3621" s="15"/>
      <c r="P3621" s="15"/>
    </row>
    <row r="3622" spans="1:16" x14ac:dyDescent="0.25">
      <c r="L3622" s="21" t="str">
        <f t="shared" ca="1" si="56"/>
        <v>-</v>
      </c>
    </row>
    <row r="3623" spans="1:16" x14ac:dyDescent="0.25">
      <c r="A3623" s="15"/>
      <c r="B3623" s="19"/>
      <c r="C3623" s="15"/>
      <c r="D3623" s="15"/>
      <c r="E3623" s="15"/>
      <c r="F3623" s="15"/>
      <c r="G3623" s="15"/>
      <c r="H3623" s="15"/>
      <c r="I3623" s="15"/>
      <c r="J3623" s="15"/>
      <c r="K3623" s="19"/>
      <c r="L3623" s="24" t="str">
        <f t="shared" ca="1" si="56"/>
        <v>-</v>
      </c>
      <c r="M3623" s="15"/>
      <c r="N3623" s="15"/>
      <c r="O3623" s="15"/>
      <c r="P3623" s="15"/>
    </row>
    <row r="3624" spans="1:16" x14ac:dyDescent="0.25">
      <c r="L3624" s="21" t="str">
        <f t="shared" ca="1" si="56"/>
        <v>-</v>
      </c>
    </row>
    <row r="3625" spans="1:16" x14ac:dyDescent="0.25">
      <c r="A3625" s="15"/>
      <c r="B3625" s="19"/>
      <c r="C3625" s="15"/>
      <c r="D3625" s="15"/>
      <c r="E3625" s="15"/>
      <c r="F3625" s="15"/>
      <c r="G3625" s="15"/>
      <c r="H3625" s="15"/>
      <c r="I3625" s="15"/>
      <c r="J3625" s="15"/>
      <c r="K3625" s="19"/>
      <c r="L3625" s="24" t="str">
        <f t="shared" ca="1" si="56"/>
        <v>-</v>
      </c>
      <c r="M3625" s="15"/>
      <c r="N3625" s="15"/>
      <c r="O3625" s="15"/>
      <c r="P3625" s="15"/>
    </row>
    <row r="3626" spans="1:16" x14ac:dyDescent="0.25">
      <c r="L3626" s="21" t="str">
        <f t="shared" ca="1" si="56"/>
        <v>-</v>
      </c>
    </row>
    <row r="3627" spans="1:16" x14ac:dyDescent="0.25">
      <c r="A3627" s="15"/>
      <c r="B3627" s="19"/>
      <c r="C3627" s="15"/>
      <c r="D3627" s="15"/>
      <c r="E3627" s="15"/>
      <c r="F3627" s="15"/>
      <c r="G3627" s="15"/>
      <c r="H3627" s="15"/>
      <c r="I3627" s="15"/>
      <c r="J3627" s="15"/>
      <c r="K3627" s="19"/>
      <c r="L3627" s="24" t="str">
        <f t="shared" ca="1" si="56"/>
        <v>-</v>
      </c>
      <c r="M3627" s="15"/>
      <c r="N3627" s="15"/>
      <c r="O3627" s="15"/>
      <c r="P3627" s="15"/>
    </row>
    <row r="3628" spans="1:16" x14ac:dyDescent="0.25">
      <c r="L3628" s="21" t="str">
        <f t="shared" ca="1" si="56"/>
        <v>-</v>
      </c>
    </row>
    <row r="3629" spans="1:16" x14ac:dyDescent="0.25">
      <c r="A3629" s="15"/>
      <c r="B3629" s="19"/>
      <c r="C3629" s="15"/>
      <c r="D3629" s="15"/>
      <c r="E3629" s="15"/>
      <c r="F3629" s="15"/>
      <c r="G3629" s="15"/>
      <c r="H3629" s="15"/>
      <c r="I3629" s="15"/>
      <c r="J3629" s="15"/>
      <c r="K3629" s="19"/>
      <c r="L3629" s="24" t="str">
        <f t="shared" ca="1" si="56"/>
        <v>-</v>
      </c>
      <c r="M3629" s="15"/>
      <c r="N3629" s="15"/>
      <c r="O3629" s="15"/>
      <c r="P3629" s="15"/>
    </row>
    <row r="3630" spans="1:16" x14ac:dyDescent="0.25">
      <c r="L3630" s="21" t="str">
        <f t="shared" ca="1" si="56"/>
        <v>-</v>
      </c>
    </row>
    <row r="3631" spans="1:16" x14ac:dyDescent="0.25">
      <c r="A3631" s="15"/>
      <c r="B3631" s="19"/>
      <c r="C3631" s="15"/>
      <c r="D3631" s="15"/>
      <c r="E3631" s="15"/>
      <c r="F3631" s="15"/>
      <c r="G3631" s="15"/>
      <c r="H3631" s="15"/>
      <c r="I3631" s="15"/>
      <c r="J3631" s="15"/>
      <c r="K3631" s="19"/>
      <c r="L3631" s="24" t="str">
        <f t="shared" ca="1" si="56"/>
        <v>-</v>
      </c>
      <c r="M3631" s="15"/>
      <c r="N3631" s="15"/>
      <c r="O3631" s="15"/>
      <c r="P3631" s="15"/>
    </row>
    <row r="3632" spans="1:16" x14ac:dyDescent="0.25">
      <c r="L3632" s="21" t="str">
        <f t="shared" ca="1" si="56"/>
        <v>-</v>
      </c>
    </row>
    <row r="3633" spans="1:16" x14ac:dyDescent="0.25">
      <c r="A3633" s="15"/>
      <c r="B3633" s="19"/>
      <c r="C3633" s="15"/>
      <c r="D3633" s="15"/>
      <c r="E3633" s="15"/>
      <c r="F3633" s="15"/>
      <c r="G3633" s="15"/>
      <c r="H3633" s="15"/>
      <c r="I3633" s="15"/>
      <c r="J3633" s="15"/>
      <c r="K3633" s="19"/>
      <c r="L3633" s="24" t="str">
        <f t="shared" ca="1" si="56"/>
        <v>-</v>
      </c>
      <c r="M3633" s="15"/>
      <c r="N3633" s="15"/>
      <c r="O3633" s="15"/>
      <c r="P3633" s="15"/>
    </row>
    <row r="3634" spans="1:16" x14ac:dyDescent="0.25">
      <c r="L3634" s="21" t="str">
        <f t="shared" ca="1" si="56"/>
        <v>-</v>
      </c>
    </row>
    <row r="3635" spans="1:16" x14ac:dyDescent="0.25">
      <c r="A3635" s="15"/>
      <c r="B3635" s="19"/>
      <c r="C3635" s="15"/>
      <c r="D3635" s="15"/>
      <c r="E3635" s="15"/>
      <c r="F3635" s="15"/>
      <c r="G3635" s="15"/>
      <c r="H3635" s="15"/>
      <c r="I3635" s="15"/>
      <c r="J3635" s="15"/>
      <c r="K3635" s="19"/>
      <c r="L3635" s="24" t="str">
        <f t="shared" ca="1" si="56"/>
        <v>-</v>
      </c>
      <c r="M3635" s="15"/>
      <c r="N3635" s="15"/>
      <c r="O3635" s="15"/>
      <c r="P3635" s="15"/>
    </row>
    <row r="3636" spans="1:16" x14ac:dyDescent="0.25">
      <c r="L3636" s="21" t="str">
        <f t="shared" ca="1" si="56"/>
        <v>-</v>
      </c>
    </row>
    <row r="3637" spans="1:16" x14ac:dyDescent="0.25">
      <c r="A3637" s="15"/>
      <c r="B3637" s="19"/>
      <c r="C3637" s="15"/>
      <c r="D3637" s="15"/>
      <c r="E3637" s="15"/>
      <c r="F3637" s="15"/>
      <c r="G3637" s="15"/>
      <c r="H3637" s="15"/>
      <c r="I3637" s="15"/>
      <c r="J3637" s="15"/>
      <c r="K3637" s="19"/>
      <c r="L3637" s="24" t="str">
        <f t="shared" ca="1" si="56"/>
        <v>-</v>
      </c>
      <c r="M3637" s="15"/>
      <c r="N3637" s="15"/>
      <c r="O3637" s="15"/>
      <c r="P3637" s="15"/>
    </row>
    <row r="3638" spans="1:16" x14ac:dyDescent="0.25">
      <c r="L3638" s="21" t="str">
        <f t="shared" ca="1" si="56"/>
        <v>-</v>
      </c>
    </row>
    <row r="3639" spans="1:16" x14ac:dyDescent="0.25">
      <c r="A3639" s="15"/>
      <c r="B3639" s="19"/>
      <c r="C3639" s="15"/>
      <c r="D3639" s="15"/>
      <c r="E3639" s="15"/>
      <c r="F3639" s="15"/>
      <c r="G3639" s="15"/>
      <c r="H3639" s="15"/>
      <c r="I3639" s="15"/>
      <c r="J3639" s="15"/>
      <c r="K3639" s="19"/>
      <c r="L3639" s="24" t="str">
        <f t="shared" ca="1" si="56"/>
        <v>-</v>
      </c>
      <c r="M3639" s="15"/>
      <c r="N3639" s="15"/>
      <c r="O3639" s="15"/>
      <c r="P3639" s="15"/>
    </row>
    <row r="3640" spans="1:16" x14ac:dyDescent="0.25">
      <c r="L3640" s="21" t="str">
        <f t="shared" ca="1" si="56"/>
        <v>-</v>
      </c>
    </row>
    <row r="3641" spans="1:16" x14ac:dyDescent="0.25">
      <c r="A3641" s="15"/>
      <c r="B3641" s="19"/>
      <c r="C3641" s="15"/>
      <c r="D3641" s="15"/>
      <c r="E3641" s="15"/>
      <c r="F3641" s="15"/>
      <c r="G3641" s="15"/>
      <c r="H3641" s="15"/>
      <c r="I3641" s="15"/>
      <c r="J3641" s="15"/>
      <c r="K3641" s="19"/>
      <c r="L3641" s="24" t="str">
        <f t="shared" ca="1" si="56"/>
        <v>-</v>
      </c>
      <c r="M3641" s="15"/>
      <c r="N3641" s="15"/>
      <c r="O3641" s="15"/>
      <c r="P3641" s="15"/>
    </row>
    <row r="3642" spans="1:16" x14ac:dyDescent="0.25">
      <c r="L3642" s="21" t="str">
        <f t="shared" ca="1" si="56"/>
        <v>-</v>
      </c>
    </row>
    <row r="3643" spans="1:16" x14ac:dyDescent="0.25">
      <c r="A3643" s="15"/>
      <c r="B3643" s="19"/>
      <c r="C3643" s="15"/>
      <c r="D3643" s="15"/>
      <c r="E3643" s="15"/>
      <c r="F3643" s="15"/>
      <c r="G3643" s="15"/>
      <c r="H3643" s="15"/>
      <c r="I3643" s="15"/>
      <c r="J3643" s="15"/>
      <c r="K3643" s="19"/>
      <c r="L3643" s="24" t="str">
        <f t="shared" ca="1" si="56"/>
        <v>-</v>
      </c>
      <c r="M3643" s="15"/>
      <c r="N3643" s="15"/>
      <c r="O3643" s="15"/>
      <c r="P3643" s="15"/>
    </row>
    <row r="3644" spans="1:16" x14ac:dyDescent="0.25">
      <c r="L3644" s="21" t="str">
        <f t="shared" ca="1" si="56"/>
        <v>-</v>
      </c>
    </row>
    <row r="3645" spans="1:16" x14ac:dyDescent="0.25">
      <c r="A3645" s="15"/>
      <c r="B3645" s="19"/>
      <c r="C3645" s="15"/>
      <c r="D3645" s="15"/>
      <c r="E3645" s="15"/>
      <c r="F3645" s="15"/>
      <c r="G3645" s="15"/>
      <c r="H3645" s="15"/>
      <c r="I3645" s="15"/>
      <c r="J3645" s="15"/>
      <c r="K3645" s="19"/>
      <c r="L3645" s="24" t="str">
        <f t="shared" ca="1" si="56"/>
        <v>-</v>
      </c>
      <c r="M3645" s="15"/>
      <c r="N3645" s="15"/>
      <c r="O3645" s="15"/>
      <c r="P3645" s="15"/>
    </row>
    <row r="3646" spans="1:16" x14ac:dyDescent="0.25">
      <c r="L3646" s="21" t="str">
        <f t="shared" ca="1" si="56"/>
        <v>-</v>
      </c>
    </row>
    <row r="3647" spans="1:16" x14ac:dyDescent="0.25">
      <c r="A3647" s="15"/>
      <c r="B3647" s="19"/>
      <c r="C3647" s="15"/>
      <c r="D3647" s="15"/>
      <c r="E3647" s="15"/>
      <c r="F3647" s="15"/>
      <c r="G3647" s="15"/>
      <c r="H3647" s="15"/>
      <c r="I3647" s="15"/>
      <c r="J3647" s="15"/>
      <c r="K3647" s="19"/>
      <c r="L3647" s="24" t="str">
        <f t="shared" ca="1" si="56"/>
        <v>-</v>
      </c>
      <c r="M3647" s="15"/>
      <c r="N3647" s="15"/>
      <c r="O3647" s="15"/>
      <c r="P3647" s="15"/>
    </row>
    <row r="3648" spans="1:16" x14ac:dyDescent="0.25">
      <c r="L3648" s="21" t="str">
        <f t="shared" ca="1" si="56"/>
        <v>-</v>
      </c>
    </row>
    <row r="3649" spans="1:16" x14ac:dyDescent="0.25">
      <c r="A3649" s="15"/>
      <c r="B3649" s="19"/>
      <c r="C3649" s="15"/>
      <c r="D3649" s="15"/>
      <c r="E3649" s="15"/>
      <c r="F3649" s="15"/>
      <c r="G3649" s="15"/>
      <c r="H3649" s="15"/>
      <c r="I3649" s="15"/>
      <c r="J3649" s="15"/>
      <c r="K3649" s="19"/>
      <c r="L3649" s="24" t="str">
        <f t="shared" ca="1" si="56"/>
        <v>-</v>
      </c>
      <c r="M3649" s="15"/>
      <c r="N3649" s="15"/>
      <c r="O3649" s="15"/>
      <c r="P3649" s="15"/>
    </row>
    <row r="3650" spans="1:16" x14ac:dyDescent="0.25">
      <c r="L3650" s="21" t="str">
        <f t="shared" ca="1" si="56"/>
        <v>-</v>
      </c>
    </row>
    <row r="3651" spans="1:16" x14ac:dyDescent="0.25">
      <c r="A3651" s="15"/>
      <c r="B3651" s="19"/>
      <c r="C3651" s="15"/>
      <c r="D3651" s="15"/>
      <c r="E3651" s="15"/>
      <c r="F3651" s="15"/>
      <c r="G3651" s="15"/>
      <c r="H3651" s="15"/>
      <c r="I3651" s="15"/>
      <c r="J3651" s="15"/>
      <c r="K3651" s="19"/>
      <c r="L3651" s="24" t="str">
        <f t="shared" ca="1" si="56"/>
        <v>-</v>
      </c>
      <c r="M3651" s="15"/>
      <c r="N3651" s="15"/>
      <c r="O3651" s="15"/>
      <c r="P3651" s="15"/>
    </row>
    <row r="3652" spans="1:16" x14ac:dyDescent="0.25">
      <c r="L3652" s="21" t="str">
        <f t="shared" ca="1" si="56"/>
        <v>-</v>
      </c>
    </row>
    <row r="3653" spans="1:16" x14ac:dyDescent="0.25">
      <c r="A3653" s="15"/>
      <c r="B3653" s="19"/>
      <c r="C3653" s="15"/>
      <c r="D3653" s="15"/>
      <c r="E3653" s="15"/>
      <c r="F3653" s="15"/>
      <c r="G3653" s="15"/>
      <c r="H3653" s="15"/>
      <c r="I3653" s="15"/>
      <c r="J3653" s="15"/>
      <c r="K3653" s="19"/>
      <c r="L3653" s="24" t="str">
        <f t="shared" ca="1" si="56"/>
        <v>-</v>
      </c>
      <c r="M3653" s="15"/>
      <c r="N3653" s="15"/>
      <c r="O3653" s="15"/>
      <c r="P3653" s="15"/>
    </row>
    <row r="3654" spans="1:16" x14ac:dyDescent="0.25">
      <c r="L3654" s="21" t="str">
        <f t="shared" ref="L3654:L3717" ca="1" si="57">IF(B3654&gt;1/1/1900, (IF(M3654="Closed",(DATEDIF(B3654,K3654,"d"))-(DATEDIF(H3654,J3654,"d")),IF(OR(M3654="Pending",ISBLANK(K3654)),TODAY()-B3654))),"-")</f>
        <v>-</v>
      </c>
    </row>
    <row r="3655" spans="1:16" x14ac:dyDescent="0.25">
      <c r="A3655" s="15"/>
      <c r="B3655" s="19"/>
      <c r="C3655" s="15"/>
      <c r="D3655" s="15"/>
      <c r="E3655" s="15"/>
      <c r="F3655" s="15"/>
      <c r="G3655" s="15"/>
      <c r="H3655" s="15"/>
      <c r="I3655" s="15"/>
      <c r="J3655" s="15"/>
      <c r="K3655" s="19"/>
      <c r="L3655" s="24" t="str">
        <f t="shared" ca="1" si="57"/>
        <v>-</v>
      </c>
      <c r="M3655" s="15"/>
      <c r="N3655" s="15"/>
      <c r="O3655" s="15"/>
      <c r="P3655" s="15"/>
    </row>
    <row r="3656" spans="1:16" x14ac:dyDescent="0.25">
      <c r="L3656" s="21" t="str">
        <f t="shared" ca="1" si="57"/>
        <v>-</v>
      </c>
    </row>
    <row r="3657" spans="1:16" x14ac:dyDescent="0.25">
      <c r="A3657" s="15"/>
      <c r="B3657" s="19"/>
      <c r="C3657" s="15"/>
      <c r="D3657" s="15"/>
      <c r="E3657" s="15"/>
      <c r="F3657" s="15"/>
      <c r="G3657" s="15"/>
      <c r="H3657" s="15"/>
      <c r="I3657" s="15"/>
      <c r="J3657" s="15"/>
      <c r="K3657" s="19"/>
      <c r="L3657" s="24" t="str">
        <f t="shared" ca="1" si="57"/>
        <v>-</v>
      </c>
      <c r="M3657" s="15"/>
      <c r="N3657" s="15"/>
      <c r="O3657" s="15"/>
      <c r="P3657" s="15"/>
    </row>
    <row r="3658" spans="1:16" x14ac:dyDescent="0.25">
      <c r="L3658" s="21" t="str">
        <f t="shared" ca="1" si="57"/>
        <v>-</v>
      </c>
    </row>
    <row r="3659" spans="1:16" x14ac:dyDescent="0.25">
      <c r="A3659" s="15"/>
      <c r="B3659" s="19"/>
      <c r="C3659" s="15"/>
      <c r="D3659" s="15"/>
      <c r="E3659" s="15"/>
      <c r="F3659" s="15"/>
      <c r="G3659" s="15"/>
      <c r="H3659" s="15"/>
      <c r="I3659" s="15"/>
      <c r="J3659" s="15"/>
      <c r="K3659" s="19"/>
      <c r="L3659" s="24" t="str">
        <f t="shared" ca="1" si="57"/>
        <v>-</v>
      </c>
      <c r="M3659" s="15"/>
      <c r="N3659" s="15"/>
      <c r="O3659" s="15"/>
      <c r="P3659" s="15"/>
    </row>
    <row r="3660" spans="1:16" x14ac:dyDescent="0.25">
      <c r="L3660" s="21" t="str">
        <f t="shared" ca="1" si="57"/>
        <v>-</v>
      </c>
    </row>
    <row r="3661" spans="1:16" x14ac:dyDescent="0.25">
      <c r="A3661" s="15"/>
      <c r="B3661" s="19"/>
      <c r="C3661" s="15"/>
      <c r="D3661" s="15"/>
      <c r="E3661" s="15"/>
      <c r="F3661" s="15"/>
      <c r="G3661" s="15"/>
      <c r="H3661" s="15"/>
      <c r="I3661" s="15"/>
      <c r="J3661" s="15"/>
      <c r="K3661" s="19"/>
      <c r="L3661" s="24" t="str">
        <f t="shared" ca="1" si="57"/>
        <v>-</v>
      </c>
      <c r="M3661" s="15"/>
      <c r="N3661" s="15"/>
      <c r="O3661" s="15"/>
      <c r="P3661" s="15"/>
    </row>
    <row r="3662" spans="1:16" x14ac:dyDescent="0.25">
      <c r="L3662" s="21" t="str">
        <f t="shared" ca="1" si="57"/>
        <v>-</v>
      </c>
    </row>
    <row r="3663" spans="1:16" x14ac:dyDescent="0.25">
      <c r="A3663" s="15"/>
      <c r="B3663" s="19"/>
      <c r="C3663" s="15"/>
      <c r="D3663" s="15"/>
      <c r="E3663" s="15"/>
      <c r="F3663" s="15"/>
      <c r="G3663" s="15"/>
      <c r="H3663" s="15"/>
      <c r="I3663" s="15"/>
      <c r="J3663" s="15"/>
      <c r="K3663" s="19"/>
      <c r="L3663" s="24" t="str">
        <f t="shared" ca="1" si="57"/>
        <v>-</v>
      </c>
      <c r="M3663" s="15"/>
      <c r="N3663" s="15"/>
      <c r="O3663" s="15"/>
      <c r="P3663" s="15"/>
    </row>
    <row r="3664" spans="1:16" x14ac:dyDescent="0.25">
      <c r="L3664" s="21" t="str">
        <f t="shared" ca="1" si="57"/>
        <v>-</v>
      </c>
    </row>
    <row r="3665" spans="1:16" x14ac:dyDescent="0.25">
      <c r="A3665" s="15"/>
      <c r="B3665" s="19"/>
      <c r="C3665" s="15"/>
      <c r="D3665" s="15"/>
      <c r="E3665" s="15"/>
      <c r="F3665" s="15"/>
      <c r="G3665" s="15"/>
      <c r="H3665" s="15"/>
      <c r="I3665" s="15"/>
      <c r="J3665" s="15"/>
      <c r="K3665" s="19"/>
      <c r="L3665" s="24" t="str">
        <f t="shared" ca="1" si="57"/>
        <v>-</v>
      </c>
      <c r="M3665" s="15"/>
      <c r="N3665" s="15"/>
      <c r="O3665" s="15"/>
      <c r="P3665" s="15"/>
    </row>
    <row r="3666" spans="1:16" x14ac:dyDescent="0.25">
      <c r="L3666" s="21" t="str">
        <f t="shared" ca="1" si="57"/>
        <v>-</v>
      </c>
    </row>
    <row r="3667" spans="1:16" x14ac:dyDescent="0.25">
      <c r="A3667" s="15"/>
      <c r="B3667" s="19"/>
      <c r="C3667" s="15"/>
      <c r="D3667" s="15"/>
      <c r="E3667" s="15"/>
      <c r="F3667" s="15"/>
      <c r="G3667" s="15"/>
      <c r="H3667" s="15"/>
      <c r="I3667" s="15"/>
      <c r="J3667" s="15"/>
      <c r="K3667" s="19"/>
      <c r="L3667" s="24" t="str">
        <f t="shared" ca="1" si="57"/>
        <v>-</v>
      </c>
      <c r="M3667" s="15"/>
      <c r="N3667" s="15"/>
      <c r="O3667" s="15"/>
      <c r="P3667" s="15"/>
    </row>
    <row r="3668" spans="1:16" x14ac:dyDescent="0.25">
      <c r="L3668" s="21" t="str">
        <f t="shared" ca="1" si="57"/>
        <v>-</v>
      </c>
    </row>
    <row r="3669" spans="1:16" x14ac:dyDescent="0.25">
      <c r="A3669" s="15"/>
      <c r="B3669" s="19"/>
      <c r="C3669" s="15"/>
      <c r="D3669" s="15"/>
      <c r="E3669" s="15"/>
      <c r="F3669" s="15"/>
      <c r="G3669" s="15"/>
      <c r="H3669" s="15"/>
      <c r="I3669" s="15"/>
      <c r="J3669" s="15"/>
      <c r="K3669" s="19"/>
      <c r="L3669" s="24" t="str">
        <f t="shared" ca="1" si="57"/>
        <v>-</v>
      </c>
      <c r="M3669" s="15"/>
      <c r="N3669" s="15"/>
      <c r="O3669" s="15"/>
      <c r="P3669" s="15"/>
    </row>
    <row r="3670" spans="1:16" x14ac:dyDescent="0.25">
      <c r="L3670" s="21" t="str">
        <f t="shared" ca="1" si="57"/>
        <v>-</v>
      </c>
    </row>
    <row r="3671" spans="1:16" x14ac:dyDescent="0.25">
      <c r="A3671" s="15"/>
      <c r="B3671" s="19"/>
      <c r="C3671" s="15"/>
      <c r="D3671" s="15"/>
      <c r="E3671" s="15"/>
      <c r="F3671" s="15"/>
      <c r="G3671" s="15"/>
      <c r="H3671" s="15"/>
      <c r="I3671" s="15"/>
      <c r="J3671" s="15"/>
      <c r="K3671" s="19"/>
      <c r="L3671" s="24" t="str">
        <f t="shared" ca="1" si="57"/>
        <v>-</v>
      </c>
      <c r="M3671" s="15"/>
      <c r="N3671" s="15"/>
      <c r="O3671" s="15"/>
      <c r="P3671" s="15"/>
    </row>
    <row r="3672" spans="1:16" x14ac:dyDescent="0.25">
      <c r="L3672" s="21" t="str">
        <f t="shared" ca="1" si="57"/>
        <v>-</v>
      </c>
    </row>
    <row r="3673" spans="1:16" x14ac:dyDescent="0.25">
      <c r="A3673" s="15"/>
      <c r="B3673" s="19"/>
      <c r="C3673" s="15"/>
      <c r="D3673" s="15"/>
      <c r="E3673" s="15"/>
      <c r="F3673" s="15"/>
      <c r="G3673" s="15"/>
      <c r="H3673" s="15"/>
      <c r="I3673" s="15"/>
      <c r="J3673" s="15"/>
      <c r="K3673" s="19"/>
      <c r="L3673" s="24" t="str">
        <f t="shared" ca="1" si="57"/>
        <v>-</v>
      </c>
      <c r="M3673" s="15"/>
      <c r="N3673" s="15"/>
      <c r="O3673" s="15"/>
      <c r="P3673" s="15"/>
    </row>
    <row r="3674" spans="1:16" x14ac:dyDescent="0.25">
      <c r="L3674" s="21" t="str">
        <f t="shared" ca="1" si="57"/>
        <v>-</v>
      </c>
    </row>
    <row r="3675" spans="1:16" x14ac:dyDescent="0.25">
      <c r="A3675" s="15"/>
      <c r="B3675" s="19"/>
      <c r="C3675" s="15"/>
      <c r="D3675" s="15"/>
      <c r="E3675" s="15"/>
      <c r="F3675" s="15"/>
      <c r="G3675" s="15"/>
      <c r="H3675" s="15"/>
      <c r="I3675" s="15"/>
      <c r="J3675" s="15"/>
      <c r="K3675" s="19"/>
      <c r="L3675" s="24" t="str">
        <f t="shared" ca="1" si="57"/>
        <v>-</v>
      </c>
      <c r="M3675" s="15"/>
      <c r="N3675" s="15"/>
      <c r="O3675" s="15"/>
      <c r="P3675" s="15"/>
    </row>
    <row r="3676" spans="1:16" x14ac:dyDescent="0.25">
      <c r="L3676" s="21" t="str">
        <f t="shared" ca="1" si="57"/>
        <v>-</v>
      </c>
    </row>
    <row r="3677" spans="1:16" x14ac:dyDescent="0.25">
      <c r="A3677" s="15"/>
      <c r="B3677" s="19"/>
      <c r="C3677" s="15"/>
      <c r="D3677" s="15"/>
      <c r="E3677" s="15"/>
      <c r="F3677" s="15"/>
      <c r="G3677" s="15"/>
      <c r="H3677" s="15"/>
      <c r="I3677" s="15"/>
      <c r="J3677" s="15"/>
      <c r="K3677" s="19"/>
      <c r="L3677" s="24" t="str">
        <f t="shared" ca="1" si="57"/>
        <v>-</v>
      </c>
      <c r="M3677" s="15"/>
      <c r="N3677" s="15"/>
      <c r="O3677" s="15"/>
      <c r="P3677" s="15"/>
    </row>
    <row r="3678" spans="1:16" x14ac:dyDescent="0.25">
      <c r="L3678" s="21" t="str">
        <f t="shared" ca="1" si="57"/>
        <v>-</v>
      </c>
    </row>
    <row r="3679" spans="1:16" x14ac:dyDescent="0.25">
      <c r="A3679" s="15"/>
      <c r="B3679" s="19"/>
      <c r="C3679" s="15"/>
      <c r="D3679" s="15"/>
      <c r="E3679" s="15"/>
      <c r="F3679" s="15"/>
      <c r="G3679" s="15"/>
      <c r="H3679" s="15"/>
      <c r="I3679" s="15"/>
      <c r="J3679" s="15"/>
      <c r="K3679" s="19"/>
      <c r="L3679" s="24" t="str">
        <f t="shared" ca="1" si="57"/>
        <v>-</v>
      </c>
      <c r="M3679" s="15"/>
      <c r="N3679" s="15"/>
      <c r="O3679" s="15"/>
      <c r="P3679" s="15"/>
    </row>
    <row r="3680" spans="1:16" x14ac:dyDescent="0.25">
      <c r="L3680" s="21" t="str">
        <f t="shared" ca="1" si="57"/>
        <v>-</v>
      </c>
    </row>
    <row r="3681" spans="1:16" x14ac:dyDescent="0.25">
      <c r="A3681" s="15"/>
      <c r="B3681" s="19"/>
      <c r="C3681" s="15"/>
      <c r="D3681" s="15"/>
      <c r="E3681" s="15"/>
      <c r="F3681" s="15"/>
      <c r="G3681" s="15"/>
      <c r="H3681" s="15"/>
      <c r="I3681" s="15"/>
      <c r="J3681" s="15"/>
      <c r="K3681" s="19"/>
      <c r="L3681" s="24" t="str">
        <f t="shared" ca="1" si="57"/>
        <v>-</v>
      </c>
      <c r="M3681" s="15"/>
      <c r="N3681" s="15"/>
      <c r="O3681" s="15"/>
      <c r="P3681" s="15"/>
    </row>
    <row r="3682" spans="1:16" x14ac:dyDescent="0.25">
      <c r="L3682" s="21" t="str">
        <f t="shared" ca="1" si="57"/>
        <v>-</v>
      </c>
    </row>
    <row r="3683" spans="1:16" x14ac:dyDescent="0.25">
      <c r="A3683" s="15"/>
      <c r="B3683" s="19"/>
      <c r="C3683" s="15"/>
      <c r="D3683" s="15"/>
      <c r="E3683" s="15"/>
      <c r="F3683" s="15"/>
      <c r="G3683" s="15"/>
      <c r="H3683" s="15"/>
      <c r="I3683" s="15"/>
      <c r="J3683" s="15"/>
      <c r="K3683" s="19"/>
      <c r="L3683" s="24" t="str">
        <f t="shared" ca="1" si="57"/>
        <v>-</v>
      </c>
      <c r="M3683" s="15"/>
      <c r="N3683" s="15"/>
      <c r="O3683" s="15"/>
      <c r="P3683" s="15"/>
    </row>
    <row r="3684" spans="1:16" x14ac:dyDescent="0.25">
      <c r="L3684" s="21" t="str">
        <f t="shared" ca="1" si="57"/>
        <v>-</v>
      </c>
    </row>
    <row r="3685" spans="1:16" x14ac:dyDescent="0.25">
      <c r="A3685" s="15"/>
      <c r="B3685" s="19"/>
      <c r="C3685" s="15"/>
      <c r="D3685" s="15"/>
      <c r="E3685" s="15"/>
      <c r="F3685" s="15"/>
      <c r="G3685" s="15"/>
      <c r="H3685" s="15"/>
      <c r="I3685" s="15"/>
      <c r="J3685" s="15"/>
      <c r="K3685" s="19"/>
      <c r="L3685" s="24" t="str">
        <f t="shared" ca="1" si="57"/>
        <v>-</v>
      </c>
      <c r="M3685" s="15"/>
      <c r="N3685" s="15"/>
      <c r="O3685" s="15"/>
      <c r="P3685" s="15"/>
    </row>
    <row r="3686" spans="1:16" x14ac:dyDescent="0.25">
      <c r="L3686" s="21" t="str">
        <f t="shared" ca="1" si="57"/>
        <v>-</v>
      </c>
    </row>
    <row r="3687" spans="1:16" x14ac:dyDescent="0.25">
      <c r="A3687" s="15"/>
      <c r="B3687" s="19"/>
      <c r="C3687" s="15"/>
      <c r="D3687" s="15"/>
      <c r="E3687" s="15"/>
      <c r="F3687" s="15"/>
      <c r="G3687" s="15"/>
      <c r="H3687" s="15"/>
      <c r="I3687" s="15"/>
      <c r="J3687" s="15"/>
      <c r="K3687" s="19"/>
      <c r="L3687" s="24" t="str">
        <f t="shared" ca="1" si="57"/>
        <v>-</v>
      </c>
      <c r="M3687" s="15"/>
      <c r="N3687" s="15"/>
      <c r="O3687" s="15"/>
      <c r="P3687" s="15"/>
    </row>
    <row r="3688" spans="1:16" x14ac:dyDescent="0.25">
      <c r="L3688" s="21" t="str">
        <f t="shared" ca="1" si="57"/>
        <v>-</v>
      </c>
    </row>
    <row r="3689" spans="1:16" x14ac:dyDescent="0.25">
      <c r="A3689" s="15"/>
      <c r="B3689" s="19"/>
      <c r="C3689" s="15"/>
      <c r="D3689" s="15"/>
      <c r="E3689" s="15"/>
      <c r="F3689" s="15"/>
      <c r="G3689" s="15"/>
      <c r="H3689" s="15"/>
      <c r="I3689" s="15"/>
      <c r="J3689" s="15"/>
      <c r="K3689" s="19"/>
      <c r="L3689" s="24" t="str">
        <f t="shared" ca="1" si="57"/>
        <v>-</v>
      </c>
      <c r="M3689" s="15"/>
      <c r="N3689" s="15"/>
      <c r="O3689" s="15"/>
      <c r="P3689" s="15"/>
    </row>
    <row r="3690" spans="1:16" x14ac:dyDescent="0.25">
      <c r="L3690" s="21" t="str">
        <f t="shared" ca="1" si="57"/>
        <v>-</v>
      </c>
    </row>
    <row r="3691" spans="1:16" x14ac:dyDescent="0.25">
      <c r="A3691" s="15"/>
      <c r="B3691" s="19"/>
      <c r="C3691" s="15"/>
      <c r="D3691" s="15"/>
      <c r="E3691" s="15"/>
      <c r="F3691" s="15"/>
      <c r="G3691" s="15"/>
      <c r="H3691" s="15"/>
      <c r="I3691" s="15"/>
      <c r="J3691" s="15"/>
      <c r="K3691" s="19"/>
      <c r="L3691" s="24" t="str">
        <f t="shared" ca="1" si="57"/>
        <v>-</v>
      </c>
      <c r="M3691" s="15"/>
      <c r="N3691" s="15"/>
      <c r="O3691" s="15"/>
      <c r="P3691" s="15"/>
    </row>
    <row r="3692" spans="1:16" x14ac:dyDescent="0.25">
      <c r="L3692" s="21" t="str">
        <f t="shared" ca="1" si="57"/>
        <v>-</v>
      </c>
    </row>
    <row r="3693" spans="1:16" x14ac:dyDescent="0.25">
      <c r="A3693" s="15"/>
      <c r="B3693" s="19"/>
      <c r="C3693" s="15"/>
      <c r="D3693" s="15"/>
      <c r="E3693" s="15"/>
      <c r="F3693" s="15"/>
      <c r="G3693" s="15"/>
      <c r="H3693" s="15"/>
      <c r="I3693" s="15"/>
      <c r="J3693" s="15"/>
      <c r="K3693" s="19"/>
      <c r="L3693" s="24" t="str">
        <f t="shared" ca="1" si="57"/>
        <v>-</v>
      </c>
      <c r="M3693" s="15"/>
      <c r="N3693" s="15"/>
      <c r="O3693" s="15"/>
      <c r="P3693" s="15"/>
    </row>
    <row r="3694" spans="1:16" x14ac:dyDescent="0.25">
      <c r="L3694" s="21" t="str">
        <f t="shared" ca="1" si="57"/>
        <v>-</v>
      </c>
    </row>
    <row r="3695" spans="1:16" x14ac:dyDescent="0.25">
      <c r="A3695" s="15"/>
      <c r="B3695" s="19"/>
      <c r="C3695" s="15"/>
      <c r="D3695" s="15"/>
      <c r="E3695" s="15"/>
      <c r="F3695" s="15"/>
      <c r="G3695" s="15"/>
      <c r="H3695" s="15"/>
      <c r="I3695" s="15"/>
      <c r="J3695" s="15"/>
      <c r="K3695" s="19"/>
      <c r="L3695" s="24" t="str">
        <f t="shared" ca="1" si="57"/>
        <v>-</v>
      </c>
      <c r="M3695" s="15"/>
      <c r="N3695" s="15"/>
      <c r="O3695" s="15"/>
      <c r="P3695" s="15"/>
    </row>
    <row r="3696" spans="1:16" x14ac:dyDescent="0.25">
      <c r="L3696" s="21" t="str">
        <f t="shared" ca="1" si="57"/>
        <v>-</v>
      </c>
    </row>
    <row r="3697" spans="1:16" x14ac:dyDescent="0.25">
      <c r="A3697" s="15"/>
      <c r="B3697" s="19"/>
      <c r="C3697" s="15"/>
      <c r="D3697" s="15"/>
      <c r="E3697" s="15"/>
      <c r="F3697" s="15"/>
      <c r="G3697" s="15"/>
      <c r="H3697" s="15"/>
      <c r="I3697" s="15"/>
      <c r="J3697" s="15"/>
      <c r="K3697" s="19"/>
      <c r="L3697" s="24" t="str">
        <f t="shared" ca="1" si="57"/>
        <v>-</v>
      </c>
      <c r="M3697" s="15"/>
      <c r="N3697" s="15"/>
      <c r="O3697" s="15"/>
      <c r="P3697" s="15"/>
    </row>
    <row r="3698" spans="1:16" x14ac:dyDescent="0.25">
      <c r="L3698" s="21" t="str">
        <f t="shared" ca="1" si="57"/>
        <v>-</v>
      </c>
    </row>
    <row r="3699" spans="1:16" x14ac:dyDescent="0.25">
      <c r="A3699" s="15"/>
      <c r="B3699" s="19"/>
      <c r="C3699" s="15"/>
      <c r="D3699" s="15"/>
      <c r="E3699" s="15"/>
      <c r="F3699" s="15"/>
      <c r="G3699" s="15"/>
      <c r="H3699" s="15"/>
      <c r="I3699" s="15"/>
      <c r="J3699" s="15"/>
      <c r="K3699" s="19"/>
      <c r="L3699" s="24" t="str">
        <f t="shared" ca="1" si="57"/>
        <v>-</v>
      </c>
      <c r="M3699" s="15"/>
      <c r="N3699" s="15"/>
      <c r="O3699" s="15"/>
      <c r="P3699" s="15"/>
    </row>
    <row r="3700" spans="1:16" x14ac:dyDescent="0.25">
      <c r="L3700" s="21" t="str">
        <f t="shared" ca="1" si="57"/>
        <v>-</v>
      </c>
    </row>
    <row r="3701" spans="1:16" x14ac:dyDescent="0.25">
      <c r="A3701" s="15"/>
      <c r="B3701" s="19"/>
      <c r="C3701" s="15"/>
      <c r="D3701" s="15"/>
      <c r="E3701" s="15"/>
      <c r="F3701" s="15"/>
      <c r="G3701" s="15"/>
      <c r="H3701" s="15"/>
      <c r="I3701" s="15"/>
      <c r="J3701" s="15"/>
      <c r="K3701" s="19"/>
      <c r="L3701" s="24" t="str">
        <f t="shared" ca="1" si="57"/>
        <v>-</v>
      </c>
      <c r="M3701" s="15"/>
      <c r="N3701" s="15"/>
      <c r="O3701" s="15"/>
      <c r="P3701" s="15"/>
    </row>
    <row r="3702" spans="1:16" x14ac:dyDescent="0.25">
      <c r="L3702" s="21" t="str">
        <f t="shared" ca="1" si="57"/>
        <v>-</v>
      </c>
    </row>
    <row r="3703" spans="1:16" x14ac:dyDescent="0.25">
      <c r="A3703" s="15"/>
      <c r="B3703" s="19"/>
      <c r="C3703" s="15"/>
      <c r="D3703" s="15"/>
      <c r="E3703" s="15"/>
      <c r="F3703" s="15"/>
      <c r="G3703" s="15"/>
      <c r="H3703" s="15"/>
      <c r="I3703" s="15"/>
      <c r="J3703" s="15"/>
      <c r="K3703" s="19"/>
      <c r="L3703" s="24" t="str">
        <f t="shared" ca="1" si="57"/>
        <v>-</v>
      </c>
      <c r="M3703" s="15"/>
      <c r="N3703" s="15"/>
      <c r="O3703" s="15"/>
      <c r="P3703" s="15"/>
    </row>
    <row r="3704" spans="1:16" x14ac:dyDescent="0.25">
      <c r="L3704" s="21" t="str">
        <f t="shared" ca="1" si="57"/>
        <v>-</v>
      </c>
    </row>
    <row r="3705" spans="1:16" x14ac:dyDescent="0.25">
      <c r="A3705" s="15"/>
      <c r="B3705" s="19"/>
      <c r="C3705" s="15"/>
      <c r="D3705" s="15"/>
      <c r="E3705" s="15"/>
      <c r="F3705" s="15"/>
      <c r="G3705" s="15"/>
      <c r="H3705" s="15"/>
      <c r="I3705" s="15"/>
      <c r="J3705" s="15"/>
      <c r="K3705" s="19"/>
      <c r="L3705" s="24" t="str">
        <f t="shared" ca="1" si="57"/>
        <v>-</v>
      </c>
      <c r="M3705" s="15"/>
      <c r="N3705" s="15"/>
      <c r="O3705" s="15"/>
      <c r="P3705" s="15"/>
    </row>
    <row r="3706" spans="1:16" x14ac:dyDescent="0.25">
      <c r="L3706" s="21" t="str">
        <f t="shared" ca="1" si="57"/>
        <v>-</v>
      </c>
    </row>
    <row r="3707" spans="1:16" x14ac:dyDescent="0.25">
      <c r="A3707" s="15"/>
      <c r="B3707" s="19"/>
      <c r="C3707" s="15"/>
      <c r="D3707" s="15"/>
      <c r="E3707" s="15"/>
      <c r="F3707" s="15"/>
      <c r="G3707" s="15"/>
      <c r="H3707" s="15"/>
      <c r="I3707" s="15"/>
      <c r="J3707" s="15"/>
      <c r="K3707" s="19"/>
      <c r="L3707" s="24" t="str">
        <f t="shared" ca="1" si="57"/>
        <v>-</v>
      </c>
      <c r="M3707" s="15"/>
      <c r="N3707" s="15"/>
      <c r="O3707" s="15"/>
      <c r="P3707" s="15"/>
    </row>
    <row r="3708" spans="1:16" x14ac:dyDescent="0.25">
      <c r="L3708" s="21" t="str">
        <f t="shared" ca="1" si="57"/>
        <v>-</v>
      </c>
    </row>
    <row r="3709" spans="1:16" x14ac:dyDescent="0.25">
      <c r="A3709" s="15"/>
      <c r="B3709" s="19"/>
      <c r="C3709" s="15"/>
      <c r="D3709" s="15"/>
      <c r="E3709" s="15"/>
      <c r="F3709" s="15"/>
      <c r="G3709" s="15"/>
      <c r="H3709" s="15"/>
      <c r="I3709" s="15"/>
      <c r="J3709" s="15"/>
      <c r="K3709" s="19"/>
      <c r="L3709" s="24" t="str">
        <f t="shared" ca="1" si="57"/>
        <v>-</v>
      </c>
      <c r="M3709" s="15"/>
      <c r="N3709" s="15"/>
      <c r="O3709" s="15"/>
      <c r="P3709" s="15"/>
    </row>
    <row r="3710" spans="1:16" x14ac:dyDescent="0.25">
      <c r="L3710" s="21" t="str">
        <f t="shared" ca="1" si="57"/>
        <v>-</v>
      </c>
    </row>
    <row r="3711" spans="1:16" x14ac:dyDescent="0.25">
      <c r="A3711" s="15"/>
      <c r="B3711" s="19"/>
      <c r="C3711" s="15"/>
      <c r="D3711" s="15"/>
      <c r="E3711" s="15"/>
      <c r="F3711" s="15"/>
      <c r="G3711" s="15"/>
      <c r="H3711" s="15"/>
      <c r="I3711" s="15"/>
      <c r="J3711" s="15"/>
      <c r="K3711" s="19"/>
      <c r="L3711" s="24" t="str">
        <f t="shared" ca="1" si="57"/>
        <v>-</v>
      </c>
      <c r="M3711" s="15"/>
      <c r="N3711" s="15"/>
      <c r="O3711" s="15"/>
      <c r="P3711" s="15"/>
    </row>
    <row r="3712" spans="1:16" x14ac:dyDescent="0.25">
      <c r="L3712" s="21" t="str">
        <f t="shared" ca="1" si="57"/>
        <v>-</v>
      </c>
    </row>
    <row r="3713" spans="1:16" x14ac:dyDescent="0.25">
      <c r="A3713" s="15"/>
      <c r="B3713" s="19"/>
      <c r="C3713" s="15"/>
      <c r="D3713" s="15"/>
      <c r="E3713" s="15"/>
      <c r="F3713" s="15"/>
      <c r="G3713" s="15"/>
      <c r="H3713" s="15"/>
      <c r="I3713" s="15"/>
      <c r="J3713" s="15"/>
      <c r="K3713" s="19"/>
      <c r="L3713" s="24" t="str">
        <f t="shared" ca="1" si="57"/>
        <v>-</v>
      </c>
      <c r="M3713" s="15"/>
      <c r="N3713" s="15"/>
      <c r="O3713" s="15"/>
      <c r="P3713" s="15"/>
    </row>
    <row r="3714" spans="1:16" x14ac:dyDescent="0.25">
      <c r="L3714" s="21" t="str">
        <f t="shared" ca="1" si="57"/>
        <v>-</v>
      </c>
    </row>
    <row r="3715" spans="1:16" x14ac:dyDescent="0.25">
      <c r="A3715" s="15"/>
      <c r="B3715" s="19"/>
      <c r="C3715" s="15"/>
      <c r="D3715" s="15"/>
      <c r="E3715" s="15"/>
      <c r="F3715" s="15"/>
      <c r="G3715" s="15"/>
      <c r="H3715" s="15"/>
      <c r="I3715" s="15"/>
      <c r="J3715" s="15"/>
      <c r="K3715" s="19"/>
      <c r="L3715" s="24" t="str">
        <f t="shared" ca="1" si="57"/>
        <v>-</v>
      </c>
      <c r="M3715" s="15"/>
      <c r="N3715" s="15"/>
      <c r="O3715" s="15"/>
      <c r="P3715" s="15"/>
    </row>
    <row r="3716" spans="1:16" x14ac:dyDescent="0.25">
      <c r="L3716" s="21" t="str">
        <f t="shared" ca="1" si="57"/>
        <v>-</v>
      </c>
    </row>
    <row r="3717" spans="1:16" x14ac:dyDescent="0.25">
      <c r="A3717" s="15"/>
      <c r="B3717" s="19"/>
      <c r="C3717" s="15"/>
      <c r="D3717" s="15"/>
      <c r="E3717" s="15"/>
      <c r="F3717" s="15"/>
      <c r="G3717" s="15"/>
      <c r="H3717" s="15"/>
      <c r="I3717" s="15"/>
      <c r="J3717" s="15"/>
      <c r="K3717" s="19"/>
      <c r="L3717" s="24" t="str">
        <f t="shared" ca="1" si="57"/>
        <v>-</v>
      </c>
      <c r="M3717" s="15"/>
      <c r="N3717" s="15"/>
      <c r="O3717" s="15"/>
      <c r="P3717" s="15"/>
    </row>
    <row r="3718" spans="1:16" x14ac:dyDescent="0.25">
      <c r="L3718" s="21" t="str">
        <f t="shared" ref="L3718:L3781" ca="1" si="58">IF(B3718&gt;1/1/1900, (IF(M3718="Closed",(DATEDIF(B3718,K3718,"d"))-(DATEDIF(H3718,J3718,"d")),IF(OR(M3718="Pending",ISBLANK(K3718)),TODAY()-B3718))),"-")</f>
        <v>-</v>
      </c>
    </row>
    <row r="3719" spans="1:16" x14ac:dyDescent="0.25">
      <c r="A3719" s="15"/>
      <c r="B3719" s="19"/>
      <c r="C3719" s="15"/>
      <c r="D3719" s="15"/>
      <c r="E3719" s="15"/>
      <c r="F3719" s="15"/>
      <c r="G3719" s="15"/>
      <c r="H3719" s="15"/>
      <c r="I3719" s="15"/>
      <c r="J3719" s="15"/>
      <c r="K3719" s="19"/>
      <c r="L3719" s="24" t="str">
        <f t="shared" ca="1" si="58"/>
        <v>-</v>
      </c>
      <c r="M3719" s="15"/>
      <c r="N3719" s="15"/>
      <c r="O3719" s="15"/>
      <c r="P3719" s="15"/>
    </row>
    <row r="3720" spans="1:16" x14ac:dyDescent="0.25">
      <c r="L3720" s="21" t="str">
        <f t="shared" ca="1" si="58"/>
        <v>-</v>
      </c>
    </row>
    <row r="3721" spans="1:16" x14ac:dyDescent="0.25">
      <c r="A3721" s="15"/>
      <c r="B3721" s="19"/>
      <c r="C3721" s="15"/>
      <c r="D3721" s="15"/>
      <c r="E3721" s="15"/>
      <c r="F3721" s="15"/>
      <c r="G3721" s="15"/>
      <c r="H3721" s="15"/>
      <c r="I3721" s="15"/>
      <c r="J3721" s="15"/>
      <c r="K3721" s="19"/>
      <c r="L3721" s="24" t="str">
        <f t="shared" ca="1" si="58"/>
        <v>-</v>
      </c>
      <c r="M3721" s="15"/>
      <c r="N3721" s="15"/>
      <c r="O3721" s="15"/>
      <c r="P3721" s="15"/>
    </row>
    <row r="3722" spans="1:16" x14ac:dyDescent="0.25">
      <c r="L3722" s="21" t="str">
        <f t="shared" ca="1" si="58"/>
        <v>-</v>
      </c>
    </row>
    <row r="3723" spans="1:16" x14ac:dyDescent="0.25">
      <c r="A3723" s="15"/>
      <c r="B3723" s="19"/>
      <c r="C3723" s="15"/>
      <c r="D3723" s="15"/>
      <c r="E3723" s="15"/>
      <c r="F3723" s="15"/>
      <c r="G3723" s="15"/>
      <c r="H3723" s="15"/>
      <c r="I3723" s="15"/>
      <c r="J3723" s="15"/>
      <c r="K3723" s="19"/>
      <c r="L3723" s="24" t="str">
        <f t="shared" ca="1" si="58"/>
        <v>-</v>
      </c>
      <c r="M3723" s="15"/>
      <c r="N3723" s="15"/>
      <c r="O3723" s="15"/>
      <c r="P3723" s="15"/>
    </row>
    <row r="3724" spans="1:16" x14ac:dyDescent="0.25">
      <c r="L3724" s="21" t="str">
        <f t="shared" ca="1" si="58"/>
        <v>-</v>
      </c>
    </row>
    <row r="3725" spans="1:16" x14ac:dyDescent="0.25">
      <c r="A3725" s="15"/>
      <c r="B3725" s="19"/>
      <c r="C3725" s="15"/>
      <c r="D3725" s="15"/>
      <c r="E3725" s="15"/>
      <c r="F3725" s="15"/>
      <c r="G3725" s="15"/>
      <c r="H3725" s="15"/>
      <c r="I3725" s="15"/>
      <c r="J3725" s="15"/>
      <c r="K3725" s="19"/>
      <c r="L3725" s="24" t="str">
        <f t="shared" ca="1" si="58"/>
        <v>-</v>
      </c>
      <c r="M3725" s="15"/>
      <c r="N3725" s="15"/>
      <c r="O3725" s="15"/>
      <c r="P3725" s="15"/>
    </row>
    <row r="3726" spans="1:16" x14ac:dyDescent="0.25">
      <c r="L3726" s="21" t="str">
        <f t="shared" ca="1" si="58"/>
        <v>-</v>
      </c>
    </row>
    <row r="3727" spans="1:16" x14ac:dyDescent="0.25">
      <c r="A3727" s="15"/>
      <c r="B3727" s="19"/>
      <c r="C3727" s="15"/>
      <c r="D3727" s="15"/>
      <c r="E3727" s="15"/>
      <c r="F3727" s="15"/>
      <c r="G3727" s="15"/>
      <c r="H3727" s="15"/>
      <c r="I3727" s="15"/>
      <c r="J3727" s="15"/>
      <c r="K3727" s="19"/>
      <c r="L3727" s="24" t="str">
        <f t="shared" ca="1" si="58"/>
        <v>-</v>
      </c>
      <c r="M3727" s="15"/>
      <c r="N3727" s="15"/>
      <c r="O3727" s="15"/>
      <c r="P3727" s="15"/>
    </row>
    <row r="3728" spans="1:16" x14ac:dyDescent="0.25">
      <c r="L3728" s="21" t="str">
        <f t="shared" ca="1" si="58"/>
        <v>-</v>
      </c>
    </row>
    <row r="3729" spans="1:16" x14ac:dyDescent="0.25">
      <c r="A3729" s="15"/>
      <c r="B3729" s="19"/>
      <c r="C3729" s="15"/>
      <c r="D3729" s="15"/>
      <c r="E3729" s="15"/>
      <c r="F3729" s="15"/>
      <c r="G3729" s="15"/>
      <c r="H3729" s="15"/>
      <c r="I3729" s="15"/>
      <c r="J3729" s="15"/>
      <c r="K3729" s="19"/>
      <c r="L3729" s="24" t="str">
        <f t="shared" ca="1" si="58"/>
        <v>-</v>
      </c>
      <c r="M3729" s="15"/>
      <c r="N3729" s="15"/>
      <c r="O3729" s="15"/>
      <c r="P3729" s="15"/>
    </row>
    <row r="3730" spans="1:16" x14ac:dyDescent="0.25">
      <c r="L3730" s="21" t="str">
        <f t="shared" ca="1" si="58"/>
        <v>-</v>
      </c>
    </row>
    <row r="3731" spans="1:16" x14ac:dyDescent="0.25">
      <c r="A3731" s="15"/>
      <c r="B3731" s="19"/>
      <c r="C3731" s="15"/>
      <c r="D3731" s="15"/>
      <c r="E3731" s="15"/>
      <c r="F3731" s="15"/>
      <c r="G3731" s="15"/>
      <c r="H3731" s="15"/>
      <c r="I3731" s="15"/>
      <c r="J3731" s="15"/>
      <c r="K3731" s="19"/>
      <c r="L3731" s="24" t="str">
        <f t="shared" ca="1" si="58"/>
        <v>-</v>
      </c>
      <c r="M3731" s="15"/>
      <c r="N3731" s="15"/>
      <c r="O3731" s="15"/>
      <c r="P3731" s="15"/>
    </row>
    <row r="3732" spans="1:16" x14ac:dyDescent="0.25">
      <c r="L3732" s="21" t="str">
        <f t="shared" ca="1" si="58"/>
        <v>-</v>
      </c>
    </row>
    <row r="3733" spans="1:16" x14ac:dyDescent="0.25">
      <c r="A3733" s="15"/>
      <c r="B3733" s="19"/>
      <c r="C3733" s="15"/>
      <c r="D3733" s="15"/>
      <c r="E3733" s="15"/>
      <c r="F3733" s="15"/>
      <c r="G3733" s="15"/>
      <c r="H3733" s="15"/>
      <c r="I3733" s="15"/>
      <c r="J3733" s="15"/>
      <c r="K3733" s="19"/>
      <c r="L3733" s="24" t="str">
        <f t="shared" ca="1" si="58"/>
        <v>-</v>
      </c>
      <c r="M3733" s="15"/>
      <c r="N3733" s="15"/>
      <c r="O3733" s="15"/>
      <c r="P3733" s="15"/>
    </row>
    <row r="3734" spans="1:16" x14ac:dyDescent="0.25">
      <c r="L3734" s="21" t="str">
        <f t="shared" ca="1" si="58"/>
        <v>-</v>
      </c>
    </row>
    <row r="3735" spans="1:16" x14ac:dyDescent="0.25">
      <c r="A3735" s="15"/>
      <c r="B3735" s="19"/>
      <c r="C3735" s="15"/>
      <c r="D3735" s="15"/>
      <c r="E3735" s="15"/>
      <c r="F3735" s="15"/>
      <c r="G3735" s="15"/>
      <c r="H3735" s="15"/>
      <c r="I3735" s="15"/>
      <c r="J3735" s="15"/>
      <c r="K3735" s="19"/>
      <c r="L3735" s="24" t="str">
        <f t="shared" ca="1" si="58"/>
        <v>-</v>
      </c>
      <c r="M3735" s="15"/>
      <c r="N3735" s="15"/>
      <c r="O3735" s="15"/>
      <c r="P3735" s="15"/>
    </row>
    <row r="3736" spans="1:16" x14ac:dyDescent="0.25">
      <c r="L3736" s="21" t="str">
        <f t="shared" ca="1" si="58"/>
        <v>-</v>
      </c>
    </row>
    <row r="3737" spans="1:16" x14ac:dyDescent="0.25">
      <c r="A3737" s="15"/>
      <c r="B3737" s="19"/>
      <c r="C3737" s="15"/>
      <c r="D3737" s="15"/>
      <c r="E3737" s="15"/>
      <c r="F3737" s="15"/>
      <c r="G3737" s="15"/>
      <c r="H3737" s="15"/>
      <c r="I3737" s="15"/>
      <c r="J3737" s="15"/>
      <c r="K3737" s="19"/>
      <c r="L3737" s="24" t="str">
        <f t="shared" ca="1" si="58"/>
        <v>-</v>
      </c>
      <c r="M3737" s="15"/>
      <c r="N3737" s="15"/>
      <c r="O3737" s="15"/>
      <c r="P3737" s="15"/>
    </row>
    <row r="3738" spans="1:16" x14ac:dyDescent="0.25">
      <c r="L3738" s="21" t="str">
        <f t="shared" ca="1" si="58"/>
        <v>-</v>
      </c>
    </row>
    <row r="3739" spans="1:16" x14ac:dyDescent="0.25">
      <c r="A3739" s="15"/>
      <c r="B3739" s="19"/>
      <c r="C3739" s="15"/>
      <c r="D3739" s="15"/>
      <c r="E3739" s="15"/>
      <c r="F3739" s="15"/>
      <c r="G3739" s="15"/>
      <c r="H3739" s="15"/>
      <c r="I3739" s="15"/>
      <c r="J3739" s="15"/>
      <c r="K3739" s="19"/>
      <c r="L3739" s="24" t="str">
        <f t="shared" ca="1" si="58"/>
        <v>-</v>
      </c>
      <c r="M3739" s="15"/>
      <c r="N3739" s="15"/>
      <c r="O3739" s="15"/>
      <c r="P3739" s="15"/>
    </row>
    <row r="3740" spans="1:16" x14ac:dyDescent="0.25">
      <c r="L3740" s="21" t="str">
        <f t="shared" ca="1" si="58"/>
        <v>-</v>
      </c>
    </row>
    <row r="3741" spans="1:16" x14ac:dyDescent="0.25">
      <c r="A3741" s="15"/>
      <c r="B3741" s="19"/>
      <c r="C3741" s="15"/>
      <c r="D3741" s="15"/>
      <c r="E3741" s="15"/>
      <c r="F3741" s="15"/>
      <c r="G3741" s="15"/>
      <c r="H3741" s="15"/>
      <c r="I3741" s="15"/>
      <c r="J3741" s="15"/>
      <c r="K3741" s="19"/>
      <c r="L3741" s="24" t="str">
        <f t="shared" ca="1" si="58"/>
        <v>-</v>
      </c>
      <c r="M3741" s="15"/>
      <c r="N3741" s="15"/>
      <c r="O3741" s="15"/>
      <c r="P3741" s="15"/>
    </row>
    <row r="3742" spans="1:16" x14ac:dyDescent="0.25">
      <c r="L3742" s="21" t="str">
        <f t="shared" ca="1" si="58"/>
        <v>-</v>
      </c>
    </row>
    <row r="3743" spans="1:16" x14ac:dyDescent="0.25">
      <c r="A3743" s="15"/>
      <c r="B3743" s="19"/>
      <c r="C3743" s="15"/>
      <c r="D3743" s="15"/>
      <c r="E3743" s="15"/>
      <c r="F3743" s="15"/>
      <c r="G3743" s="15"/>
      <c r="H3743" s="15"/>
      <c r="I3743" s="15"/>
      <c r="J3743" s="15"/>
      <c r="K3743" s="19"/>
      <c r="L3743" s="24" t="str">
        <f t="shared" ca="1" si="58"/>
        <v>-</v>
      </c>
      <c r="M3743" s="15"/>
      <c r="N3743" s="15"/>
      <c r="O3743" s="15"/>
      <c r="P3743" s="15"/>
    </row>
    <row r="3744" spans="1:16" x14ac:dyDescent="0.25">
      <c r="L3744" s="21" t="str">
        <f t="shared" ca="1" si="58"/>
        <v>-</v>
      </c>
    </row>
    <row r="3745" spans="1:16" x14ac:dyDescent="0.25">
      <c r="A3745" s="15"/>
      <c r="B3745" s="19"/>
      <c r="C3745" s="15"/>
      <c r="D3745" s="15"/>
      <c r="E3745" s="15"/>
      <c r="F3745" s="15"/>
      <c r="G3745" s="15"/>
      <c r="H3745" s="15"/>
      <c r="I3745" s="15"/>
      <c r="J3745" s="15"/>
      <c r="K3745" s="19"/>
      <c r="L3745" s="24" t="str">
        <f t="shared" ca="1" si="58"/>
        <v>-</v>
      </c>
      <c r="M3745" s="15"/>
      <c r="N3745" s="15"/>
      <c r="O3745" s="15"/>
      <c r="P3745" s="15"/>
    </row>
    <row r="3746" spans="1:16" x14ac:dyDescent="0.25">
      <c r="L3746" s="21" t="str">
        <f t="shared" ca="1" si="58"/>
        <v>-</v>
      </c>
    </row>
    <row r="3747" spans="1:16" x14ac:dyDescent="0.25">
      <c r="A3747" s="15"/>
      <c r="B3747" s="19"/>
      <c r="C3747" s="15"/>
      <c r="D3747" s="15"/>
      <c r="E3747" s="15"/>
      <c r="F3747" s="15"/>
      <c r="G3747" s="15"/>
      <c r="H3747" s="15"/>
      <c r="I3747" s="15"/>
      <c r="J3747" s="15"/>
      <c r="K3747" s="19"/>
      <c r="L3747" s="24" t="str">
        <f t="shared" ca="1" si="58"/>
        <v>-</v>
      </c>
      <c r="M3747" s="15"/>
      <c r="N3747" s="15"/>
      <c r="O3747" s="15"/>
      <c r="P3747" s="15"/>
    </row>
    <row r="3748" spans="1:16" x14ac:dyDescent="0.25">
      <c r="L3748" s="21" t="str">
        <f t="shared" ca="1" si="58"/>
        <v>-</v>
      </c>
    </row>
    <row r="3749" spans="1:16" x14ac:dyDescent="0.25">
      <c r="A3749" s="15"/>
      <c r="B3749" s="19"/>
      <c r="C3749" s="15"/>
      <c r="D3749" s="15"/>
      <c r="E3749" s="15"/>
      <c r="F3749" s="15"/>
      <c r="G3749" s="15"/>
      <c r="H3749" s="15"/>
      <c r="I3749" s="15"/>
      <c r="J3749" s="15"/>
      <c r="K3749" s="19"/>
      <c r="L3749" s="24" t="str">
        <f t="shared" ca="1" si="58"/>
        <v>-</v>
      </c>
      <c r="M3749" s="15"/>
      <c r="N3749" s="15"/>
      <c r="O3749" s="15"/>
      <c r="P3749" s="15"/>
    </row>
    <row r="3750" spans="1:16" x14ac:dyDescent="0.25">
      <c r="L3750" s="21" t="str">
        <f t="shared" ca="1" si="58"/>
        <v>-</v>
      </c>
    </row>
    <row r="3751" spans="1:16" x14ac:dyDescent="0.25">
      <c r="A3751" s="15"/>
      <c r="B3751" s="19"/>
      <c r="C3751" s="15"/>
      <c r="D3751" s="15"/>
      <c r="E3751" s="15"/>
      <c r="F3751" s="15"/>
      <c r="G3751" s="15"/>
      <c r="H3751" s="15"/>
      <c r="I3751" s="15"/>
      <c r="J3751" s="15"/>
      <c r="K3751" s="19"/>
      <c r="L3751" s="24" t="str">
        <f t="shared" ca="1" si="58"/>
        <v>-</v>
      </c>
      <c r="M3751" s="15"/>
      <c r="N3751" s="15"/>
      <c r="O3751" s="15"/>
      <c r="P3751" s="15"/>
    </row>
    <row r="3752" spans="1:16" x14ac:dyDescent="0.25">
      <c r="L3752" s="21" t="str">
        <f t="shared" ca="1" si="58"/>
        <v>-</v>
      </c>
    </row>
    <row r="3753" spans="1:16" x14ac:dyDescent="0.25">
      <c r="A3753" s="15"/>
      <c r="B3753" s="19"/>
      <c r="C3753" s="15"/>
      <c r="D3753" s="15"/>
      <c r="E3753" s="15"/>
      <c r="F3753" s="15"/>
      <c r="G3753" s="15"/>
      <c r="H3753" s="15"/>
      <c r="I3753" s="15"/>
      <c r="J3753" s="15"/>
      <c r="K3753" s="19"/>
      <c r="L3753" s="24" t="str">
        <f t="shared" ca="1" si="58"/>
        <v>-</v>
      </c>
      <c r="M3753" s="15"/>
      <c r="N3753" s="15"/>
      <c r="O3753" s="15"/>
      <c r="P3753" s="15"/>
    </row>
    <row r="3754" spans="1:16" x14ac:dyDescent="0.25">
      <c r="L3754" s="21" t="str">
        <f t="shared" ca="1" si="58"/>
        <v>-</v>
      </c>
    </row>
    <row r="3755" spans="1:16" x14ac:dyDescent="0.25">
      <c r="A3755" s="15"/>
      <c r="B3755" s="19"/>
      <c r="C3755" s="15"/>
      <c r="D3755" s="15"/>
      <c r="E3755" s="15"/>
      <c r="F3755" s="15"/>
      <c r="G3755" s="15"/>
      <c r="H3755" s="15"/>
      <c r="I3755" s="15"/>
      <c r="J3755" s="15"/>
      <c r="K3755" s="19"/>
      <c r="L3755" s="24" t="str">
        <f t="shared" ca="1" si="58"/>
        <v>-</v>
      </c>
      <c r="M3755" s="15"/>
      <c r="N3755" s="15"/>
      <c r="O3755" s="15"/>
      <c r="P3755" s="15"/>
    </row>
    <row r="3756" spans="1:16" x14ac:dyDescent="0.25">
      <c r="L3756" s="21" t="str">
        <f t="shared" ca="1" si="58"/>
        <v>-</v>
      </c>
    </row>
    <row r="3757" spans="1:16" x14ac:dyDescent="0.25">
      <c r="A3757" s="15"/>
      <c r="B3757" s="19"/>
      <c r="C3757" s="15"/>
      <c r="D3757" s="15"/>
      <c r="E3757" s="15"/>
      <c r="F3757" s="15"/>
      <c r="G3757" s="15"/>
      <c r="H3757" s="15"/>
      <c r="I3757" s="15"/>
      <c r="J3757" s="15"/>
      <c r="K3757" s="19"/>
      <c r="L3757" s="24" t="str">
        <f t="shared" ca="1" si="58"/>
        <v>-</v>
      </c>
      <c r="M3757" s="15"/>
      <c r="N3757" s="15"/>
      <c r="O3757" s="15"/>
      <c r="P3757" s="15"/>
    </row>
    <row r="3758" spans="1:16" x14ac:dyDescent="0.25">
      <c r="L3758" s="21" t="str">
        <f t="shared" ca="1" si="58"/>
        <v>-</v>
      </c>
    </row>
    <row r="3759" spans="1:16" x14ac:dyDescent="0.25">
      <c r="A3759" s="15"/>
      <c r="B3759" s="19"/>
      <c r="C3759" s="15"/>
      <c r="D3759" s="15"/>
      <c r="E3759" s="15"/>
      <c r="F3759" s="15"/>
      <c r="G3759" s="15"/>
      <c r="H3759" s="15"/>
      <c r="I3759" s="15"/>
      <c r="J3759" s="15"/>
      <c r="K3759" s="19"/>
      <c r="L3759" s="24" t="str">
        <f t="shared" ca="1" si="58"/>
        <v>-</v>
      </c>
      <c r="M3759" s="15"/>
      <c r="N3759" s="15"/>
      <c r="O3759" s="15"/>
      <c r="P3759" s="15"/>
    </row>
    <row r="3760" spans="1:16" x14ac:dyDescent="0.25">
      <c r="L3760" s="21" t="str">
        <f t="shared" ca="1" si="58"/>
        <v>-</v>
      </c>
    </row>
    <row r="3761" spans="1:16" x14ac:dyDescent="0.25">
      <c r="A3761" s="15"/>
      <c r="B3761" s="19"/>
      <c r="C3761" s="15"/>
      <c r="D3761" s="15"/>
      <c r="E3761" s="15"/>
      <c r="F3761" s="15"/>
      <c r="G3761" s="15"/>
      <c r="H3761" s="15"/>
      <c r="I3761" s="15"/>
      <c r="J3761" s="15"/>
      <c r="K3761" s="19"/>
      <c r="L3761" s="24" t="str">
        <f t="shared" ca="1" si="58"/>
        <v>-</v>
      </c>
      <c r="M3761" s="15"/>
      <c r="N3761" s="15"/>
      <c r="O3761" s="15"/>
      <c r="P3761" s="15"/>
    </row>
    <row r="3762" spans="1:16" x14ac:dyDescent="0.25">
      <c r="L3762" s="21" t="str">
        <f t="shared" ca="1" si="58"/>
        <v>-</v>
      </c>
    </row>
    <row r="3763" spans="1:16" x14ac:dyDescent="0.25">
      <c r="A3763" s="15"/>
      <c r="B3763" s="19"/>
      <c r="C3763" s="15"/>
      <c r="D3763" s="15"/>
      <c r="E3763" s="15"/>
      <c r="F3763" s="15"/>
      <c r="G3763" s="15"/>
      <c r="H3763" s="15"/>
      <c r="I3763" s="15"/>
      <c r="J3763" s="15"/>
      <c r="K3763" s="19"/>
      <c r="L3763" s="24" t="str">
        <f t="shared" ca="1" si="58"/>
        <v>-</v>
      </c>
      <c r="M3763" s="15"/>
      <c r="N3763" s="15"/>
      <c r="O3763" s="15"/>
      <c r="P3763" s="15"/>
    </row>
    <row r="3764" spans="1:16" x14ac:dyDescent="0.25">
      <c r="L3764" s="21" t="str">
        <f t="shared" ca="1" si="58"/>
        <v>-</v>
      </c>
    </row>
    <row r="3765" spans="1:16" x14ac:dyDescent="0.25">
      <c r="A3765" s="15"/>
      <c r="B3765" s="19"/>
      <c r="C3765" s="15"/>
      <c r="D3765" s="15"/>
      <c r="E3765" s="15"/>
      <c r="F3765" s="15"/>
      <c r="G3765" s="15"/>
      <c r="H3765" s="15"/>
      <c r="I3765" s="15"/>
      <c r="J3765" s="15"/>
      <c r="K3765" s="19"/>
      <c r="L3765" s="24" t="str">
        <f t="shared" ca="1" si="58"/>
        <v>-</v>
      </c>
      <c r="M3765" s="15"/>
      <c r="N3765" s="15"/>
      <c r="O3765" s="15"/>
      <c r="P3765" s="15"/>
    </row>
    <row r="3766" spans="1:16" x14ac:dyDescent="0.25">
      <c r="L3766" s="21" t="str">
        <f t="shared" ca="1" si="58"/>
        <v>-</v>
      </c>
    </row>
    <row r="3767" spans="1:16" x14ac:dyDescent="0.25">
      <c r="A3767" s="15"/>
      <c r="B3767" s="19"/>
      <c r="C3767" s="15"/>
      <c r="D3767" s="15"/>
      <c r="E3767" s="15"/>
      <c r="F3767" s="15"/>
      <c r="G3767" s="15"/>
      <c r="H3767" s="15"/>
      <c r="I3767" s="15"/>
      <c r="J3767" s="15"/>
      <c r="K3767" s="19"/>
      <c r="L3767" s="24" t="str">
        <f t="shared" ca="1" si="58"/>
        <v>-</v>
      </c>
      <c r="M3767" s="15"/>
      <c r="N3767" s="15"/>
      <c r="O3767" s="15"/>
      <c r="P3767" s="15"/>
    </row>
    <row r="3768" spans="1:16" x14ac:dyDescent="0.25">
      <c r="L3768" s="21" t="str">
        <f t="shared" ca="1" si="58"/>
        <v>-</v>
      </c>
    </row>
    <row r="3769" spans="1:16" x14ac:dyDescent="0.25">
      <c r="A3769" s="15"/>
      <c r="B3769" s="19"/>
      <c r="C3769" s="15"/>
      <c r="D3769" s="15"/>
      <c r="E3769" s="15"/>
      <c r="F3769" s="15"/>
      <c r="G3769" s="15"/>
      <c r="H3769" s="15"/>
      <c r="I3769" s="15"/>
      <c r="J3769" s="15"/>
      <c r="K3769" s="19"/>
      <c r="L3769" s="24" t="str">
        <f t="shared" ca="1" si="58"/>
        <v>-</v>
      </c>
      <c r="M3769" s="15"/>
      <c r="N3769" s="15"/>
      <c r="O3769" s="15"/>
      <c r="P3769" s="15"/>
    </row>
    <row r="3770" spans="1:16" x14ac:dyDescent="0.25">
      <c r="L3770" s="21" t="str">
        <f t="shared" ca="1" si="58"/>
        <v>-</v>
      </c>
    </row>
    <row r="3771" spans="1:16" x14ac:dyDescent="0.25">
      <c r="A3771" s="15"/>
      <c r="B3771" s="19"/>
      <c r="C3771" s="15"/>
      <c r="D3771" s="15"/>
      <c r="E3771" s="15"/>
      <c r="F3771" s="15"/>
      <c r="G3771" s="15"/>
      <c r="H3771" s="15"/>
      <c r="I3771" s="15"/>
      <c r="J3771" s="15"/>
      <c r="K3771" s="19"/>
      <c r="L3771" s="24" t="str">
        <f t="shared" ca="1" si="58"/>
        <v>-</v>
      </c>
      <c r="M3771" s="15"/>
      <c r="N3771" s="15"/>
      <c r="O3771" s="15"/>
      <c r="P3771" s="15"/>
    </row>
    <row r="3772" spans="1:16" x14ac:dyDescent="0.25">
      <c r="L3772" s="21" t="str">
        <f t="shared" ca="1" si="58"/>
        <v>-</v>
      </c>
    </row>
    <row r="3773" spans="1:16" x14ac:dyDescent="0.25">
      <c r="A3773" s="15"/>
      <c r="B3773" s="19"/>
      <c r="C3773" s="15"/>
      <c r="D3773" s="15"/>
      <c r="E3773" s="15"/>
      <c r="F3773" s="15"/>
      <c r="G3773" s="15"/>
      <c r="H3773" s="15"/>
      <c r="I3773" s="15"/>
      <c r="J3773" s="15"/>
      <c r="K3773" s="19"/>
      <c r="L3773" s="24" t="str">
        <f t="shared" ca="1" si="58"/>
        <v>-</v>
      </c>
      <c r="M3773" s="15"/>
      <c r="N3773" s="15"/>
      <c r="O3773" s="15"/>
      <c r="P3773" s="15"/>
    </row>
    <row r="3774" spans="1:16" x14ac:dyDescent="0.25">
      <c r="L3774" s="21" t="str">
        <f t="shared" ca="1" si="58"/>
        <v>-</v>
      </c>
    </row>
    <row r="3775" spans="1:16" x14ac:dyDescent="0.25">
      <c r="A3775" s="15"/>
      <c r="B3775" s="19"/>
      <c r="C3775" s="15"/>
      <c r="D3775" s="15"/>
      <c r="E3775" s="15"/>
      <c r="F3775" s="15"/>
      <c r="G3775" s="15"/>
      <c r="H3775" s="15"/>
      <c r="I3775" s="15"/>
      <c r="J3775" s="15"/>
      <c r="K3775" s="19"/>
      <c r="L3775" s="24" t="str">
        <f t="shared" ca="1" si="58"/>
        <v>-</v>
      </c>
      <c r="M3775" s="15"/>
      <c r="N3775" s="15"/>
      <c r="O3775" s="15"/>
      <c r="P3775" s="15"/>
    </row>
    <row r="3776" spans="1:16" x14ac:dyDescent="0.25">
      <c r="L3776" s="21" t="str">
        <f t="shared" ca="1" si="58"/>
        <v>-</v>
      </c>
    </row>
    <row r="3777" spans="1:16" x14ac:dyDescent="0.25">
      <c r="A3777" s="15"/>
      <c r="B3777" s="19"/>
      <c r="C3777" s="15"/>
      <c r="D3777" s="15"/>
      <c r="E3777" s="15"/>
      <c r="F3777" s="15"/>
      <c r="G3777" s="15"/>
      <c r="H3777" s="15"/>
      <c r="I3777" s="15"/>
      <c r="J3777" s="15"/>
      <c r="K3777" s="19"/>
      <c r="L3777" s="24" t="str">
        <f t="shared" ca="1" si="58"/>
        <v>-</v>
      </c>
      <c r="M3777" s="15"/>
      <c r="N3777" s="15"/>
      <c r="O3777" s="15"/>
      <c r="P3777" s="15"/>
    </row>
    <row r="3778" spans="1:16" x14ac:dyDescent="0.25">
      <c r="L3778" s="21" t="str">
        <f t="shared" ca="1" si="58"/>
        <v>-</v>
      </c>
    </row>
    <row r="3779" spans="1:16" x14ac:dyDescent="0.25">
      <c r="A3779" s="15"/>
      <c r="B3779" s="19"/>
      <c r="C3779" s="15"/>
      <c r="D3779" s="15"/>
      <c r="E3779" s="15"/>
      <c r="F3779" s="15"/>
      <c r="G3779" s="15"/>
      <c r="H3779" s="15"/>
      <c r="I3779" s="15"/>
      <c r="J3779" s="15"/>
      <c r="K3779" s="19"/>
      <c r="L3779" s="24" t="str">
        <f t="shared" ca="1" si="58"/>
        <v>-</v>
      </c>
      <c r="M3779" s="15"/>
      <c r="N3779" s="15"/>
      <c r="O3779" s="15"/>
      <c r="P3779" s="15"/>
    </row>
    <row r="3780" spans="1:16" x14ac:dyDescent="0.25">
      <c r="L3780" s="21" t="str">
        <f t="shared" ca="1" si="58"/>
        <v>-</v>
      </c>
    </row>
    <row r="3781" spans="1:16" x14ac:dyDescent="0.25">
      <c r="A3781" s="15"/>
      <c r="B3781" s="19"/>
      <c r="C3781" s="15"/>
      <c r="D3781" s="15"/>
      <c r="E3781" s="15"/>
      <c r="F3781" s="15"/>
      <c r="G3781" s="15"/>
      <c r="H3781" s="15"/>
      <c r="I3781" s="15"/>
      <c r="J3781" s="15"/>
      <c r="K3781" s="19"/>
      <c r="L3781" s="24" t="str">
        <f t="shared" ca="1" si="58"/>
        <v>-</v>
      </c>
      <c r="M3781" s="15"/>
      <c r="N3781" s="15"/>
      <c r="O3781" s="15"/>
      <c r="P3781" s="15"/>
    </row>
    <row r="3782" spans="1:16" x14ac:dyDescent="0.25">
      <c r="L3782" s="21" t="str">
        <f t="shared" ref="L3782:L3845" ca="1" si="59">IF(B3782&gt;1/1/1900, (IF(M3782="Closed",(DATEDIF(B3782,K3782,"d"))-(DATEDIF(H3782,J3782,"d")),IF(OR(M3782="Pending",ISBLANK(K3782)),TODAY()-B3782))),"-")</f>
        <v>-</v>
      </c>
    </row>
    <row r="3783" spans="1:16" x14ac:dyDescent="0.25">
      <c r="A3783" s="15"/>
      <c r="B3783" s="19"/>
      <c r="C3783" s="15"/>
      <c r="D3783" s="15"/>
      <c r="E3783" s="15"/>
      <c r="F3783" s="15"/>
      <c r="G3783" s="15"/>
      <c r="H3783" s="15"/>
      <c r="I3783" s="15"/>
      <c r="J3783" s="15"/>
      <c r="K3783" s="19"/>
      <c r="L3783" s="24" t="str">
        <f t="shared" ca="1" si="59"/>
        <v>-</v>
      </c>
      <c r="M3783" s="15"/>
      <c r="N3783" s="15"/>
      <c r="O3783" s="15"/>
      <c r="P3783" s="15"/>
    </row>
    <row r="3784" spans="1:16" x14ac:dyDescent="0.25">
      <c r="L3784" s="21" t="str">
        <f t="shared" ca="1" si="59"/>
        <v>-</v>
      </c>
    </row>
    <row r="3785" spans="1:16" x14ac:dyDescent="0.25">
      <c r="A3785" s="15"/>
      <c r="B3785" s="19"/>
      <c r="C3785" s="15"/>
      <c r="D3785" s="15"/>
      <c r="E3785" s="15"/>
      <c r="F3785" s="15"/>
      <c r="G3785" s="15"/>
      <c r="H3785" s="15"/>
      <c r="I3785" s="15"/>
      <c r="J3785" s="15"/>
      <c r="K3785" s="19"/>
      <c r="L3785" s="24" t="str">
        <f t="shared" ca="1" si="59"/>
        <v>-</v>
      </c>
      <c r="M3785" s="15"/>
      <c r="N3785" s="15"/>
      <c r="O3785" s="15"/>
      <c r="P3785" s="15"/>
    </row>
    <row r="3786" spans="1:16" x14ac:dyDescent="0.25">
      <c r="L3786" s="21" t="str">
        <f t="shared" ca="1" si="59"/>
        <v>-</v>
      </c>
    </row>
    <row r="3787" spans="1:16" x14ac:dyDescent="0.25">
      <c r="A3787" s="15"/>
      <c r="B3787" s="19"/>
      <c r="C3787" s="15"/>
      <c r="D3787" s="15"/>
      <c r="E3787" s="15"/>
      <c r="F3787" s="15"/>
      <c r="G3787" s="15"/>
      <c r="H3787" s="15"/>
      <c r="I3787" s="15"/>
      <c r="J3787" s="15"/>
      <c r="K3787" s="19"/>
      <c r="L3787" s="24" t="str">
        <f t="shared" ca="1" si="59"/>
        <v>-</v>
      </c>
      <c r="M3787" s="15"/>
      <c r="N3787" s="15"/>
      <c r="O3787" s="15"/>
      <c r="P3787" s="15"/>
    </row>
    <row r="3788" spans="1:16" x14ac:dyDescent="0.25">
      <c r="L3788" s="21" t="str">
        <f t="shared" ca="1" si="59"/>
        <v>-</v>
      </c>
    </row>
    <row r="3789" spans="1:16" x14ac:dyDescent="0.25">
      <c r="A3789" s="15"/>
      <c r="B3789" s="19"/>
      <c r="C3789" s="15"/>
      <c r="D3789" s="15"/>
      <c r="E3789" s="15"/>
      <c r="F3789" s="15"/>
      <c r="G3789" s="15"/>
      <c r="H3789" s="15"/>
      <c r="I3789" s="15"/>
      <c r="J3789" s="15"/>
      <c r="K3789" s="19"/>
      <c r="L3789" s="24" t="str">
        <f t="shared" ca="1" si="59"/>
        <v>-</v>
      </c>
      <c r="M3789" s="15"/>
      <c r="N3789" s="15"/>
      <c r="O3789" s="15"/>
      <c r="P3789" s="15"/>
    </row>
    <row r="3790" spans="1:16" x14ac:dyDescent="0.25">
      <c r="L3790" s="21" t="str">
        <f t="shared" ca="1" si="59"/>
        <v>-</v>
      </c>
    </row>
    <row r="3791" spans="1:16" x14ac:dyDescent="0.25">
      <c r="A3791" s="15"/>
      <c r="B3791" s="19"/>
      <c r="C3791" s="15"/>
      <c r="D3791" s="15"/>
      <c r="E3791" s="15"/>
      <c r="F3791" s="15"/>
      <c r="G3791" s="15"/>
      <c r="H3791" s="15"/>
      <c r="I3791" s="15"/>
      <c r="J3791" s="15"/>
      <c r="K3791" s="19"/>
      <c r="L3791" s="24" t="str">
        <f t="shared" ca="1" si="59"/>
        <v>-</v>
      </c>
      <c r="M3791" s="15"/>
      <c r="N3791" s="15"/>
      <c r="O3791" s="15"/>
      <c r="P3791" s="15"/>
    </row>
    <row r="3792" spans="1:16" x14ac:dyDescent="0.25">
      <c r="L3792" s="21" t="str">
        <f t="shared" ca="1" si="59"/>
        <v>-</v>
      </c>
    </row>
    <row r="3793" spans="1:16" x14ac:dyDescent="0.25">
      <c r="A3793" s="15"/>
      <c r="B3793" s="19"/>
      <c r="C3793" s="15"/>
      <c r="D3793" s="15"/>
      <c r="E3793" s="15"/>
      <c r="F3793" s="15"/>
      <c r="G3793" s="15"/>
      <c r="H3793" s="15"/>
      <c r="I3793" s="15"/>
      <c r="J3793" s="15"/>
      <c r="K3793" s="19"/>
      <c r="L3793" s="24" t="str">
        <f t="shared" ca="1" si="59"/>
        <v>-</v>
      </c>
      <c r="M3793" s="15"/>
      <c r="N3793" s="15"/>
      <c r="O3793" s="15"/>
      <c r="P3793" s="15"/>
    </row>
    <row r="3794" spans="1:16" x14ac:dyDescent="0.25">
      <c r="L3794" s="21" t="str">
        <f t="shared" ca="1" si="59"/>
        <v>-</v>
      </c>
    </row>
    <row r="3795" spans="1:16" x14ac:dyDescent="0.25">
      <c r="A3795" s="15"/>
      <c r="B3795" s="19"/>
      <c r="C3795" s="15"/>
      <c r="D3795" s="15"/>
      <c r="E3795" s="15"/>
      <c r="F3795" s="15"/>
      <c r="G3795" s="15"/>
      <c r="H3795" s="15"/>
      <c r="I3795" s="15"/>
      <c r="J3795" s="15"/>
      <c r="K3795" s="19"/>
      <c r="L3795" s="24" t="str">
        <f t="shared" ca="1" si="59"/>
        <v>-</v>
      </c>
      <c r="M3795" s="15"/>
      <c r="N3795" s="15"/>
      <c r="O3795" s="15"/>
      <c r="P3795" s="15"/>
    </row>
    <row r="3796" spans="1:16" x14ac:dyDescent="0.25">
      <c r="L3796" s="21" t="str">
        <f t="shared" ca="1" si="59"/>
        <v>-</v>
      </c>
    </row>
    <row r="3797" spans="1:16" x14ac:dyDescent="0.25">
      <c r="A3797" s="15"/>
      <c r="B3797" s="19"/>
      <c r="C3797" s="15"/>
      <c r="D3797" s="15"/>
      <c r="E3797" s="15"/>
      <c r="F3797" s="15"/>
      <c r="G3797" s="15"/>
      <c r="H3797" s="15"/>
      <c r="I3797" s="15"/>
      <c r="J3797" s="15"/>
      <c r="K3797" s="19"/>
      <c r="L3797" s="24" t="str">
        <f t="shared" ca="1" si="59"/>
        <v>-</v>
      </c>
      <c r="M3797" s="15"/>
      <c r="N3797" s="15"/>
      <c r="O3797" s="15"/>
      <c r="P3797" s="15"/>
    </row>
    <row r="3798" spans="1:16" x14ac:dyDescent="0.25">
      <c r="L3798" s="21" t="str">
        <f t="shared" ca="1" si="59"/>
        <v>-</v>
      </c>
    </row>
    <row r="3799" spans="1:16" x14ac:dyDescent="0.25">
      <c r="A3799" s="15"/>
      <c r="B3799" s="19"/>
      <c r="C3799" s="15"/>
      <c r="D3799" s="15"/>
      <c r="E3799" s="15"/>
      <c r="F3799" s="15"/>
      <c r="G3799" s="15"/>
      <c r="H3799" s="15"/>
      <c r="I3799" s="15"/>
      <c r="J3799" s="15"/>
      <c r="K3799" s="19"/>
      <c r="L3799" s="24" t="str">
        <f t="shared" ca="1" si="59"/>
        <v>-</v>
      </c>
      <c r="M3799" s="15"/>
      <c r="N3799" s="15"/>
      <c r="O3799" s="15"/>
      <c r="P3799" s="15"/>
    </row>
    <row r="3800" spans="1:16" x14ac:dyDescent="0.25">
      <c r="L3800" s="21" t="str">
        <f t="shared" ca="1" si="59"/>
        <v>-</v>
      </c>
    </row>
    <row r="3801" spans="1:16" x14ac:dyDescent="0.25">
      <c r="A3801" s="15"/>
      <c r="B3801" s="19"/>
      <c r="C3801" s="15"/>
      <c r="D3801" s="15"/>
      <c r="E3801" s="15"/>
      <c r="F3801" s="15"/>
      <c r="G3801" s="15"/>
      <c r="H3801" s="15"/>
      <c r="I3801" s="15"/>
      <c r="J3801" s="15"/>
      <c r="K3801" s="19"/>
      <c r="L3801" s="24" t="str">
        <f t="shared" ca="1" si="59"/>
        <v>-</v>
      </c>
      <c r="M3801" s="15"/>
      <c r="N3801" s="15"/>
      <c r="O3801" s="15"/>
      <c r="P3801" s="15"/>
    </row>
    <row r="3802" spans="1:16" x14ac:dyDescent="0.25">
      <c r="L3802" s="21" t="str">
        <f t="shared" ca="1" si="59"/>
        <v>-</v>
      </c>
    </row>
    <row r="3803" spans="1:16" x14ac:dyDescent="0.25">
      <c r="A3803" s="15"/>
      <c r="B3803" s="19"/>
      <c r="C3803" s="15"/>
      <c r="D3803" s="15"/>
      <c r="E3803" s="15"/>
      <c r="F3803" s="15"/>
      <c r="G3803" s="15"/>
      <c r="H3803" s="15"/>
      <c r="I3803" s="15"/>
      <c r="J3803" s="15"/>
      <c r="K3803" s="19"/>
      <c r="L3803" s="24" t="str">
        <f t="shared" ca="1" si="59"/>
        <v>-</v>
      </c>
      <c r="M3803" s="15"/>
      <c r="N3803" s="15"/>
      <c r="O3803" s="15"/>
      <c r="P3803" s="15"/>
    </row>
    <row r="3804" spans="1:16" x14ac:dyDescent="0.25">
      <c r="L3804" s="21" t="str">
        <f t="shared" ca="1" si="59"/>
        <v>-</v>
      </c>
    </row>
    <row r="3805" spans="1:16" x14ac:dyDescent="0.25">
      <c r="A3805" s="15"/>
      <c r="B3805" s="19"/>
      <c r="C3805" s="15"/>
      <c r="D3805" s="15"/>
      <c r="E3805" s="15"/>
      <c r="F3805" s="15"/>
      <c r="G3805" s="15"/>
      <c r="H3805" s="15"/>
      <c r="I3805" s="15"/>
      <c r="J3805" s="15"/>
      <c r="K3805" s="19"/>
      <c r="L3805" s="24" t="str">
        <f t="shared" ca="1" si="59"/>
        <v>-</v>
      </c>
      <c r="M3805" s="15"/>
      <c r="N3805" s="15"/>
      <c r="O3805" s="15"/>
      <c r="P3805" s="15"/>
    </row>
    <row r="3806" spans="1:16" x14ac:dyDescent="0.25">
      <c r="L3806" s="21" t="str">
        <f t="shared" ca="1" si="59"/>
        <v>-</v>
      </c>
    </row>
    <row r="3807" spans="1:16" x14ac:dyDescent="0.25">
      <c r="A3807" s="15"/>
      <c r="B3807" s="19"/>
      <c r="C3807" s="15"/>
      <c r="D3807" s="15"/>
      <c r="E3807" s="15"/>
      <c r="F3807" s="15"/>
      <c r="G3807" s="15"/>
      <c r="H3807" s="15"/>
      <c r="I3807" s="15"/>
      <c r="J3807" s="15"/>
      <c r="K3807" s="19"/>
      <c r="L3807" s="24" t="str">
        <f t="shared" ca="1" si="59"/>
        <v>-</v>
      </c>
      <c r="M3807" s="15"/>
      <c r="N3807" s="15"/>
      <c r="O3807" s="15"/>
      <c r="P3807" s="15"/>
    </row>
    <row r="3808" spans="1:16" x14ac:dyDescent="0.25">
      <c r="L3808" s="21" t="str">
        <f t="shared" ca="1" si="59"/>
        <v>-</v>
      </c>
    </row>
    <row r="3809" spans="1:16" x14ac:dyDescent="0.25">
      <c r="A3809" s="15"/>
      <c r="B3809" s="19"/>
      <c r="C3809" s="15"/>
      <c r="D3809" s="15"/>
      <c r="E3809" s="15"/>
      <c r="F3809" s="15"/>
      <c r="G3809" s="15"/>
      <c r="H3809" s="15"/>
      <c r="I3809" s="15"/>
      <c r="J3809" s="15"/>
      <c r="K3809" s="19"/>
      <c r="L3809" s="24" t="str">
        <f t="shared" ca="1" si="59"/>
        <v>-</v>
      </c>
      <c r="M3809" s="15"/>
      <c r="N3809" s="15"/>
      <c r="O3809" s="15"/>
      <c r="P3809" s="15"/>
    </row>
    <row r="3810" spans="1:16" x14ac:dyDescent="0.25">
      <c r="L3810" s="21" t="str">
        <f t="shared" ca="1" si="59"/>
        <v>-</v>
      </c>
    </row>
    <row r="3811" spans="1:16" x14ac:dyDescent="0.25">
      <c r="A3811" s="15"/>
      <c r="B3811" s="19"/>
      <c r="C3811" s="15"/>
      <c r="D3811" s="15"/>
      <c r="E3811" s="15"/>
      <c r="F3811" s="15"/>
      <c r="G3811" s="15"/>
      <c r="H3811" s="15"/>
      <c r="I3811" s="15"/>
      <c r="J3811" s="15"/>
      <c r="K3811" s="19"/>
      <c r="L3811" s="24" t="str">
        <f t="shared" ca="1" si="59"/>
        <v>-</v>
      </c>
      <c r="M3811" s="15"/>
      <c r="N3811" s="15"/>
      <c r="O3811" s="15"/>
      <c r="P3811" s="15"/>
    </row>
    <row r="3812" spans="1:16" x14ac:dyDescent="0.25">
      <c r="L3812" s="21" t="str">
        <f t="shared" ca="1" si="59"/>
        <v>-</v>
      </c>
    </row>
    <row r="3813" spans="1:16" x14ac:dyDescent="0.25">
      <c r="A3813" s="15"/>
      <c r="B3813" s="19"/>
      <c r="C3813" s="15"/>
      <c r="D3813" s="15"/>
      <c r="E3813" s="15"/>
      <c r="F3813" s="15"/>
      <c r="G3813" s="15"/>
      <c r="H3813" s="15"/>
      <c r="I3813" s="15"/>
      <c r="J3813" s="15"/>
      <c r="K3813" s="19"/>
      <c r="L3813" s="24" t="str">
        <f t="shared" ca="1" si="59"/>
        <v>-</v>
      </c>
      <c r="M3813" s="15"/>
      <c r="N3813" s="15"/>
      <c r="O3813" s="15"/>
      <c r="P3813" s="15"/>
    </row>
    <row r="3814" spans="1:16" x14ac:dyDescent="0.25">
      <c r="L3814" s="21" t="str">
        <f t="shared" ca="1" si="59"/>
        <v>-</v>
      </c>
    </row>
    <row r="3815" spans="1:16" x14ac:dyDescent="0.25">
      <c r="A3815" s="15"/>
      <c r="B3815" s="19"/>
      <c r="C3815" s="15"/>
      <c r="D3815" s="15"/>
      <c r="E3815" s="15"/>
      <c r="F3815" s="15"/>
      <c r="G3815" s="15"/>
      <c r="H3815" s="15"/>
      <c r="I3815" s="15"/>
      <c r="J3815" s="15"/>
      <c r="K3815" s="19"/>
      <c r="L3815" s="24" t="str">
        <f t="shared" ca="1" si="59"/>
        <v>-</v>
      </c>
      <c r="M3815" s="15"/>
      <c r="N3815" s="15"/>
      <c r="O3815" s="15"/>
      <c r="P3815" s="15"/>
    </row>
    <row r="3816" spans="1:16" x14ac:dyDescent="0.25">
      <c r="L3816" s="21" t="str">
        <f t="shared" ca="1" si="59"/>
        <v>-</v>
      </c>
    </row>
    <row r="3817" spans="1:16" x14ac:dyDescent="0.25">
      <c r="A3817" s="15"/>
      <c r="B3817" s="19"/>
      <c r="C3817" s="15"/>
      <c r="D3817" s="15"/>
      <c r="E3817" s="15"/>
      <c r="F3817" s="15"/>
      <c r="G3817" s="15"/>
      <c r="H3817" s="15"/>
      <c r="I3817" s="15"/>
      <c r="J3817" s="15"/>
      <c r="K3817" s="19"/>
      <c r="L3817" s="24" t="str">
        <f t="shared" ca="1" si="59"/>
        <v>-</v>
      </c>
      <c r="M3817" s="15"/>
      <c r="N3817" s="15"/>
      <c r="O3817" s="15"/>
      <c r="P3817" s="15"/>
    </row>
    <row r="3818" spans="1:16" x14ac:dyDescent="0.25">
      <c r="L3818" s="21" t="str">
        <f t="shared" ca="1" si="59"/>
        <v>-</v>
      </c>
    </row>
    <row r="3819" spans="1:16" x14ac:dyDescent="0.25">
      <c r="A3819" s="15"/>
      <c r="B3819" s="19"/>
      <c r="C3819" s="15"/>
      <c r="D3819" s="15"/>
      <c r="E3819" s="15"/>
      <c r="F3819" s="15"/>
      <c r="G3819" s="15"/>
      <c r="H3819" s="15"/>
      <c r="I3819" s="15"/>
      <c r="J3819" s="15"/>
      <c r="K3819" s="19"/>
      <c r="L3819" s="24" t="str">
        <f t="shared" ca="1" si="59"/>
        <v>-</v>
      </c>
      <c r="M3819" s="15"/>
      <c r="N3819" s="15"/>
      <c r="O3819" s="15"/>
      <c r="P3819" s="15"/>
    </row>
    <row r="3820" spans="1:16" x14ac:dyDescent="0.25">
      <c r="L3820" s="21" t="str">
        <f t="shared" ca="1" si="59"/>
        <v>-</v>
      </c>
    </row>
    <row r="3821" spans="1:16" x14ac:dyDescent="0.25">
      <c r="A3821" s="15"/>
      <c r="B3821" s="19"/>
      <c r="C3821" s="15"/>
      <c r="D3821" s="15"/>
      <c r="E3821" s="15"/>
      <c r="F3821" s="15"/>
      <c r="G3821" s="15"/>
      <c r="H3821" s="15"/>
      <c r="I3821" s="15"/>
      <c r="J3821" s="15"/>
      <c r="K3821" s="19"/>
      <c r="L3821" s="24" t="str">
        <f t="shared" ca="1" si="59"/>
        <v>-</v>
      </c>
      <c r="M3821" s="15"/>
      <c r="N3821" s="15"/>
      <c r="O3821" s="15"/>
      <c r="P3821" s="15"/>
    </row>
    <row r="3822" spans="1:16" x14ac:dyDescent="0.25">
      <c r="L3822" s="21" t="str">
        <f t="shared" ca="1" si="59"/>
        <v>-</v>
      </c>
    </row>
    <row r="3823" spans="1:16" x14ac:dyDescent="0.25">
      <c r="A3823" s="15"/>
      <c r="B3823" s="19"/>
      <c r="C3823" s="15"/>
      <c r="D3823" s="15"/>
      <c r="E3823" s="15"/>
      <c r="F3823" s="15"/>
      <c r="G3823" s="15"/>
      <c r="H3823" s="15"/>
      <c r="I3823" s="15"/>
      <c r="J3823" s="15"/>
      <c r="K3823" s="19"/>
      <c r="L3823" s="24" t="str">
        <f t="shared" ca="1" si="59"/>
        <v>-</v>
      </c>
      <c r="M3823" s="15"/>
      <c r="N3823" s="15"/>
      <c r="O3823" s="15"/>
      <c r="P3823" s="15"/>
    </row>
    <row r="3824" spans="1:16" x14ac:dyDescent="0.25">
      <c r="L3824" s="21" t="str">
        <f t="shared" ca="1" si="59"/>
        <v>-</v>
      </c>
    </row>
    <row r="3825" spans="1:16" x14ac:dyDescent="0.25">
      <c r="A3825" s="15"/>
      <c r="B3825" s="19"/>
      <c r="C3825" s="15"/>
      <c r="D3825" s="15"/>
      <c r="E3825" s="15"/>
      <c r="F3825" s="15"/>
      <c r="G3825" s="15"/>
      <c r="H3825" s="15"/>
      <c r="I3825" s="15"/>
      <c r="J3825" s="15"/>
      <c r="K3825" s="19"/>
      <c r="L3825" s="24" t="str">
        <f t="shared" ca="1" si="59"/>
        <v>-</v>
      </c>
      <c r="M3825" s="15"/>
      <c r="N3825" s="15"/>
      <c r="O3825" s="15"/>
      <c r="P3825" s="15"/>
    </row>
    <row r="3826" spans="1:16" x14ac:dyDescent="0.25">
      <c r="L3826" s="21" t="str">
        <f t="shared" ca="1" si="59"/>
        <v>-</v>
      </c>
    </row>
    <row r="3827" spans="1:16" x14ac:dyDescent="0.25">
      <c r="A3827" s="15"/>
      <c r="B3827" s="19"/>
      <c r="C3827" s="15"/>
      <c r="D3827" s="15"/>
      <c r="E3827" s="15"/>
      <c r="F3827" s="15"/>
      <c r="G3827" s="15"/>
      <c r="H3827" s="15"/>
      <c r="I3827" s="15"/>
      <c r="J3827" s="15"/>
      <c r="K3827" s="19"/>
      <c r="L3827" s="24" t="str">
        <f t="shared" ca="1" si="59"/>
        <v>-</v>
      </c>
      <c r="M3827" s="15"/>
      <c r="N3827" s="15"/>
      <c r="O3827" s="15"/>
      <c r="P3827" s="15"/>
    </row>
    <row r="3828" spans="1:16" x14ac:dyDescent="0.25">
      <c r="L3828" s="21" t="str">
        <f t="shared" ca="1" si="59"/>
        <v>-</v>
      </c>
    </row>
    <row r="3829" spans="1:16" x14ac:dyDescent="0.25">
      <c r="A3829" s="15"/>
      <c r="B3829" s="19"/>
      <c r="C3829" s="15"/>
      <c r="D3829" s="15"/>
      <c r="E3829" s="15"/>
      <c r="F3829" s="15"/>
      <c r="G3829" s="15"/>
      <c r="H3829" s="15"/>
      <c r="I3829" s="15"/>
      <c r="J3829" s="15"/>
      <c r="K3829" s="19"/>
      <c r="L3829" s="24" t="str">
        <f t="shared" ca="1" si="59"/>
        <v>-</v>
      </c>
      <c r="M3829" s="15"/>
      <c r="N3829" s="15"/>
      <c r="O3829" s="15"/>
      <c r="P3829" s="15"/>
    </row>
    <row r="3830" spans="1:16" x14ac:dyDescent="0.25">
      <c r="L3830" s="21" t="str">
        <f t="shared" ca="1" si="59"/>
        <v>-</v>
      </c>
    </row>
    <row r="3831" spans="1:16" x14ac:dyDescent="0.25">
      <c r="A3831" s="15"/>
      <c r="B3831" s="19"/>
      <c r="C3831" s="15"/>
      <c r="D3831" s="15"/>
      <c r="E3831" s="15"/>
      <c r="F3831" s="15"/>
      <c r="G3831" s="15"/>
      <c r="H3831" s="15"/>
      <c r="I3831" s="15"/>
      <c r="J3831" s="15"/>
      <c r="K3831" s="19"/>
      <c r="L3831" s="24" t="str">
        <f t="shared" ca="1" si="59"/>
        <v>-</v>
      </c>
      <c r="M3831" s="15"/>
      <c r="N3831" s="15"/>
      <c r="O3831" s="15"/>
      <c r="P3831" s="15"/>
    </row>
    <row r="3832" spans="1:16" x14ac:dyDescent="0.25">
      <c r="L3832" s="21" t="str">
        <f t="shared" ca="1" si="59"/>
        <v>-</v>
      </c>
    </row>
    <row r="3833" spans="1:16" x14ac:dyDescent="0.25">
      <c r="A3833" s="15"/>
      <c r="B3833" s="19"/>
      <c r="C3833" s="15"/>
      <c r="D3833" s="15"/>
      <c r="E3833" s="15"/>
      <c r="F3833" s="15"/>
      <c r="G3833" s="15"/>
      <c r="H3833" s="15"/>
      <c r="I3833" s="15"/>
      <c r="J3833" s="15"/>
      <c r="K3833" s="19"/>
      <c r="L3833" s="24" t="str">
        <f t="shared" ca="1" si="59"/>
        <v>-</v>
      </c>
      <c r="M3833" s="15"/>
      <c r="N3833" s="15"/>
      <c r="O3833" s="15"/>
      <c r="P3833" s="15"/>
    </row>
    <row r="3834" spans="1:16" x14ac:dyDescent="0.25">
      <c r="L3834" s="21" t="str">
        <f t="shared" ca="1" si="59"/>
        <v>-</v>
      </c>
    </row>
    <row r="3835" spans="1:16" x14ac:dyDescent="0.25">
      <c r="A3835" s="15"/>
      <c r="B3835" s="19"/>
      <c r="C3835" s="15"/>
      <c r="D3835" s="15"/>
      <c r="E3835" s="15"/>
      <c r="F3835" s="15"/>
      <c r="G3835" s="15"/>
      <c r="H3835" s="15"/>
      <c r="I3835" s="15"/>
      <c r="J3835" s="15"/>
      <c r="K3835" s="19"/>
      <c r="L3835" s="24" t="str">
        <f t="shared" ca="1" si="59"/>
        <v>-</v>
      </c>
      <c r="M3835" s="15"/>
      <c r="N3835" s="15"/>
      <c r="O3835" s="15"/>
      <c r="P3835" s="15"/>
    </row>
    <row r="3836" spans="1:16" x14ac:dyDescent="0.25">
      <c r="L3836" s="21" t="str">
        <f t="shared" ca="1" si="59"/>
        <v>-</v>
      </c>
    </row>
    <row r="3837" spans="1:16" x14ac:dyDescent="0.25">
      <c r="A3837" s="15"/>
      <c r="B3837" s="19"/>
      <c r="C3837" s="15"/>
      <c r="D3837" s="15"/>
      <c r="E3837" s="15"/>
      <c r="F3837" s="15"/>
      <c r="G3837" s="15"/>
      <c r="H3837" s="15"/>
      <c r="I3837" s="15"/>
      <c r="J3837" s="15"/>
      <c r="K3837" s="19"/>
      <c r="L3837" s="24" t="str">
        <f t="shared" ca="1" si="59"/>
        <v>-</v>
      </c>
      <c r="M3837" s="15"/>
      <c r="N3837" s="15"/>
      <c r="O3837" s="15"/>
      <c r="P3837" s="15"/>
    </row>
    <row r="3838" spans="1:16" x14ac:dyDescent="0.25">
      <c r="L3838" s="21" t="str">
        <f t="shared" ca="1" si="59"/>
        <v>-</v>
      </c>
    </row>
    <row r="3839" spans="1:16" x14ac:dyDescent="0.25">
      <c r="A3839" s="15"/>
      <c r="B3839" s="19"/>
      <c r="C3839" s="15"/>
      <c r="D3839" s="15"/>
      <c r="E3839" s="15"/>
      <c r="F3839" s="15"/>
      <c r="G3839" s="15"/>
      <c r="H3839" s="15"/>
      <c r="I3839" s="15"/>
      <c r="J3839" s="15"/>
      <c r="K3839" s="19"/>
      <c r="L3839" s="24" t="str">
        <f t="shared" ca="1" si="59"/>
        <v>-</v>
      </c>
      <c r="M3839" s="15"/>
      <c r="N3839" s="15"/>
      <c r="O3839" s="15"/>
      <c r="P3839" s="15"/>
    </row>
    <row r="3840" spans="1:16" x14ac:dyDescent="0.25">
      <c r="L3840" s="21" t="str">
        <f t="shared" ca="1" si="59"/>
        <v>-</v>
      </c>
    </row>
    <row r="3841" spans="1:16" x14ac:dyDescent="0.25">
      <c r="A3841" s="15"/>
      <c r="B3841" s="19"/>
      <c r="C3841" s="15"/>
      <c r="D3841" s="15"/>
      <c r="E3841" s="15"/>
      <c r="F3841" s="15"/>
      <c r="G3841" s="15"/>
      <c r="H3841" s="15"/>
      <c r="I3841" s="15"/>
      <c r="J3841" s="15"/>
      <c r="K3841" s="19"/>
      <c r="L3841" s="24" t="str">
        <f t="shared" ca="1" si="59"/>
        <v>-</v>
      </c>
      <c r="M3841" s="15"/>
      <c r="N3841" s="15"/>
      <c r="O3841" s="15"/>
      <c r="P3841" s="15"/>
    </row>
    <row r="3842" spans="1:16" x14ac:dyDescent="0.25">
      <c r="L3842" s="21" t="str">
        <f t="shared" ca="1" si="59"/>
        <v>-</v>
      </c>
    </row>
    <row r="3843" spans="1:16" x14ac:dyDescent="0.25">
      <c r="A3843" s="15"/>
      <c r="B3843" s="19"/>
      <c r="C3843" s="15"/>
      <c r="D3843" s="15"/>
      <c r="E3843" s="15"/>
      <c r="F3843" s="15"/>
      <c r="G3843" s="15"/>
      <c r="H3843" s="15"/>
      <c r="I3843" s="15"/>
      <c r="J3843" s="15"/>
      <c r="K3843" s="19"/>
      <c r="L3843" s="24" t="str">
        <f t="shared" ca="1" si="59"/>
        <v>-</v>
      </c>
      <c r="M3843" s="15"/>
      <c r="N3843" s="15"/>
      <c r="O3843" s="15"/>
      <c r="P3843" s="15"/>
    </row>
    <row r="3844" spans="1:16" x14ac:dyDescent="0.25">
      <c r="L3844" s="21" t="str">
        <f t="shared" ca="1" si="59"/>
        <v>-</v>
      </c>
    </row>
    <row r="3845" spans="1:16" x14ac:dyDescent="0.25">
      <c r="A3845" s="15"/>
      <c r="B3845" s="19"/>
      <c r="C3845" s="15"/>
      <c r="D3845" s="15"/>
      <c r="E3845" s="15"/>
      <c r="F3845" s="15"/>
      <c r="G3845" s="15"/>
      <c r="H3845" s="15"/>
      <c r="I3845" s="15"/>
      <c r="J3845" s="15"/>
      <c r="K3845" s="19"/>
      <c r="L3845" s="24" t="str">
        <f t="shared" ca="1" si="59"/>
        <v>-</v>
      </c>
      <c r="M3845" s="15"/>
      <c r="N3845" s="15"/>
      <c r="O3845" s="15"/>
      <c r="P3845" s="15"/>
    </row>
    <row r="3846" spans="1:16" x14ac:dyDescent="0.25">
      <c r="L3846" s="21" t="str">
        <f t="shared" ref="L3846:L3909" ca="1" si="60">IF(B3846&gt;1/1/1900, (IF(M3846="Closed",(DATEDIF(B3846,K3846,"d"))-(DATEDIF(H3846,J3846,"d")),IF(OR(M3846="Pending",ISBLANK(K3846)),TODAY()-B3846))),"-")</f>
        <v>-</v>
      </c>
    </row>
    <row r="3847" spans="1:16" x14ac:dyDescent="0.25">
      <c r="A3847" s="15"/>
      <c r="B3847" s="19"/>
      <c r="C3847" s="15"/>
      <c r="D3847" s="15"/>
      <c r="E3847" s="15"/>
      <c r="F3847" s="15"/>
      <c r="G3847" s="15"/>
      <c r="H3847" s="15"/>
      <c r="I3847" s="15"/>
      <c r="J3847" s="15"/>
      <c r="K3847" s="19"/>
      <c r="L3847" s="24" t="str">
        <f t="shared" ca="1" si="60"/>
        <v>-</v>
      </c>
      <c r="M3847" s="15"/>
      <c r="N3847" s="15"/>
      <c r="O3847" s="15"/>
      <c r="P3847" s="15"/>
    </row>
    <row r="3848" spans="1:16" x14ac:dyDescent="0.25">
      <c r="L3848" s="21" t="str">
        <f t="shared" ca="1" si="60"/>
        <v>-</v>
      </c>
    </row>
    <row r="3849" spans="1:16" x14ac:dyDescent="0.25">
      <c r="A3849" s="15"/>
      <c r="B3849" s="19"/>
      <c r="C3849" s="15"/>
      <c r="D3849" s="15"/>
      <c r="E3849" s="15"/>
      <c r="F3849" s="15"/>
      <c r="G3849" s="15"/>
      <c r="H3849" s="15"/>
      <c r="I3849" s="15"/>
      <c r="J3849" s="15"/>
      <c r="K3849" s="19"/>
      <c r="L3849" s="24" t="str">
        <f t="shared" ca="1" si="60"/>
        <v>-</v>
      </c>
      <c r="M3849" s="15"/>
      <c r="N3849" s="15"/>
      <c r="O3849" s="15"/>
      <c r="P3849" s="15"/>
    </row>
    <row r="3850" spans="1:16" x14ac:dyDescent="0.25">
      <c r="L3850" s="21" t="str">
        <f t="shared" ca="1" si="60"/>
        <v>-</v>
      </c>
    </row>
    <row r="3851" spans="1:16" x14ac:dyDescent="0.25">
      <c r="A3851" s="15"/>
      <c r="B3851" s="19"/>
      <c r="C3851" s="15"/>
      <c r="D3851" s="15"/>
      <c r="E3851" s="15"/>
      <c r="F3851" s="15"/>
      <c r="G3851" s="15"/>
      <c r="H3851" s="15"/>
      <c r="I3851" s="15"/>
      <c r="J3851" s="15"/>
      <c r="K3851" s="19"/>
      <c r="L3851" s="24" t="str">
        <f t="shared" ca="1" si="60"/>
        <v>-</v>
      </c>
      <c r="M3851" s="15"/>
      <c r="N3851" s="15"/>
      <c r="O3851" s="15"/>
      <c r="P3851" s="15"/>
    </row>
    <row r="3852" spans="1:16" x14ac:dyDescent="0.25">
      <c r="L3852" s="21" t="str">
        <f t="shared" ca="1" si="60"/>
        <v>-</v>
      </c>
    </row>
    <row r="3853" spans="1:16" x14ac:dyDescent="0.25">
      <c r="A3853" s="15"/>
      <c r="B3853" s="19"/>
      <c r="C3853" s="15"/>
      <c r="D3853" s="15"/>
      <c r="E3853" s="15"/>
      <c r="F3853" s="15"/>
      <c r="G3853" s="15"/>
      <c r="H3853" s="15"/>
      <c r="I3853" s="15"/>
      <c r="J3853" s="15"/>
      <c r="K3853" s="19"/>
      <c r="L3853" s="24" t="str">
        <f t="shared" ca="1" si="60"/>
        <v>-</v>
      </c>
      <c r="M3853" s="15"/>
      <c r="N3853" s="15"/>
      <c r="O3853" s="15"/>
      <c r="P3853" s="15"/>
    </row>
    <row r="3854" spans="1:16" x14ac:dyDescent="0.25">
      <c r="L3854" s="21" t="str">
        <f t="shared" ca="1" si="60"/>
        <v>-</v>
      </c>
    </row>
    <row r="3855" spans="1:16" x14ac:dyDescent="0.25">
      <c r="A3855" s="15"/>
      <c r="B3855" s="19"/>
      <c r="C3855" s="15"/>
      <c r="D3855" s="15"/>
      <c r="E3855" s="15"/>
      <c r="F3855" s="15"/>
      <c r="G3855" s="15"/>
      <c r="H3855" s="15"/>
      <c r="I3855" s="15"/>
      <c r="J3855" s="15"/>
      <c r="K3855" s="19"/>
      <c r="L3855" s="24" t="str">
        <f t="shared" ca="1" si="60"/>
        <v>-</v>
      </c>
      <c r="M3855" s="15"/>
      <c r="N3855" s="15"/>
      <c r="O3855" s="15"/>
      <c r="P3855" s="15"/>
    </row>
    <row r="3856" spans="1:16" x14ac:dyDescent="0.25">
      <c r="L3856" s="21" t="str">
        <f t="shared" ca="1" si="60"/>
        <v>-</v>
      </c>
    </row>
    <row r="3857" spans="1:16" x14ac:dyDescent="0.25">
      <c r="A3857" s="15"/>
      <c r="B3857" s="19"/>
      <c r="C3857" s="15"/>
      <c r="D3857" s="15"/>
      <c r="E3857" s="15"/>
      <c r="F3857" s="15"/>
      <c r="G3857" s="15"/>
      <c r="H3857" s="15"/>
      <c r="I3857" s="15"/>
      <c r="J3857" s="15"/>
      <c r="K3857" s="19"/>
      <c r="L3857" s="24" t="str">
        <f t="shared" ca="1" si="60"/>
        <v>-</v>
      </c>
      <c r="M3857" s="15"/>
      <c r="N3857" s="15"/>
      <c r="O3857" s="15"/>
      <c r="P3857" s="15"/>
    </row>
    <row r="3858" spans="1:16" x14ac:dyDescent="0.25">
      <c r="L3858" s="21" t="str">
        <f t="shared" ca="1" si="60"/>
        <v>-</v>
      </c>
    </row>
    <row r="3859" spans="1:16" x14ac:dyDescent="0.25">
      <c r="A3859" s="15"/>
      <c r="B3859" s="19"/>
      <c r="C3859" s="15"/>
      <c r="D3859" s="15"/>
      <c r="E3859" s="15"/>
      <c r="F3859" s="15"/>
      <c r="G3859" s="15"/>
      <c r="H3859" s="15"/>
      <c r="I3859" s="15"/>
      <c r="J3859" s="15"/>
      <c r="K3859" s="19"/>
      <c r="L3859" s="24" t="str">
        <f t="shared" ca="1" si="60"/>
        <v>-</v>
      </c>
      <c r="M3859" s="15"/>
      <c r="N3859" s="15"/>
      <c r="O3859" s="15"/>
      <c r="P3859" s="15"/>
    </row>
    <row r="3860" spans="1:16" x14ac:dyDescent="0.25">
      <c r="L3860" s="21" t="str">
        <f t="shared" ca="1" si="60"/>
        <v>-</v>
      </c>
    </row>
    <row r="3861" spans="1:16" x14ac:dyDescent="0.25">
      <c r="A3861" s="15"/>
      <c r="B3861" s="19"/>
      <c r="C3861" s="15"/>
      <c r="D3861" s="15"/>
      <c r="E3861" s="15"/>
      <c r="F3861" s="15"/>
      <c r="G3861" s="15"/>
      <c r="H3861" s="15"/>
      <c r="I3861" s="15"/>
      <c r="J3861" s="15"/>
      <c r="K3861" s="19"/>
      <c r="L3861" s="24" t="str">
        <f t="shared" ca="1" si="60"/>
        <v>-</v>
      </c>
      <c r="M3861" s="15"/>
      <c r="N3861" s="15"/>
      <c r="O3861" s="15"/>
      <c r="P3861" s="15"/>
    </row>
    <row r="3862" spans="1:16" x14ac:dyDescent="0.25">
      <c r="L3862" s="21" t="str">
        <f t="shared" ca="1" si="60"/>
        <v>-</v>
      </c>
    </row>
    <row r="3863" spans="1:16" x14ac:dyDescent="0.25">
      <c r="A3863" s="15"/>
      <c r="B3863" s="19"/>
      <c r="C3863" s="15"/>
      <c r="D3863" s="15"/>
      <c r="E3863" s="15"/>
      <c r="F3863" s="15"/>
      <c r="G3863" s="15"/>
      <c r="H3863" s="15"/>
      <c r="I3863" s="15"/>
      <c r="J3863" s="15"/>
      <c r="K3863" s="19"/>
      <c r="L3863" s="24" t="str">
        <f t="shared" ca="1" si="60"/>
        <v>-</v>
      </c>
      <c r="M3863" s="15"/>
      <c r="N3863" s="15"/>
      <c r="O3863" s="15"/>
      <c r="P3863" s="15"/>
    </row>
    <row r="3864" spans="1:16" x14ac:dyDescent="0.25">
      <c r="L3864" s="21" t="str">
        <f t="shared" ca="1" si="60"/>
        <v>-</v>
      </c>
    </row>
    <row r="3865" spans="1:16" x14ac:dyDescent="0.25">
      <c r="A3865" s="15"/>
      <c r="B3865" s="19"/>
      <c r="C3865" s="15"/>
      <c r="D3865" s="15"/>
      <c r="E3865" s="15"/>
      <c r="F3865" s="15"/>
      <c r="G3865" s="15"/>
      <c r="H3865" s="15"/>
      <c r="I3865" s="15"/>
      <c r="J3865" s="15"/>
      <c r="K3865" s="19"/>
      <c r="L3865" s="24" t="str">
        <f t="shared" ca="1" si="60"/>
        <v>-</v>
      </c>
      <c r="M3865" s="15"/>
      <c r="N3865" s="15"/>
      <c r="O3865" s="15"/>
      <c r="P3865" s="15"/>
    </row>
    <row r="3866" spans="1:16" x14ac:dyDescent="0.25">
      <c r="L3866" s="21" t="str">
        <f t="shared" ca="1" si="60"/>
        <v>-</v>
      </c>
    </row>
    <row r="3867" spans="1:16" x14ac:dyDescent="0.25">
      <c r="A3867" s="15"/>
      <c r="B3867" s="19"/>
      <c r="C3867" s="15"/>
      <c r="D3867" s="15"/>
      <c r="E3867" s="15"/>
      <c r="F3867" s="15"/>
      <c r="G3867" s="15"/>
      <c r="H3867" s="15"/>
      <c r="I3867" s="15"/>
      <c r="J3867" s="15"/>
      <c r="K3867" s="19"/>
      <c r="L3867" s="24" t="str">
        <f t="shared" ca="1" si="60"/>
        <v>-</v>
      </c>
      <c r="M3867" s="15"/>
      <c r="N3867" s="15"/>
      <c r="O3867" s="15"/>
      <c r="P3867" s="15"/>
    </row>
    <row r="3868" spans="1:16" x14ac:dyDescent="0.25">
      <c r="L3868" s="21" t="str">
        <f t="shared" ca="1" si="60"/>
        <v>-</v>
      </c>
    </row>
    <row r="3869" spans="1:16" x14ac:dyDescent="0.25">
      <c r="A3869" s="15"/>
      <c r="B3869" s="19"/>
      <c r="C3869" s="15"/>
      <c r="D3869" s="15"/>
      <c r="E3869" s="15"/>
      <c r="F3869" s="15"/>
      <c r="G3869" s="15"/>
      <c r="H3869" s="15"/>
      <c r="I3869" s="15"/>
      <c r="J3869" s="15"/>
      <c r="K3869" s="19"/>
      <c r="L3869" s="24" t="str">
        <f t="shared" ca="1" si="60"/>
        <v>-</v>
      </c>
      <c r="M3869" s="15"/>
      <c r="N3869" s="15"/>
      <c r="O3869" s="15"/>
      <c r="P3869" s="15"/>
    </row>
    <row r="3870" spans="1:16" x14ac:dyDescent="0.25">
      <c r="L3870" s="21" t="str">
        <f t="shared" ca="1" si="60"/>
        <v>-</v>
      </c>
    </row>
    <row r="3871" spans="1:16" x14ac:dyDescent="0.25">
      <c r="A3871" s="15"/>
      <c r="B3871" s="19"/>
      <c r="C3871" s="15"/>
      <c r="D3871" s="15"/>
      <c r="E3871" s="15"/>
      <c r="F3871" s="15"/>
      <c r="G3871" s="15"/>
      <c r="H3871" s="15"/>
      <c r="I3871" s="15"/>
      <c r="J3871" s="15"/>
      <c r="K3871" s="19"/>
      <c r="L3871" s="24" t="str">
        <f t="shared" ca="1" si="60"/>
        <v>-</v>
      </c>
      <c r="M3871" s="15"/>
      <c r="N3871" s="15"/>
      <c r="O3871" s="15"/>
      <c r="P3871" s="15"/>
    </row>
    <row r="3872" spans="1:16" x14ac:dyDescent="0.25">
      <c r="L3872" s="21" t="str">
        <f t="shared" ca="1" si="60"/>
        <v>-</v>
      </c>
    </row>
    <row r="3873" spans="1:16" x14ac:dyDescent="0.25">
      <c r="A3873" s="15"/>
      <c r="B3873" s="19"/>
      <c r="C3873" s="15"/>
      <c r="D3873" s="15"/>
      <c r="E3873" s="15"/>
      <c r="F3873" s="15"/>
      <c r="G3873" s="15"/>
      <c r="H3873" s="15"/>
      <c r="I3873" s="15"/>
      <c r="J3873" s="15"/>
      <c r="K3873" s="19"/>
      <c r="L3873" s="24" t="str">
        <f t="shared" ca="1" si="60"/>
        <v>-</v>
      </c>
      <c r="M3873" s="15"/>
      <c r="N3873" s="15"/>
      <c r="O3873" s="15"/>
      <c r="P3873" s="15"/>
    </row>
    <row r="3874" spans="1:16" x14ac:dyDescent="0.25">
      <c r="L3874" s="21" t="str">
        <f t="shared" ca="1" si="60"/>
        <v>-</v>
      </c>
    </row>
    <row r="3875" spans="1:16" x14ac:dyDescent="0.25">
      <c r="A3875" s="15"/>
      <c r="B3875" s="19"/>
      <c r="C3875" s="15"/>
      <c r="D3875" s="15"/>
      <c r="E3875" s="15"/>
      <c r="F3875" s="15"/>
      <c r="G3875" s="15"/>
      <c r="H3875" s="15"/>
      <c r="I3875" s="15"/>
      <c r="J3875" s="15"/>
      <c r="K3875" s="19"/>
      <c r="L3875" s="24" t="str">
        <f t="shared" ca="1" si="60"/>
        <v>-</v>
      </c>
      <c r="M3875" s="15"/>
      <c r="N3875" s="15"/>
      <c r="O3875" s="15"/>
      <c r="P3875" s="15"/>
    </row>
    <row r="3876" spans="1:16" x14ac:dyDescent="0.25">
      <c r="L3876" s="21" t="str">
        <f t="shared" ca="1" si="60"/>
        <v>-</v>
      </c>
    </row>
    <row r="3877" spans="1:16" x14ac:dyDescent="0.25">
      <c r="A3877" s="15"/>
      <c r="B3877" s="19"/>
      <c r="C3877" s="15"/>
      <c r="D3877" s="15"/>
      <c r="E3877" s="15"/>
      <c r="F3877" s="15"/>
      <c r="G3877" s="15"/>
      <c r="H3877" s="15"/>
      <c r="I3877" s="15"/>
      <c r="J3877" s="15"/>
      <c r="K3877" s="19"/>
      <c r="L3877" s="24" t="str">
        <f t="shared" ca="1" si="60"/>
        <v>-</v>
      </c>
      <c r="M3877" s="15"/>
      <c r="N3877" s="15"/>
      <c r="O3877" s="15"/>
      <c r="P3877" s="15"/>
    </row>
    <row r="3878" spans="1:16" x14ac:dyDescent="0.25">
      <c r="L3878" s="21" t="str">
        <f t="shared" ca="1" si="60"/>
        <v>-</v>
      </c>
    </row>
    <row r="3879" spans="1:16" x14ac:dyDescent="0.25">
      <c r="A3879" s="15"/>
      <c r="B3879" s="19"/>
      <c r="C3879" s="15"/>
      <c r="D3879" s="15"/>
      <c r="E3879" s="15"/>
      <c r="F3879" s="15"/>
      <c r="G3879" s="15"/>
      <c r="H3879" s="15"/>
      <c r="I3879" s="15"/>
      <c r="J3879" s="15"/>
      <c r="K3879" s="19"/>
      <c r="L3879" s="24" t="str">
        <f t="shared" ca="1" si="60"/>
        <v>-</v>
      </c>
      <c r="M3879" s="15"/>
      <c r="N3879" s="15"/>
      <c r="O3879" s="15"/>
      <c r="P3879" s="15"/>
    </row>
    <row r="3880" spans="1:16" x14ac:dyDescent="0.25">
      <c r="L3880" s="21" t="str">
        <f t="shared" ca="1" si="60"/>
        <v>-</v>
      </c>
    </row>
    <row r="3881" spans="1:16" x14ac:dyDescent="0.25">
      <c r="A3881" s="15"/>
      <c r="B3881" s="19"/>
      <c r="C3881" s="15"/>
      <c r="D3881" s="15"/>
      <c r="E3881" s="15"/>
      <c r="F3881" s="15"/>
      <c r="G3881" s="15"/>
      <c r="H3881" s="15"/>
      <c r="I3881" s="15"/>
      <c r="J3881" s="15"/>
      <c r="K3881" s="19"/>
      <c r="L3881" s="24" t="str">
        <f t="shared" ca="1" si="60"/>
        <v>-</v>
      </c>
      <c r="M3881" s="15"/>
      <c r="N3881" s="15"/>
      <c r="O3881" s="15"/>
      <c r="P3881" s="15"/>
    </row>
    <row r="3882" spans="1:16" x14ac:dyDescent="0.25">
      <c r="L3882" s="21" t="str">
        <f t="shared" ca="1" si="60"/>
        <v>-</v>
      </c>
    </row>
    <row r="3883" spans="1:16" x14ac:dyDescent="0.25">
      <c r="A3883" s="15"/>
      <c r="B3883" s="19"/>
      <c r="C3883" s="15"/>
      <c r="D3883" s="15"/>
      <c r="E3883" s="15"/>
      <c r="F3883" s="15"/>
      <c r="G3883" s="15"/>
      <c r="H3883" s="15"/>
      <c r="I3883" s="15"/>
      <c r="J3883" s="15"/>
      <c r="K3883" s="19"/>
      <c r="L3883" s="24" t="str">
        <f t="shared" ca="1" si="60"/>
        <v>-</v>
      </c>
      <c r="M3883" s="15"/>
      <c r="N3883" s="15"/>
      <c r="O3883" s="15"/>
      <c r="P3883" s="15"/>
    </row>
    <row r="3884" spans="1:16" x14ac:dyDescent="0.25">
      <c r="L3884" s="21" t="str">
        <f t="shared" ca="1" si="60"/>
        <v>-</v>
      </c>
    </row>
    <row r="3885" spans="1:16" x14ac:dyDescent="0.25">
      <c r="A3885" s="15"/>
      <c r="B3885" s="19"/>
      <c r="C3885" s="15"/>
      <c r="D3885" s="15"/>
      <c r="E3885" s="15"/>
      <c r="F3885" s="15"/>
      <c r="G3885" s="15"/>
      <c r="H3885" s="15"/>
      <c r="I3885" s="15"/>
      <c r="J3885" s="15"/>
      <c r="K3885" s="19"/>
      <c r="L3885" s="24" t="str">
        <f t="shared" ca="1" si="60"/>
        <v>-</v>
      </c>
      <c r="M3885" s="15"/>
      <c r="N3885" s="15"/>
      <c r="O3885" s="15"/>
      <c r="P3885" s="15"/>
    </row>
    <row r="3886" spans="1:16" x14ac:dyDescent="0.25">
      <c r="L3886" s="21" t="str">
        <f t="shared" ca="1" si="60"/>
        <v>-</v>
      </c>
    </row>
    <row r="3887" spans="1:16" x14ac:dyDescent="0.25">
      <c r="A3887" s="15"/>
      <c r="B3887" s="19"/>
      <c r="C3887" s="15"/>
      <c r="D3887" s="15"/>
      <c r="E3887" s="15"/>
      <c r="F3887" s="15"/>
      <c r="G3887" s="15"/>
      <c r="H3887" s="15"/>
      <c r="I3887" s="15"/>
      <c r="J3887" s="15"/>
      <c r="K3887" s="19"/>
      <c r="L3887" s="24" t="str">
        <f t="shared" ca="1" si="60"/>
        <v>-</v>
      </c>
      <c r="M3887" s="15"/>
      <c r="N3887" s="15"/>
      <c r="O3887" s="15"/>
      <c r="P3887" s="15"/>
    </row>
    <row r="3888" spans="1:16" x14ac:dyDescent="0.25">
      <c r="L3888" s="21" t="str">
        <f t="shared" ca="1" si="60"/>
        <v>-</v>
      </c>
    </row>
    <row r="3889" spans="1:16" x14ac:dyDescent="0.25">
      <c r="A3889" s="15"/>
      <c r="B3889" s="19"/>
      <c r="C3889" s="15"/>
      <c r="D3889" s="15"/>
      <c r="E3889" s="15"/>
      <c r="F3889" s="15"/>
      <c r="G3889" s="15"/>
      <c r="H3889" s="15"/>
      <c r="I3889" s="15"/>
      <c r="J3889" s="15"/>
      <c r="K3889" s="19"/>
      <c r="L3889" s="24" t="str">
        <f t="shared" ca="1" si="60"/>
        <v>-</v>
      </c>
      <c r="M3889" s="15"/>
      <c r="N3889" s="15"/>
      <c r="O3889" s="15"/>
      <c r="P3889" s="15"/>
    </row>
    <row r="3890" spans="1:16" x14ac:dyDescent="0.25">
      <c r="L3890" s="21" t="str">
        <f t="shared" ca="1" si="60"/>
        <v>-</v>
      </c>
    </row>
    <row r="3891" spans="1:16" x14ac:dyDescent="0.25">
      <c r="A3891" s="15"/>
      <c r="B3891" s="19"/>
      <c r="C3891" s="15"/>
      <c r="D3891" s="15"/>
      <c r="E3891" s="15"/>
      <c r="F3891" s="15"/>
      <c r="G3891" s="15"/>
      <c r="H3891" s="15"/>
      <c r="I3891" s="15"/>
      <c r="J3891" s="15"/>
      <c r="K3891" s="19"/>
      <c r="L3891" s="24" t="str">
        <f t="shared" ca="1" si="60"/>
        <v>-</v>
      </c>
      <c r="M3891" s="15"/>
      <c r="N3891" s="15"/>
      <c r="O3891" s="15"/>
      <c r="P3891" s="15"/>
    </row>
    <row r="3892" spans="1:16" x14ac:dyDescent="0.25">
      <c r="L3892" s="21" t="str">
        <f t="shared" ca="1" si="60"/>
        <v>-</v>
      </c>
    </row>
    <row r="3893" spans="1:16" x14ac:dyDescent="0.25">
      <c r="A3893" s="15"/>
      <c r="B3893" s="19"/>
      <c r="C3893" s="15"/>
      <c r="D3893" s="15"/>
      <c r="E3893" s="15"/>
      <c r="F3893" s="15"/>
      <c r="G3893" s="15"/>
      <c r="H3893" s="15"/>
      <c r="I3893" s="15"/>
      <c r="J3893" s="15"/>
      <c r="K3893" s="19"/>
      <c r="L3893" s="24" t="str">
        <f t="shared" ca="1" si="60"/>
        <v>-</v>
      </c>
      <c r="M3893" s="15"/>
      <c r="N3893" s="15"/>
      <c r="O3893" s="15"/>
      <c r="P3893" s="15"/>
    </row>
    <row r="3894" spans="1:16" x14ac:dyDescent="0.25">
      <c r="L3894" s="21" t="str">
        <f t="shared" ca="1" si="60"/>
        <v>-</v>
      </c>
    </row>
    <row r="3895" spans="1:16" x14ac:dyDescent="0.25">
      <c r="A3895" s="15"/>
      <c r="B3895" s="19"/>
      <c r="C3895" s="15"/>
      <c r="D3895" s="15"/>
      <c r="E3895" s="15"/>
      <c r="F3895" s="15"/>
      <c r="G3895" s="15"/>
      <c r="H3895" s="15"/>
      <c r="I3895" s="15"/>
      <c r="J3895" s="15"/>
      <c r="K3895" s="19"/>
      <c r="L3895" s="24" t="str">
        <f t="shared" ca="1" si="60"/>
        <v>-</v>
      </c>
      <c r="M3895" s="15"/>
      <c r="N3895" s="15"/>
      <c r="O3895" s="15"/>
      <c r="P3895" s="15"/>
    </row>
    <row r="3896" spans="1:16" x14ac:dyDescent="0.25">
      <c r="L3896" s="21" t="str">
        <f t="shared" ca="1" si="60"/>
        <v>-</v>
      </c>
    </row>
    <row r="3897" spans="1:16" x14ac:dyDescent="0.25">
      <c r="A3897" s="15"/>
      <c r="B3897" s="19"/>
      <c r="C3897" s="15"/>
      <c r="D3897" s="15"/>
      <c r="E3897" s="15"/>
      <c r="F3897" s="15"/>
      <c r="G3897" s="15"/>
      <c r="H3897" s="15"/>
      <c r="I3897" s="15"/>
      <c r="J3897" s="15"/>
      <c r="K3897" s="19"/>
      <c r="L3897" s="24" t="str">
        <f t="shared" ca="1" si="60"/>
        <v>-</v>
      </c>
      <c r="M3897" s="15"/>
      <c r="N3897" s="15"/>
      <c r="O3897" s="15"/>
      <c r="P3897" s="15"/>
    </row>
    <row r="3898" spans="1:16" x14ac:dyDescent="0.25">
      <c r="L3898" s="21" t="str">
        <f t="shared" ca="1" si="60"/>
        <v>-</v>
      </c>
    </row>
    <row r="3899" spans="1:16" x14ac:dyDescent="0.25">
      <c r="A3899" s="15"/>
      <c r="B3899" s="19"/>
      <c r="C3899" s="15"/>
      <c r="D3899" s="15"/>
      <c r="E3899" s="15"/>
      <c r="F3899" s="15"/>
      <c r="G3899" s="15"/>
      <c r="H3899" s="15"/>
      <c r="I3899" s="15"/>
      <c r="J3899" s="15"/>
      <c r="K3899" s="19"/>
      <c r="L3899" s="24" t="str">
        <f t="shared" ca="1" si="60"/>
        <v>-</v>
      </c>
      <c r="M3899" s="15"/>
      <c r="N3899" s="15"/>
      <c r="O3899" s="15"/>
      <c r="P3899" s="15"/>
    </row>
    <row r="3900" spans="1:16" x14ac:dyDescent="0.25">
      <c r="L3900" s="21" t="str">
        <f t="shared" ca="1" si="60"/>
        <v>-</v>
      </c>
    </row>
    <row r="3901" spans="1:16" x14ac:dyDescent="0.25">
      <c r="A3901" s="15"/>
      <c r="B3901" s="19"/>
      <c r="C3901" s="15"/>
      <c r="D3901" s="15"/>
      <c r="E3901" s="15"/>
      <c r="F3901" s="15"/>
      <c r="G3901" s="15"/>
      <c r="H3901" s="15"/>
      <c r="I3901" s="15"/>
      <c r="J3901" s="15"/>
      <c r="K3901" s="19"/>
      <c r="L3901" s="24" t="str">
        <f t="shared" ca="1" si="60"/>
        <v>-</v>
      </c>
      <c r="M3901" s="15"/>
      <c r="N3901" s="15"/>
      <c r="O3901" s="15"/>
      <c r="P3901" s="15"/>
    </row>
    <row r="3902" spans="1:16" x14ac:dyDescent="0.25">
      <c r="L3902" s="21" t="str">
        <f t="shared" ca="1" si="60"/>
        <v>-</v>
      </c>
    </row>
    <row r="3903" spans="1:16" x14ac:dyDescent="0.25">
      <c r="A3903" s="15"/>
      <c r="B3903" s="19"/>
      <c r="C3903" s="15"/>
      <c r="D3903" s="15"/>
      <c r="E3903" s="15"/>
      <c r="F3903" s="15"/>
      <c r="G3903" s="15"/>
      <c r="H3903" s="15"/>
      <c r="I3903" s="15"/>
      <c r="J3903" s="15"/>
      <c r="K3903" s="19"/>
      <c r="L3903" s="24" t="str">
        <f t="shared" ca="1" si="60"/>
        <v>-</v>
      </c>
      <c r="M3903" s="15"/>
      <c r="N3903" s="15"/>
      <c r="O3903" s="15"/>
      <c r="P3903" s="15"/>
    </row>
    <row r="3904" spans="1:16" x14ac:dyDescent="0.25">
      <c r="L3904" s="21" t="str">
        <f t="shared" ca="1" si="60"/>
        <v>-</v>
      </c>
    </row>
    <row r="3905" spans="1:16" x14ac:dyDescent="0.25">
      <c r="A3905" s="15"/>
      <c r="B3905" s="19"/>
      <c r="C3905" s="15"/>
      <c r="D3905" s="15"/>
      <c r="E3905" s="15"/>
      <c r="F3905" s="15"/>
      <c r="G3905" s="15"/>
      <c r="H3905" s="15"/>
      <c r="I3905" s="15"/>
      <c r="J3905" s="15"/>
      <c r="K3905" s="19"/>
      <c r="L3905" s="24" t="str">
        <f t="shared" ca="1" si="60"/>
        <v>-</v>
      </c>
      <c r="M3905" s="15"/>
      <c r="N3905" s="15"/>
      <c r="O3905" s="15"/>
      <c r="P3905" s="15"/>
    </row>
    <row r="3906" spans="1:16" x14ac:dyDescent="0.25">
      <c r="L3906" s="21" t="str">
        <f t="shared" ca="1" si="60"/>
        <v>-</v>
      </c>
    </row>
    <row r="3907" spans="1:16" x14ac:dyDescent="0.25">
      <c r="A3907" s="15"/>
      <c r="B3907" s="19"/>
      <c r="C3907" s="15"/>
      <c r="D3907" s="15"/>
      <c r="E3907" s="15"/>
      <c r="F3907" s="15"/>
      <c r="G3907" s="15"/>
      <c r="H3907" s="15"/>
      <c r="I3907" s="15"/>
      <c r="J3907" s="15"/>
      <c r="K3907" s="19"/>
      <c r="L3907" s="24" t="str">
        <f t="shared" ca="1" si="60"/>
        <v>-</v>
      </c>
      <c r="M3907" s="15"/>
      <c r="N3907" s="15"/>
      <c r="O3907" s="15"/>
      <c r="P3907" s="15"/>
    </row>
    <row r="3908" spans="1:16" x14ac:dyDescent="0.25">
      <c r="L3908" s="21" t="str">
        <f t="shared" ca="1" si="60"/>
        <v>-</v>
      </c>
    </row>
    <row r="3909" spans="1:16" x14ac:dyDescent="0.25">
      <c r="A3909" s="15"/>
      <c r="B3909" s="19"/>
      <c r="C3909" s="15"/>
      <c r="D3909" s="15"/>
      <c r="E3909" s="15"/>
      <c r="F3909" s="15"/>
      <c r="G3909" s="15"/>
      <c r="H3909" s="15"/>
      <c r="I3909" s="15"/>
      <c r="J3909" s="15"/>
      <c r="K3909" s="19"/>
      <c r="L3909" s="24" t="str">
        <f t="shared" ca="1" si="60"/>
        <v>-</v>
      </c>
      <c r="M3909" s="15"/>
      <c r="N3909" s="15"/>
      <c r="O3909" s="15"/>
      <c r="P3909" s="15"/>
    </row>
    <row r="3910" spans="1:16" x14ac:dyDescent="0.25">
      <c r="L3910" s="21" t="str">
        <f t="shared" ref="L3910:L3973" ca="1" si="61">IF(B3910&gt;1/1/1900, (IF(M3910="Closed",(DATEDIF(B3910,K3910,"d"))-(DATEDIF(H3910,J3910,"d")),IF(OR(M3910="Pending",ISBLANK(K3910)),TODAY()-B3910))),"-")</f>
        <v>-</v>
      </c>
    </row>
    <row r="3911" spans="1:16" x14ac:dyDescent="0.25">
      <c r="A3911" s="15"/>
      <c r="B3911" s="19"/>
      <c r="C3911" s="15"/>
      <c r="D3911" s="15"/>
      <c r="E3911" s="15"/>
      <c r="F3911" s="15"/>
      <c r="G3911" s="15"/>
      <c r="H3911" s="15"/>
      <c r="I3911" s="15"/>
      <c r="J3911" s="15"/>
      <c r="K3911" s="19"/>
      <c r="L3911" s="24" t="str">
        <f t="shared" ca="1" si="61"/>
        <v>-</v>
      </c>
      <c r="M3911" s="15"/>
      <c r="N3911" s="15"/>
      <c r="O3911" s="15"/>
      <c r="P3911" s="15"/>
    </row>
    <row r="3912" spans="1:16" x14ac:dyDescent="0.25">
      <c r="L3912" s="21" t="str">
        <f t="shared" ca="1" si="61"/>
        <v>-</v>
      </c>
    </row>
    <row r="3913" spans="1:16" x14ac:dyDescent="0.25">
      <c r="A3913" s="15"/>
      <c r="B3913" s="19"/>
      <c r="C3913" s="15"/>
      <c r="D3913" s="15"/>
      <c r="E3913" s="15"/>
      <c r="F3913" s="15"/>
      <c r="G3913" s="15"/>
      <c r="H3913" s="15"/>
      <c r="I3913" s="15"/>
      <c r="J3913" s="15"/>
      <c r="K3913" s="19"/>
      <c r="L3913" s="24" t="str">
        <f t="shared" ca="1" si="61"/>
        <v>-</v>
      </c>
      <c r="M3913" s="15"/>
      <c r="N3913" s="15"/>
      <c r="O3913" s="15"/>
      <c r="P3913" s="15"/>
    </row>
    <row r="3914" spans="1:16" x14ac:dyDescent="0.25">
      <c r="L3914" s="21" t="str">
        <f t="shared" ca="1" si="61"/>
        <v>-</v>
      </c>
    </row>
    <row r="3915" spans="1:16" x14ac:dyDescent="0.25">
      <c r="A3915" s="15"/>
      <c r="B3915" s="19"/>
      <c r="C3915" s="15"/>
      <c r="D3915" s="15"/>
      <c r="E3915" s="15"/>
      <c r="F3915" s="15"/>
      <c r="G3915" s="15"/>
      <c r="H3915" s="15"/>
      <c r="I3915" s="15"/>
      <c r="J3915" s="15"/>
      <c r="K3915" s="19"/>
      <c r="L3915" s="24" t="str">
        <f t="shared" ca="1" si="61"/>
        <v>-</v>
      </c>
      <c r="M3915" s="15"/>
      <c r="N3915" s="15"/>
      <c r="O3915" s="15"/>
      <c r="P3915" s="15"/>
    </row>
    <row r="3916" spans="1:16" x14ac:dyDescent="0.25">
      <c r="L3916" s="21" t="str">
        <f t="shared" ca="1" si="61"/>
        <v>-</v>
      </c>
    </row>
    <row r="3917" spans="1:16" x14ac:dyDescent="0.25">
      <c r="A3917" s="15"/>
      <c r="B3917" s="19"/>
      <c r="C3917" s="15"/>
      <c r="D3917" s="15"/>
      <c r="E3917" s="15"/>
      <c r="F3917" s="15"/>
      <c r="G3917" s="15"/>
      <c r="H3917" s="15"/>
      <c r="I3917" s="15"/>
      <c r="J3917" s="15"/>
      <c r="K3917" s="19"/>
      <c r="L3917" s="24" t="str">
        <f t="shared" ca="1" si="61"/>
        <v>-</v>
      </c>
      <c r="M3917" s="15"/>
      <c r="N3917" s="15"/>
      <c r="O3917" s="15"/>
      <c r="P3917" s="15"/>
    </row>
    <row r="3918" spans="1:16" x14ac:dyDescent="0.25">
      <c r="L3918" s="21" t="str">
        <f t="shared" ca="1" si="61"/>
        <v>-</v>
      </c>
    </row>
    <row r="3919" spans="1:16" x14ac:dyDescent="0.25">
      <c r="A3919" s="15"/>
      <c r="B3919" s="19"/>
      <c r="C3919" s="15"/>
      <c r="D3919" s="15"/>
      <c r="E3919" s="15"/>
      <c r="F3919" s="15"/>
      <c r="G3919" s="15"/>
      <c r="H3919" s="15"/>
      <c r="I3919" s="15"/>
      <c r="J3919" s="15"/>
      <c r="K3919" s="19"/>
      <c r="L3919" s="24" t="str">
        <f t="shared" ca="1" si="61"/>
        <v>-</v>
      </c>
      <c r="M3919" s="15"/>
      <c r="N3919" s="15"/>
      <c r="O3919" s="15"/>
      <c r="P3919" s="15"/>
    </row>
    <row r="3920" spans="1:16" x14ac:dyDescent="0.25">
      <c r="L3920" s="21" t="str">
        <f t="shared" ca="1" si="61"/>
        <v>-</v>
      </c>
    </row>
    <row r="3921" spans="1:16" x14ac:dyDescent="0.25">
      <c r="A3921" s="15"/>
      <c r="B3921" s="19"/>
      <c r="C3921" s="15"/>
      <c r="D3921" s="15"/>
      <c r="E3921" s="15"/>
      <c r="F3921" s="15"/>
      <c r="G3921" s="15"/>
      <c r="H3921" s="15"/>
      <c r="I3921" s="15"/>
      <c r="J3921" s="15"/>
      <c r="K3921" s="19"/>
      <c r="L3921" s="24" t="str">
        <f t="shared" ca="1" si="61"/>
        <v>-</v>
      </c>
      <c r="M3921" s="15"/>
      <c r="N3921" s="15"/>
      <c r="O3921" s="15"/>
      <c r="P3921" s="15"/>
    </row>
    <row r="3922" spans="1:16" x14ac:dyDescent="0.25">
      <c r="L3922" s="21" t="str">
        <f t="shared" ca="1" si="61"/>
        <v>-</v>
      </c>
    </row>
    <row r="3923" spans="1:16" x14ac:dyDescent="0.25">
      <c r="A3923" s="15"/>
      <c r="B3923" s="19"/>
      <c r="C3923" s="15"/>
      <c r="D3923" s="15"/>
      <c r="E3923" s="15"/>
      <c r="F3923" s="15"/>
      <c r="G3923" s="15"/>
      <c r="H3923" s="15"/>
      <c r="I3923" s="15"/>
      <c r="J3923" s="15"/>
      <c r="K3923" s="19"/>
      <c r="L3923" s="24" t="str">
        <f t="shared" ca="1" si="61"/>
        <v>-</v>
      </c>
      <c r="M3923" s="15"/>
      <c r="N3923" s="15"/>
      <c r="O3923" s="15"/>
      <c r="P3923" s="15"/>
    </row>
    <row r="3924" spans="1:16" x14ac:dyDescent="0.25">
      <c r="L3924" s="21" t="str">
        <f t="shared" ca="1" si="61"/>
        <v>-</v>
      </c>
    </row>
    <row r="3925" spans="1:16" x14ac:dyDescent="0.25">
      <c r="A3925" s="15"/>
      <c r="B3925" s="19"/>
      <c r="C3925" s="15"/>
      <c r="D3925" s="15"/>
      <c r="E3925" s="15"/>
      <c r="F3925" s="15"/>
      <c r="G3925" s="15"/>
      <c r="H3925" s="15"/>
      <c r="I3925" s="15"/>
      <c r="J3925" s="15"/>
      <c r="K3925" s="19"/>
      <c r="L3925" s="24" t="str">
        <f t="shared" ca="1" si="61"/>
        <v>-</v>
      </c>
      <c r="M3925" s="15"/>
      <c r="N3925" s="15"/>
      <c r="O3925" s="15"/>
      <c r="P3925" s="15"/>
    </row>
    <row r="3926" spans="1:16" x14ac:dyDescent="0.25">
      <c r="L3926" s="21" t="str">
        <f t="shared" ca="1" si="61"/>
        <v>-</v>
      </c>
    </row>
    <row r="3927" spans="1:16" x14ac:dyDescent="0.25">
      <c r="A3927" s="15"/>
      <c r="B3927" s="19"/>
      <c r="C3927" s="15"/>
      <c r="D3927" s="15"/>
      <c r="E3927" s="15"/>
      <c r="F3927" s="15"/>
      <c r="G3927" s="15"/>
      <c r="H3927" s="15"/>
      <c r="I3927" s="15"/>
      <c r="J3927" s="15"/>
      <c r="K3927" s="19"/>
      <c r="L3927" s="24" t="str">
        <f t="shared" ca="1" si="61"/>
        <v>-</v>
      </c>
      <c r="M3927" s="15"/>
      <c r="N3927" s="15"/>
      <c r="O3927" s="15"/>
      <c r="P3927" s="15"/>
    </row>
    <row r="3928" spans="1:16" x14ac:dyDescent="0.25">
      <c r="L3928" s="21" t="str">
        <f t="shared" ca="1" si="61"/>
        <v>-</v>
      </c>
    </row>
    <row r="3929" spans="1:16" x14ac:dyDescent="0.25">
      <c r="A3929" s="15"/>
      <c r="B3929" s="19"/>
      <c r="C3929" s="15"/>
      <c r="D3929" s="15"/>
      <c r="E3929" s="15"/>
      <c r="F3929" s="15"/>
      <c r="G3929" s="15"/>
      <c r="H3929" s="15"/>
      <c r="I3929" s="15"/>
      <c r="J3929" s="15"/>
      <c r="K3929" s="19"/>
      <c r="L3929" s="24" t="str">
        <f t="shared" ca="1" si="61"/>
        <v>-</v>
      </c>
      <c r="M3929" s="15"/>
      <c r="N3929" s="15"/>
      <c r="O3929" s="15"/>
      <c r="P3929" s="15"/>
    </row>
    <row r="3930" spans="1:16" x14ac:dyDescent="0.25">
      <c r="L3930" s="21" t="str">
        <f t="shared" ca="1" si="61"/>
        <v>-</v>
      </c>
    </row>
    <row r="3931" spans="1:16" x14ac:dyDescent="0.25">
      <c r="A3931" s="15"/>
      <c r="B3931" s="19"/>
      <c r="C3931" s="15"/>
      <c r="D3931" s="15"/>
      <c r="E3931" s="15"/>
      <c r="F3931" s="15"/>
      <c r="G3931" s="15"/>
      <c r="H3931" s="15"/>
      <c r="I3931" s="15"/>
      <c r="J3931" s="15"/>
      <c r="K3931" s="19"/>
      <c r="L3931" s="24" t="str">
        <f t="shared" ca="1" si="61"/>
        <v>-</v>
      </c>
      <c r="M3931" s="15"/>
      <c r="N3931" s="15"/>
      <c r="O3931" s="15"/>
      <c r="P3931" s="15"/>
    </row>
    <row r="3932" spans="1:16" x14ac:dyDescent="0.25">
      <c r="L3932" s="21" t="str">
        <f t="shared" ca="1" si="61"/>
        <v>-</v>
      </c>
    </row>
    <row r="3933" spans="1:16" x14ac:dyDescent="0.25">
      <c r="A3933" s="15"/>
      <c r="B3933" s="19"/>
      <c r="C3933" s="15"/>
      <c r="D3933" s="15"/>
      <c r="E3933" s="15"/>
      <c r="F3933" s="15"/>
      <c r="G3933" s="15"/>
      <c r="H3933" s="15"/>
      <c r="I3933" s="15"/>
      <c r="J3933" s="15"/>
      <c r="K3933" s="19"/>
      <c r="L3933" s="24" t="str">
        <f t="shared" ca="1" si="61"/>
        <v>-</v>
      </c>
      <c r="M3933" s="15"/>
      <c r="N3933" s="15"/>
      <c r="O3933" s="15"/>
      <c r="P3933" s="15"/>
    </row>
    <row r="3934" spans="1:16" x14ac:dyDescent="0.25">
      <c r="L3934" s="21" t="str">
        <f t="shared" ca="1" si="61"/>
        <v>-</v>
      </c>
    </row>
    <row r="3935" spans="1:16" x14ac:dyDescent="0.25">
      <c r="A3935" s="15"/>
      <c r="B3935" s="19"/>
      <c r="C3935" s="15"/>
      <c r="D3935" s="15"/>
      <c r="E3935" s="15"/>
      <c r="F3935" s="15"/>
      <c r="G3935" s="15"/>
      <c r="H3935" s="15"/>
      <c r="I3935" s="15"/>
      <c r="J3935" s="15"/>
      <c r="K3935" s="19"/>
      <c r="L3935" s="24" t="str">
        <f t="shared" ca="1" si="61"/>
        <v>-</v>
      </c>
      <c r="M3935" s="15"/>
      <c r="N3935" s="15"/>
      <c r="O3935" s="15"/>
      <c r="P3935" s="15"/>
    </row>
    <row r="3936" spans="1:16" x14ac:dyDescent="0.25">
      <c r="L3936" s="21" t="str">
        <f t="shared" ca="1" si="61"/>
        <v>-</v>
      </c>
    </row>
    <row r="3937" spans="1:16" x14ac:dyDescent="0.25">
      <c r="A3937" s="15"/>
      <c r="B3937" s="19"/>
      <c r="C3937" s="15"/>
      <c r="D3937" s="15"/>
      <c r="E3937" s="15"/>
      <c r="F3937" s="15"/>
      <c r="G3937" s="15"/>
      <c r="H3937" s="15"/>
      <c r="I3937" s="15"/>
      <c r="J3937" s="15"/>
      <c r="K3937" s="19"/>
      <c r="L3937" s="24" t="str">
        <f t="shared" ca="1" si="61"/>
        <v>-</v>
      </c>
      <c r="M3937" s="15"/>
      <c r="N3937" s="15"/>
      <c r="O3937" s="15"/>
      <c r="P3937" s="15"/>
    </row>
    <row r="3938" spans="1:16" x14ac:dyDescent="0.25">
      <c r="L3938" s="21" t="str">
        <f t="shared" ca="1" si="61"/>
        <v>-</v>
      </c>
    </row>
    <row r="3939" spans="1:16" x14ac:dyDescent="0.25">
      <c r="A3939" s="15"/>
      <c r="B3939" s="19"/>
      <c r="C3939" s="15"/>
      <c r="D3939" s="15"/>
      <c r="E3939" s="15"/>
      <c r="F3939" s="15"/>
      <c r="G3939" s="15"/>
      <c r="H3939" s="15"/>
      <c r="I3939" s="15"/>
      <c r="J3939" s="15"/>
      <c r="K3939" s="19"/>
      <c r="L3939" s="24" t="str">
        <f t="shared" ca="1" si="61"/>
        <v>-</v>
      </c>
      <c r="M3939" s="15"/>
      <c r="N3939" s="15"/>
      <c r="O3939" s="15"/>
      <c r="P3939" s="15"/>
    </row>
    <row r="3940" spans="1:16" x14ac:dyDescent="0.25">
      <c r="L3940" s="21" t="str">
        <f t="shared" ca="1" si="61"/>
        <v>-</v>
      </c>
    </row>
    <row r="3941" spans="1:16" x14ac:dyDescent="0.25">
      <c r="A3941" s="15"/>
      <c r="B3941" s="19"/>
      <c r="C3941" s="15"/>
      <c r="D3941" s="15"/>
      <c r="E3941" s="15"/>
      <c r="F3941" s="15"/>
      <c r="G3941" s="15"/>
      <c r="H3941" s="15"/>
      <c r="I3941" s="15"/>
      <c r="J3941" s="15"/>
      <c r="K3941" s="19"/>
      <c r="L3941" s="24" t="str">
        <f t="shared" ca="1" si="61"/>
        <v>-</v>
      </c>
      <c r="M3941" s="15"/>
      <c r="N3941" s="15"/>
      <c r="O3941" s="15"/>
      <c r="P3941" s="15"/>
    </row>
    <row r="3942" spans="1:16" x14ac:dyDescent="0.25">
      <c r="L3942" s="21" t="str">
        <f t="shared" ca="1" si="61"/>
        <v>-</v>
      </c>
    </row>
    <row r="3943" spans="1:16" x14ac:dyDescent="0.25">
      <c r="A3943" s="15"/>
      <c r="B3943" s="19"/>
      <c r="C3943" s="15"/>
      <c r="D3943" s="15"/>
      <c r="E3943" s="15"/>
      <c r="F3943" s="15"/>
      <c r="G3943" s="15"/>
      <c r="H3943" s="15"/>
      <c r="I3943" s="15"/>
      <c r="J3943" s="15"/>
      <c r="K3943" s="19"/>
      <c r="L3943" s="24" t="str">
        <f t="shared" ca="1" si="61"/>
        <v>-</v>
      </c>
      <c r="M3943" s="15"/>
      <c r="N3943" s="15"/>
      <c r="O3943" s="15"/>
      <c r="P3943" s="15"/>
    </row>
    <row r="3944" spans="1:16" x14ac:dyDescent="0.25">
      <c r="L3944" s="21" t="str">
        <f t="shared" ca="1" si="61"/>
        <v>-</v>
      </c>
    </row>
    <row r="3945" spans="1:16" x14ac:dyDescent="0.25">
      <c r="A3945" s="15"/>
      <c r="B3945" s="19"/>
      <c r="C3945" s="15"/>
      <c r="D3945" s="15"/>
      <c r="E3945" s="15"/>
      <c r="F3945" s="15"/>
      <c r="G3945" s="15"/>
      <c r="H3945" s="15"/>
      <c r="I3945" s="15"/>
      <c r="J3945" s="15"/>
      <c r="K3945" s="19"/>
      <c r="L3945" s="24" t="str">
        <f t="shared" ca="1" si="61"/>
        <v>-</v>
      </c>
      <c r="M3945" s="15"/>
      <c r="N3945" s="15"/>
      <c r="O3945" s="15"/>
      <c r="P3945" s="15"/>
    </row>
    <row r="3946" spans="1:16" x14ac:dyDescent="0.25">
      <c r="L3946" s="21" t="str">
        <f t="shared" ca="1" si="61"/>
        <v>-</v>
      </c>
    </row>
    <row r="3947" spans="1:16" x14ac:dyDescent="0.25">
      <c r="A3947" s="15"/>
      <c r="B3947" s="19"/>
      <c r="C3947" s="15"/>
      <c r="D3947" s="15"/>
      <c r="E3947" s="15"/>
      <c r="F3947" s="15"/>
      <c r="G3947" s="15"/>
      <c r="H3947" s="15"/>
      <c r="I3947" s="15"/>
      <c r="J3947" s="15"/>
      <c r="K3947" s="19"/>
      <c r="L3947" s="24" t="str">
        <f t="shared" ca="1" si="61"/>
        <v>-</v>
      </c>
      <c r="M3947" s="15"/>
      <c r="N3947" s="15"/>
      <c r="O3947" s="15"/>
      <c r="P3947" s="15"/>
    </row>
    <row r="3948" spans="1:16" x14ac:dyDescent="0.25">
      <c r="L3948" s="21" t="str">
        <f t="shared" ca="1" si="61"/>
        <v>-</v>
      </c>
    </row>
    <row r="3949" spans="1:16" x14ac:dyDescent="0.25">
      <c r="A3949" s="15"/>
      <c r="B3949" s="19"/>
      <c r="C3949" s="15"/>
      <c r="D3949" s="15"/>
      <c r="E3949" s="15"/>
      <c r="F3949" s="15"/>
      <c r="G3949" s="15"/>
      <c r="H3949" s="15"/>
      <c r="I3949" s="15"/>
      <c r="J3949" s="15"/>
      <c r="K3949" s="19"/>
      <c r="L3949" s="24" t="str">
        <f t="shared" ca="1" si="61"/>
        <v>-</v>
      </c>
      <c r="M3949" s="15"/>
      <c r="N3949" s="15"/>
      <c r="O3949" s="15"/>
      <c r="P3949" s="15"/>
    </row>
    <row r="3950" spans="1:16" x14ac:dyDescent="0.25">
      <c r="L3950" s="21" t="str">
        <f t="shared" ca="1" si="61"/>
        <v>-</v>
      </c>
    </row>
    <row r="3951" spans="1:16" x14ac:dyDescent="0.25">
      <c r="A3951" s="15"/>
      <c r="B3951" s="19"/>
      <c r="C3951" s="15"/>
      <c r="D3951" s="15"/>
      <c r="E3951" s="15"/>
      <c r="F3951" s="15"/>
      <c r="G3951" s="15"/>
      <c r="H3951" s="15"/>
      <c r="I3951" s="15"/>
      <c r="J3951" s="15"/>
      <c r="K3951" s="19"/>
      <c r="L3951" s="24" t="str">
        <f t="shared" ca="1" si="61"/>
        <v>-</v>
      </c>
      <c r="M3951" s="15"/>
      <c r="N3951" s="15"/>
      <c r="O3951" s="15"/>
      <c r="P3951" s="15"/>
    </row>
    <row r="3952" spans="1:16" x14ac:dyDescent="0.25">
      <c r="L3952" s="21" t="str">
        <f t="shared" ca="1" si="61"/>
        <v>-</v>
      </c>
    </row>
    <row r="3953" spans="1:16" x14ac:dyDescent="0.25">
      <c r="A3953" s="15"/>
      <c r="B3953" s="19"/>
      <c r="C3953" s="15"/>
      <c r="D3953" s="15"/>
      <c r="E3953" s="15"/>
      <c r="F3953" s="15"/>
      <c r="G3953" s="15"/>
      <c r="H3953" s="15"/>
      <c r="I3953" s="15"/>
      <c r="J3953" s="15"/>
      <c r="K3953" s="19"/>
      <c r="L3953" s="24" t="str">
        <f t="shared" ca="1" si="61"/>
        <v>-</v>
      </c>
      <c r="M3953" s="15"/>
      <c r="N3953" s="15"/>
      <c r="O3953" s="15"/>
      <c r="P3953" s="15"/>
    </row>
    <row r="3954" spans="1:16" x14ac:dyDescent="0.25">
      <c r="L3954" s="21" t="str">
        <f t="shared" ca="1" si="61"/>
        <v>-</v>
      </c>
    </row>
    <row r="3955" spans="1:16" x14ac:dyDescent="0.25">
      <c r="A3955" s="15"/>
      <c r="B3955" s="19"/>
      <c r="C3955" s="15"/>
      <c r="D3955" s="15"/>
      <c r="E3955" s="15"/>
      <c r="F3955" s="15"/>
      <c r="G3955" s="15"/>
      <c r="H3955" s="15"/>
      <c r="I3955" s="15"/>
      <c r="J3955" s="15"/>
      <c r="K3955" s="19"/>
      <c r="L3955" s="24" t="str">
        <f t="shared" ca="1" si="61"/>
        <v>-</v>
      </c>
      <c r="M3955" s="15"/>
      <c r="N3955" s="15"/>
      <c r="O3955" s="15"/>
      <c r="P3955" s="15"/>
    </row>
    <row r="3956" spans="1:16" x14ac:dyDescent="0.25">
      <c r="L3956" s="21" t="str">
        <f t="shared" ca="1" si="61"/>
        <v>-</v>
      </c>
    </row>
    <row r="3957" spans="1:16" x14ac:dyDescent="0.25">
      <c r="A3957" s="15"/>
      <c r="B3957" s="19"/>
      <c r="C3957" s="15"/>
      <c r="D3957" s="15"/>
      <c r="E3957" s="15"/>
      <c r="F3957" s="15"/>
      <c r="G3957" s="15"/>
      <c r="H3957" s="15"/>
      <c r="I3957" s="15"/>
      <c r="J3957" s="15"/>
      <c r="K3957" s="19"/>
      <c r="L3957" s="24" t="str">
        <f t="shared" ca="1" si="61"/>
        <v>-</v>
      </c>
      <c r="M3957" s="15"/>
      <c r="N3957" s="15"/>
      <c r="O3957" s="15"/>
      <c r="P3957" s="15"/>
    </row>
    <row r="3958" spans="1:16" x14ac:dyDescent="0.25">
      <c r="L3958" s="21" t="str">
        <f t="shared" ca="1" si="61"/>
        <v>-</v>
      </c>
    </row>
    <row r="3959" spans="1:16" x14ac:dyDescent="0.25">
      <c r="A3959" s="15"/>
      <c r="B3959" s="19"/>
      <c r="C3959" s="15"/>
      <c r="D3959" s="15"/>
      <c r="E3959" s="15"/>
      <c r="F3959" s="15"/>
      <c r="G3959" s="15"/>
      <c r="H3959" s="15"/>
      <c r="I3959" s="15"/>
      <c r="J3959" s="15"/>
      <c r="K3959" s="19"/>
      <c r="L3959" s="24" t="str">
        <f t="shared" ca="1" si="61"/>
        <v>-</v>
      </c>
      <c r="M3959" s="15"/>
      <c r="N3959" s="15"/>
      <c r="O3959" s="15"/>
      <c r="P3959" s="15"/>
    </row>
    <row r="3960" spans="1:16" x14ac:dyDescent="0.25">
      <c r="L3960" s="21" t="str">
        <f t="shared" ca="1" si="61"/>
        <v>-</v>
      </c>
    </row>
    <row r="3961" spans="1:16" x14ac:dyDescent="0.25">
      <c r="A3961" s="15"/>
      <c r="B3961" s="19"/>
      <c r="C3961" s="15"/>
      <c r="D3961" s="15"/>
      <c r="E3961" s="15"/>
      <c r="F3961" s="15"/>
      <c r="G3961" s="15"/>
      <c r="H3961" s="15"/>
      <c r="I3961" s="15"/>
      <c r="J3961" s="15"/>
      <c r="K3961" s="19"/>
      <c r="L3961" s="24" t="str">
        <f t="shared" ca="1" si="61"/>
        <v>-</v>
      </c>
      <c r="M3961" s="15"/>
      <c r="N3961" s="15"/>
      <c r="O3961" s="15"/>
      <c r="P3961" s="15"/>
    </row>
    <row r="3962" spans="1:16" x14ac:dyDescent="0.25">
      <c r="L3962" s="21" t="str">
        <f t="shared" ca="1" si="61"/>
        <v>-</v>
      </c>
    </row>
    <row r="3963" spans="1:16" x14ac:dyDescent="0.25">
      <c r="A3963" s="15"/>
      <c r="B3963" s="19"/>
      <c r="C3963" s="15"/>
      <c r="D3963" s="15"/>
      <c r="E3963" s="15"/>
      <c r="F3963" s="15"/>
      <c r="G3963" s="15"/>
      <c r="H3963" s="15"/>
      <c r="I3963" s="15"/>
      <c r="J3963" s="15"/>
      <c r="K3963" s="19"/>
      <c r="L3963" s="24" t="str">
        <f t="shared" ca="1" si="61"/>
        <v>-</v>
      </c>
      <c r="M3963" s="15"/>
      <c r="N3963" s="15"/>
      <c r="O3963" s="15"/>
      <c r="P3963" s="15"/>
    </row>
    <row r="3964" spans="1:16" x14ac:dyDescent="0.25">
      <c r="L3964" s="21" t="str">
        <f t="shared" ca="1" si="61"/>
        <v>-</v>
      </c>
    </row>
    <row r="3965" spans="1:16" x14ac:dyDescent="0.25">
      <c r="A3965" s="15"/>
      <c r="B3965" s="19"/>
      <c r="C3965" s="15"/>
      <c r="D3965" s="15"/>
      <c r="E3965" s="15"/>
      <c r="F3965" s="15"/>
      <c r="G3965" s="15"/>
      <c r="H3965" s="15"/>
      <c r="I3965" s="15"/>
      <c r="J3965" s="15"/>
      <c r="K3965" s="19"/>
      <c r="L3965" s="24" t="str">
        <f t="shared" ca="1" si="61"/>
        <v>-</v>
      </c>
      <c r="M3965" s="15"/>
      <c r="N3965" s="15"/>
      <c r="O3965" s="15"/>
      <c r="P3965" s="15"/>
    </row>
    <row r="3966" spans="1:16" x14ac:dyDescent="0.25">
      <c r="L3966" s="21" t="str">
        <f t="shared" ca="1" si="61"/>
        <v>-</v>
      </c>
    </row>
    <row r="3967" spans="1:16" x14ac:dyDescent="0.25">
      <c r="A3967" s="15"/>
      <c r="B3967" s="19"/>
      <c r="C3967" s="15"/>
      <c r="D3967" s="15"/>
      <c r="E3967" s="15"/>
      <c r="F3967" s="15"/>
      <c r="G3967" s="15"/>
      <c r="H3967" s="15"/>
      <c r="I3967" s="15"/>
      <c r="J3967" s="15"/>
      <c r="K3967" s="19"/>
      <c r="L3967" s="24" t="str">
        <f t="shared" ca="1" si="61"/>
        <v>-</v>
      </c>
      <c r="M3967" s="15"/>
      <c r="N3967" s="15"/>
      <c r="O3967" s="15"/>
      <c r="P3967" s="15"/>
    </row>
    <row r="3968" spans="1:16" x14ac:dyDescent="0.25">
      <c r="L3968" s="21" t="str">
        <f t="shared" ca="1" si="61"/>
        <v>-</v>
      </c>
    </row>
    <row r="3969" spans="1:16" x14ac:dyDescent="0.25">
      <c r="A3969" s="15"/>
      <c r="B3969" s="19"/>
      <c r="C3969" s="15"/>
      <c r="D3969" s="15"/>
      <c r="E3969" s="15"/>
      <c r="F3969" s="15"/>
      <c r="G3969" s="15"/>
      <c r="H3969" s="15"/>
      <c r="I3969" s="15"/>
      <c r="J3969" s="15"/>
      <c r="K3969" s="19"/>
      <c r="L3969" s="24" t="str">
        <f t="shared" ca="1" si="61"/>
        <v>-</v>
      </c>
      <c r="M3969" s="15"/>
      <c r="N3969" s="15"/>
      <c r="O3969" s="15"/>
      <c r="P3969" s="15"/>
    </row>
    <row r="3970" spans="1:16" x14ac:dyDescent="0.25">
      <c r="L3970" s="21" t="str">
        <f t="shared" ca="1" si="61"/>
        <v>-</v>
      </c>
    </row>
    <row r="3971" spans="1:16" x14ac:dyDescent="0.25">
      <c r="A3971" s="15"/>
      <c r="B3971" s="19"/>
      <c r="C3971" s="15"/>
      <c r="D3971" s="15"/>
      <c r="E3971" s="15"/>
      <c r="F3971" s="15"/>
      <c r="G3971" s="15"/>
      <c r="H3971" s="15"/>
      <c r="I3971" s="15"/>
      <c r="J3971" s="15"/>
      <c r="K3971" s="19"/>
      <c r="L3971" s="24" t="str">
        <f t="shared" ca="1" si="61"/>
        <v>-</v>
      </c>
      <c r="M3971" s="15"/>
      <c r="N3971" s="15"/>
      <c r="O3971" s="15"/>
      <c r="P3971" s="15"/>
    </row>
    <row r="3972" spans="1:16" x14ac:dyDescent="0.25">
      <c r="L3972" s="21" t="str">
        <f t="shared" ca="1" si="61"/>
        <v>-</v>
      </c>
    </row>
    <row r="3973" spans="1:16" x14ac:dyDescent="0.25">
      <c r="A3973" s="15"/>
      <c r="B3973" s="19"/>
      <c r="C3973" s="15"/>
      <c r="D3973" s="15"/>
      <c r="E3973" s="15"/>
      <c r="F3973" s="15"/>
      <c r="G3973" s="15"/>
      <c r="H3973" s="15"/>
      <c r="I3973" s="15"/>
      <c r="J3973" s="15"/>
      <c r="K3973" s="19"/>
      <c r="L3973" s="24" t="str">
        <f t="shared" ca="1" si="61"/>
        <v>-</v>
      </c>
      <c r="M3973" s="15"/>
      <c r="N3973" s="15"/>
      <c r="O3973" s="15"/>
      <c r="P3973" s="15"/>
    </row>
    <row r="3974" spans="1:16" x14ac:dyDescent="0.25">
      <c r="L3974" s="21" t="str">
        <f t="shared" ref="L3974:L4037" ca="1" si="62">IF(B3974&gt;1/1/1900, (IF(M3974="Closed",(DATEDIF(B3974,K3974,"d"))-(DATEDIF(H3974,J3974,"d")),IF(OR(M3974="Pending",ISBLANK(K3974)),TODAY()-B3974))),"-")</f>
        <v>-</v>
      </c>
    </row>
    <row r="3975" spans="1:16" x14ac:dyDescent="0.25">
      <c r="A3975" s="15"/>
      <c r="B3975" s="19"/>
      <c r="C3975" s="15"/>
      <c r="D3975" s="15"/>
      <c r="E3975" s="15"/>
      <c r="F3975" s="15"/>
      <c r="G3975" s="15"/>
      <c r="H3975" s="15"/>
      <c r="I3975" s="15"/>
      <c r="J3975" s="15"/>
      <c r="K3975" s="19"/>
      <c r="L3975" s="24" t="str">
        <f t="shared" ca="1" si="62"/>
        <v>-</v>
      </c>
      <c r="M3975" s="15"/>
      <c r="N3975" s="15"/>
      <c r="O3975" s="15"/>
      <c r="P3975" s="15"/>
    </row>
    <row r="3976" spans="1:16" x14ac:dyDescent="0.25">
      <c r="L3976" s="21" t="str">
        <f t="shared" ca="1" si="62"/>
        <v>-</v>
      </c>
    </row>
    <row r="3977" spans="1:16" x14ac:dyDescent="0.25">
      <c r="A3977" s="15"/>
      <c r="B3977" s="19"/>
      <c r="C3977" s="15"/>
      <c r="D3977" s="15"/>
      <c r="E3977" s="15"/>
      <c r="F3977" s="15"/>
      <c r="G3977" s="15"/>
      <c r="H3977" s="15"/>
      <c r="I3977" s="15"/>
      <c r="J3977" s="15"/>
      <c r="K3977" s="19"/>
      <c r="L3977" s="24" t="str">
        <f t="shared" ca="1" si="62"/>
        <v>-</v>
      </c>
      <c r="M3977" s="15"/>
      <c r="N3977" s="15"/>
      <c r="O3977" s="15"/>
      <c r="P3977" s="15"/>
    </row>
    <row r="3978" spans="1:16" x14ac:dyDescent="0.25">
      <c r="L3978" s="21" t="str">
        <f t="shared" ca="1" si="62"/>
        <v>-</v>
      </c>
    </row>
    <row r="3979" spans="1:16" x14ac:dyDescent="0.25">
      <c r="A3979" s="15"/>
      <c r="B3979" s="19"/>
      <c r="C3979" s="15"/>
      <c r="D3979" s="15"/>
      <c r="E3979" s="15"/>
      <c r="F3979" s="15"/>
      <c r="G3979" s="15"/>
      <c r="H3979" s="15"/>
      <c r="I3979" s="15"/>
      <c r="J3979" s="15"/>
      <c r="K3979" s="19"/>
      <c r="L3979" s="24" t="str">
        <f t="shared" ca="1" si="62"/>
        <v>-</v>
      </c>
      <c r="M3979" s="15"/>
      <c r="N3979" s="15"/>
      <c r="O3979" s="15"/>
      <c r="P3979" s="15"/>
    </row>
    <row r="3980" spans="1:16" x14ac:dyDescent="0.25">
      <c r="L3980" s="21" t="str">
        <f t="shared" ca="1" si="62"/>
        <v>-</v>
      </c>
    </row>
    <row r="3981" spans="1:16" x14ac:dyDescent="0.25">
      <c r="A3981" s="15"/>
      <c r="B3981" s="19"/>
      <c r="C3981" s="15"/>
      <c r="D3981" s="15"/>
      <c r="E3981" s="15"/>
      <c r="F3981" s="15"/>
      <c r="G3981" s="15"/>
      <c r="H3981" s="15"/>
      <c r="I3981" s="15"/>
      <c r="J3981" s="15"/>
      <c r="K3981" s="19"/>
      <c r="L3981" s="24" t="str">
        <f t="shared" ca="1" si="62"/>
        <v>-</v>
      </c>
      <c r="M3981" s="15"/>
      <c r="N3981" s="15"/>
      <c r="O3981" s="15"/>
      <c r="P3981" s="15"/>
    </row>
    <row r="3982" spans="1:16" x14ac:dyDescent="0.25">
      <c r="L3982" s="21" t="str">
        <f t="shared" ca="1" si="62"/>
        <v>-</v>
      </c>
    </row>
    <row r="3983" spans="1:16" x14ac:dyDescent="0.25">
      <c r="A3983" s="15"/>
      <c r="B3983" s="19"/>
      <c r="C3983" s="15"/>
      <c r="D3983" s="15"/>
      <c r="E3983" s="15"/>
      <c r="F3983" s="15"/>
      <c r="G3983" s="15"/>
      <c r="H3983" s="15"/>
      <c r="I3983" s="15"/>
      <c r="J3983" s="15"/>
      <c r="K3983" s="19"/>
      <c r="L3983" s="24" t="str">
        <f t="shared" ca="1" si="62"/>
        <v>-</v>
      </c>
      <c r="M3983" s="15"/>
      <c r="N3983" s="15"/>
      <c r="O3983" s="15"/>
      <c r="P3983" s="15"/>
    </row>
    <row r="3984" spans="1:16" x14ac:dyDescent="0.25">
      <c r="L3984" s="21" t="str">
        <f t="shared" ca="1" si="62"/>
        <v>-</v>
      </c>
    </row>
    <row r="3985" spans="1:16" x14ac:dyDescent="0.25">
      <c r="A3985" s="15"/>
      <c r="B3985" s="19"/>
      <c r="C3985" s="15"/>
      <c r="D3985" s="15"/>
      <c r="E3985" s="15"/>
      <c r="F3985" s="15"/>
      <c r="G3985" s="15"/>
      <c r="H3985" s="15"/>
      <c r="I3985" s="15"/>
      <c r="J3985" s="15"/>
      <c r="K3985" s="19"/>
      <c r="L3985" s="24" t="str">
        <f t="shared" ca="1" si="62"/>
        <v>-</v>
      </c>
      <c r="M3985" s="15"/>
      <c r="N3985" s="15"/>
      <c r="O3985" s="15"/>
      <c r="P3985" s="15"/>
    </row>
    <row r="3986" spans="1:16" x14ac:dyDescent="0.25">
      <c r="L3986" s="21" t="str">
        <f t="shared" ca="1" si="62"/>
        <v>-</v>
      </c>
    </row>
    <row r="3987" spans="1:16" x14ac:dyDescent="0.25">
      <c r="A3987" s="15"/>
      <c r="B3987" s="19"/>
      <c r="C3987" s="15"/>
      <c r="D3987" s="15"/>
      <c r="E3987" s="15"/>
      <c r="F3987" s="15"/>
      <c r="G3987" s="15"/>
      <c r="H3987" s="15"/>
      <c r="I3987" s="15"/>
      <c r="J3987" s="15"/>
      <c r="K3987" s="19"/>
      <c r="L3987" s="24" t="str">
        <f t="shared" ca="1" si="62"/>
        <v>-</v>
      </c>
      <c r="M3987" s="15"/>
      <c r="N3987" s="15"/>
      <c r="O3987" s="15"/>
      <c r="P3987" s="15"/>
    </row>
    <row r="3988" spans="1:16" x14ac:dyDescent="0.25">
      <c r="L3988" s="21" t="str">
        <f t="shared" ca="1" si="62"/>
        <v>-</v>
      </c>
    </row>
    <row r="3989" spans="1:16" x14ac:dyDescent="0.25">
      <c r="A3989" s="15"/>
      <c r="B3989" s="19"/>
      <c r="C3989" s="15"/>
      <c r="D3989" s="15"/>
      <c r="E3989" s="15"/>
      <c r="F3989" s="15"/>
      <c r="G3989" s="15"/>
      <c r="H3989" s="15"/>
      <c r="I3989" s="15"/>
      <c r="J3989" s="15"/>
      <c r="K3989" s="19"/>
      <c r="L3989" s="24" t="str">
        <f t="shared" ca="1" si="62"/>
        <v>-</v>
      </c>
      <c r="M3989" s="15"/>
      <c r="N3989" s="15"/>
      <c r="O3989" s="15"/>
      <c r="P3989" s="15"/>
    </row>
    <row r="3990" spans="1:16" x14ac:dyDescent="0.25">
      <c r="L3990" s="21" t="str">
        <f t="shared" ca="1" si="62"/>
        <v>-</v>
      </c>
    </row>
    <row r="3991" spans="1:16" x14ac:dyDescent="0.25">
      <c r="A3991" s="15"/>
      <c r="B3991" s="19"/>
      <c r="C3991" s="15"/>
      <c r="D3991" s="15"/>
      <c r="E3991" s="15"/>
      <c r="F3991" s="15"/>
      <c r="G3991" s="15"/>
      <c r="H3991" s="15"/>
      <c r="I3991" s="15"/>
      <c r="J3991" s="15"/>
      <c r="K3991" s="19"/>
      <c r="L3991" s="24" t="str">
        <f t="shared" ca="1" si="62"/>
        <v>-</v>
      </c>
      <c r="M3991" s="15"/>
      <c r="N3991" s="15"/>
      <c r="O3991" s="15"/>
      <c r="P3991" s="15"/>
    </row>
    <row r="3992" spans="1:16" x14ac:dyDescent="0.25">
      <c r="L3992" s="21" t="str">
        <f t="shared" ca="1" si="62"/>
        <v>-</v>
      </c>
    </row>
    <row r="3993" spans="1:16" x14ac:dyDescent="0.25">
      <c r="A3993" s="15"/>
      <c r="B3993" s="19"/>
      <c r="C3993" s="15"/>
      <c r="D3993" s="15"/>
      <c r="E3993" s="15"/>
      <c r="F3993" s="15"/>
      <c r="G3993" s="15"/>
      <c r="H3993" s="15"/>
      <c r="I3993" s="15"/>
      <c r="J3993" s="15"/>
      <c r="K3993" s="19"/>
      <c r="L3993" s="24" t="str">
        <f t="shared" ca="1" si="62"/>
        <v>-</v>
      </c>
      <c r="M3993" s="15"/>
      <c r="N3993" s="15"/>
      <c r="O3993" s="15"/>
      <c r="P3993" s="15"/>
    </row>
    <row r="3994" spans="1:16" x14ac:dyDescent="0.25">
      <c r="L3994" s="21" t="str">
        <f t="shared" ca="1" si="62"/>
        <v>-</v>
      </c>
    </row>
    <row r="3995" spans="1:16" x14ac:dyDescent="0.25">
      <c r="A3995" s="15"/>
      <c r="B3995" s="19"/>
      <c r="C3995" s="15"/>
      <c r="D3995" s="15"/>
      <c r="E3995" s="15"/>
      <c r="F3995" s="15"/>
      <c r="G3995" s="15"/>
      <c r="H3995" s="15"/>
      <c r="I3995" s="15"/>
      <c r="J3995" s="15"/>
      <c r="K3995" s="19"/>
      <c r="L3995" s="24" t="str">
        <f t="shared" ca="1" si="62"/>
        <v>-</v>
      </c>
      <c r="M3995" s="15"/>
      <c r="N3995" s="15"/>
      <c r="O3995" s="15"/>
      <c r="P3995" s="15"/>
    </row>
    <row r="3996" spans="1:16" x14ac:dyDescent="0.25">
      <c r="L3996" s="21" t="str">
        <f t="shared" ca="1" si="62"/>
        <v>-</v>
      </c>
    </row>
    <row r="3997" spans="1:16" x14ac:dyDescent="0.25">
      <c r="A3997" s="15"/>
      <c r="B3997" s="19"/>
      <c r="C3997" s="15"/>
      <c r="D3997" s="15"/>
      <c r="E3997" s="15"/>
      <c r="F3997" s="15"/>
      <c r="G3997" s="15"/>
      <c r="H3997" s="15"/>
      <c r="I3997" s="15"/>
      <c r="J3997" s="15"/>
      <c r="K3997" s="19"/>
      <c r="L3997" s="24" t="str">
        <f t="shared" ca="1" si="62"/>
        <v>-</v>
      </c>
      <c r="M3997" s="15"/>
      <c r="N3997" s="15"/>
      <c r="O3997" s="15"/>
      <c r="P3997" s="15"/>
    </row>
    <row r="3998" spans="1:16" x14ac:dyDescent="0.25">
      <c r="L3998" s="21" t="str">
        <f t="shared" ca="1" si="62"/>
        <v>-</v>
      </c>
    </row>
    <row r="3999" spans="1:16" x14ac:dyDescent="0.25">
      <c r="A3999" s="15"/>
      <c r="B3999" s="19"/>
      <c r="C3999" s="15"/>
      <c r="D3999" s="15"/>
      <c r="E3999" s="15"/>
      <c r="F3999" s="15"/>
      <c r="G3999" s="15"/>
      <c r="H3999" s="15"/>
      <c r="I3999" s="15"/>
      <c r="J3999" s="15"/>
      <c r="K3999" s="19"/>
      <c r="L3999" s="24" t="str">
        <f t="shared" ca="1" si="62"/>
        <v>-</v>
      </c>
      <c r="M3999" s="15"/>
      <c r="N3999" s="15"/>
      <c r="O3999" s="15"/>
      <c r="P3999" s="15"/>
    </row>
    <row r="4000" spans="1:16" x14ac:dyDescent="0.25">
      <c r="L4000" s="21" t="str">
        <f t="shared" ca="1" si="62"/>
        <v>-</v>
      </c>
    </row>
    <row r="4001" spans="1:16" x14ac:dyDescent="0.25">
      <c r="A4001" s="15"/>
      <c r="B4001" s="19"/>
      <c r="C4001" s="15"/>
      <c r="D4001" s="15"/>
      <c r="E4001" s="15"/>
      <c r="F4001" s="15"/>
      <c r="G4001" s="15"/>
      <c r="H4001" s="15"/>
      <c r="I4001" s="15"/>
      <c r="J4001" s="15"/>
      <c r="K4001" s="19"/>
      <c r="L4001" s="24" t="str">
        <f t="shared" ca="1" si="62"/>
        <v>-</v>
      </c>
      <c r="M4001" s="15"/>
      <c r="N4001" s="15"/>
      <c r="O4001" s="15"/>
      <c r="P4001" s="15"/>
    </row>
    <row r="4002" spans="1:16" x14ac:dyDescent="0.25">
      <c r="L4002" s="21" t="str">
        <f t="shared" ca="1" si="62"/>
        <v>-</v>
      </c>
    </row>
    <row r="4003" spans="1:16" x14ac:dyDescent="0.25">
      <c r="A4003" s="15"/>
      <c r="B4003" s="19"/>
      <c r="C4003" s="15"/>
      <c r="D4003" s="15"/>
      <c r="E4003" s="15"/>
      <c r="F4003" s="15"/>
      <c r="G4003" s="15"/>
      <c r="H4003" s="15"/>
      <c r="I4003" s="15"/>
      <c r="J4003" s="15"/>
      <c r="K4003" s="19"/>
      <c r="L4003" s="24" t="str">
        <f t="shared" ca="1" si="62"/>
        <v>-</v>
      </c>
      <c r="M4003" s="15"/>
      <c r="N4003" s="15"/>
      <c r="O4003" s="15"/>
      <c r="P4003" s="15"/>
    </row>
    <row r="4004" spans="1:16" x14ac:dyDescent="0.25">
      <c r="L4004" s="21" t="str">
        <f t="shared" ca="1" si="62"/>
        <v>-</v>
      </c>
    </row>
    <row r="4005" spans="1:16" x14ac:dyDescent="0.25">
      <c r="A4005" s="15"/>
      <c r="B4005" s="19"/>
      <c r="C4005" s="15"/>
      <c r="D4005" s="15"/>
      <c r="E4005" s="15"/>
      <c r="F4005" s="15"/>
      <c r="G4005" s="15"/>
      <c r="H4005" s="15"/>
      <c r="I4005" s="15"/>
      <c r="J4005" s="15"/>
      <c r="K4005" s="19"/>
      <c r="L4005" s="24" t="str">
        <f t="shared" ca="1" si="62"/>
        <v>-</v>
      </c>
      <c r="M4005" s="15"/>
      <c r="N4005" s="15"/>
      <c r="O4005" s="15"/>
      <c r="P4005" s="15"/>
    </row>
    <row r="4006" spans="1:16" x14ac:dyDescent="0.25">
      <c r="L4006" s="21" t="str">
        <f t="shared" ca="1" si="62"/>
        <v>-</v>
      </c>
    </row>
    <row r="4007" spans="1:16" x14ac:dyDescent="0.25">
      <c r="A4007" s="15"/>
      <c r="B4007" s="19"/>
      <c r="C4007" s="15"/>
      <c r="D4007" s="15"/>
      <c r="E4007" s="15"/>
      <c r="F4007" s="15"/>
      <c r="G4007" s="15"/>
      <c r="H4007" s="15"/>
      <c r="I4007" s="15"/>
      <c r="J4007" s="15"/>
      <c r="K4007" s="19"/>
      <c r="L4007" s="24" t="str">
        <f t="shared" ca="1" si="62"/>
        <v>-</v>
      </c>
      <c r="M4007" s="15"/>
      <c r="N4007" s="15"/>
      <c r="O4007" s="15"/>
      <c r="P4007" s="15"/>
    </row>
    <row r="4008" spans="1:16" x14ac:dyDescent="0.25">
      <c r="L4008" s="21" t="str">
        <f t="shared" ca="1" si="62"/>
        <v>-</v>
      </c>
    </row>
    <row r="4009" spans="1:16" x14ac:dyDescent="0.25">
      <c r="A4009" s="15"/>
      <c r="B4009" s="19"/>
      <c r="C4009" s="15"/>
      <c r="D4009" s="15"/>
      <c r="E4009" s="15"/>
      <c r="F4009" s="15"/>
      <c r="G4009" s="15"/>
      <c r="H4009" s="15"/>
      <c r="I4009" s="15"/>
      <c r="J4009" s="15"/>
      <c r="K4009" s="19"/>
      <c r="L4009" s="24" t="str">
        <f t="shared" ca="1" si="62"/>
        <v>-</v>
      </c>
      <c r="M4009" s="15"/>
      <c r="N4009" s="15"/>
      <c r="O4009" s="15"/>
      <c r="P4009" s="15"/>
    </row>
    <row r="4010" spans="1:16" x14ac:dyDescent="0.25">
      <c r="L4010" s="21" t="str">
        <f t="shared" ca="1" si="62"/>
        <v>-</v>
      </c>
    </row>
    <row r="4011" spans="1:16" x14ac:dyDescent="0.25">
      <c r="A4011" s="15"/>
      <c r="B4011" s="19"/>
      <c r="C4011" s="15"/>
      <c r="D4011" s="15"/>
      <c r="E4011" s="15"/>
      <c r="F4011" s="15"/>
      <c r="G4011" s="15"/>
      <c r="H4011" s="15"/>
      <c r="I4011" s="15"/>
      <c r="J4011" s="15"/>
      <c r="K4011" s="19"/>
      <c r="L4011" s="24" t="str">
        <f t="shared" ca="1" si="62"/>
        <v>-</v>
      </c>
      <c r="M4011" s="15"/>
      <c r="N4011" s="15"/>
      <c r="O4011" s="15"/>
      <c r="P4011" s="15"/>
    </row>
    <row r="4012" spans="1:16" x14ac:dyDescent="0.25">
      <c r="L4012" s="21" t="str">
        <f t="shared" ca="1" si="62"/>
        <v>-</v>
      </c>
    </row>
    <row r="4013" spans="1:16" x14ac:dyDescent="0.25">
      <c r="A4013" s="15"/>
      <c r="B4013" s="19"/>
      <c r="C4013" s="15"/>
      <c r="D4013" s="15"/>
      <c r="E4013" s="15"/>
      <c r="F4013" s="15"/>
      <c r="G4013" s="15"/>
      <c r="H4013" s="15"/>
      <c r="I4013" s="15"/>
      <c r="J4013" s="15"/>
      <c r="K4013" s="19"/>
      <c r="L4013" s="24" t="str">
        <f t="shared" ca="1" si="62"/>
        <v>-</v>
      </c>
      <c r="M4013" s="15"/>
      <c r="N4013" s="15"/>
      <c r="O4013" s="15"/>
      <c r="P4013" s="15"/>
    </row>
    <row r="4014" spans="1:16" x14ac:dyDescent="0.25">
      <c r="L4014" s="21" t="str">
        <f t="shared" ca="1" si="62"/>
        <v>-</v>
      </c>
    </row>
    <row r="4015" spans="1:16" x14ac:dyDescent="0.25">
      <c r="A4015" s="15"/>
      <c r="B4015" s="19"/>
      <c r="C4015" s="15"/>
      <c r="D4015" s="15"/>
      <c r="E4015" s="15"/>
      <c r="F4015" s="15"/>
      <c r="G4015" s="15"/>
      <c r="H4015" s="15"/>
      <c r="I4015" s="15"/>
      <c r="J4015" s="15"/>
      <c r="K4015" s="19"/>
      <c r="L4015" s="24" t="str">
        <f t="shared" ca="1" si="62"/>
        <v>-</v>
      </c>
      <c r="M4015" s="15"/>
      <c r="N4015" s="15"/>
      <c r="O4015" s="15"/>
      <c r="P4015" s="15"/>
    </row>
    <row r="4016" spans="1:16" x14ac:dyDescent="0.25">
      <c r="L4016" s="21" t="str">
        <f t="shared" ca="1" si="62"/>
        <v>-</v>
      </c>
    </row>
    <row r="4017" spans="1:16" x14ac:dyDescent="0.25">
      <c r="A4017" s="15"/>
      <c r="B4017" s="19"/>
      <c r="C4017" s="15"/>
      <c r="D4017" s="15"/>
      <c r="E4017" s="15"/>
      <c r="F4017" s="15"/>
      <c r="G4017" s="15"/>
      <c r="H4017" s="15"/>
      <c r="I4017" s="15"/>
      <c r="J4017" s="15"/>
      <c r="K4017" s="19"/>
      <c r="L4017" s="24" t="str">
        <f t="shared" ca="1" si="62"/>
        <v>-</v>
      </c>
      <c r="M4017" s="15"/>
      <c r="N4017" s="15"/>
      <c r="O4017" s="15"/>
      <c r="P4017" s="15"/>
    </row>
    <row r="4018" spans="1:16" x14ac:dyDescent="0.25">
      <c r="L4018" s="21" t="str">
        <f t="shared" ca="1" si="62"/>
        <v>-</v>
      </c>
    </row>
    <row r="4019" spans="1:16" x14ac:dyDescent="0.25">
      <c r="A4019" s="15"/>
      <c r="B4019" s="19"/>
      <c r="C4019" s="15"/>
      <c r="D4019" s="15"/>
      <c r="E4019" s="15"/>
      <c r="F4019" s="15"/>
      <c r="G4019" s="15"/>
      <c r="H4019" s="15"/>
      <c r="I4019" s="15"/>
      <c r="J4019" s="15"/>
      <c r="K4019" s="19"/>
      <c r="L4019" s="24" t="str">
        <f t="shared" ca="1" si="62"/>
        <v>-</v>
      </c>
      <c r="M4019" s="15"/>
      <c r="N4019" s="15"/>
      <c r="O4019" s="15"/>
      <c r="P4019" s="15"/>
    </row>
    <row r="4020" spans="1:16" x14ac:dyDescent="0.25">
      <c r="L4020" s="21" t="str">
        <f t="shared" ca="1" si="62"/>
        <v>-</v>
      </c>
    </row>
    <row r="4021" spans="1:16" x14ac:dyDescent="0.25">
      <c r="A4021" s="15"/>
      <c r="B4021" s="19"/>
      <c r="C4021" s="15"/>
      <c r="D4021" s="15"/>
      <c r="E4021" s="15"/>
      <c r="F4021" s="15"/>
      <c r="G4021" s="15"/>
      <c r="H4021" s="15"/>
      <c r="I4021" s="15"/>
      <c r="J4021" s="15"/>
      <c r="K4021" s="19"/>
      <c r="L4021" s="24" t="str">
        <f t="shared" ca="1" si="62"/>
        <v>-</v>
      </c>
      <c r="M4021" s="15"/>
      <c r="N4021" s="15"/>
      <c r="O4021" s="15"/>
      <c r="P4021" s="15"/>
    </row>
    <row r="4022" spans="1:16" x14ac:dyDescent="0.25">
      <c r="L4022" s="21" t="str">
        <f t="shared" ca="1" si="62"/>
        <v>-</v>
      </c>
    </row>
    <row r="4023" spans="1:16" x14ac:dyDescent="0.25">
      <c r="A4023" s="15"/>
      <c r="B4023" s="19"/>
      <c r="C4023" s="15"/>
      <c r="D4023" s="15"/>
      <c r="E4023" s="15"/>
      <c r="F4023" s="15"/>
      <c r="G4023" s="15"/>
      <c r="H4023" s="15"/>
      <c r="I4023" s="15"/>
      <c r="J4023" s="15"/>
      <c r="K4023" s="19"/>
      <c r="L4023" s="24" t="str">
        <f t="shared" ca="1" si="62"/>
        <v>-</v>
      </c>
      <c r="M4023" s="15"/>
      <c r="N4023" s="15"/>
      <c r="O4023" s="15"/>
      <c r="P4023" s="15"/>
    </row>
    <row r="4024" spans="1:16" x14ac:dyDescent="0.25">
      <c r="L4024" s="21" t="str">
        <f t="shared" ca="1" si="62"/>
        <v>-</v>
      </c>
    </row>
    <row r="4025" spans="1:16" x14ac:dyDescent="0.25">
      <c r="A4025" s="15"/>
      <c r="B4025" s="19"/>
      <c r="C4025" s="15"/>
      <c r="D4025" s="15"/>
      <c r="E4025" s="15"/>
      <c r="F4025" s="15"/>
      <c r="G4025" s="15"/>
      <c r="H4025" s="15"/>
      <c r="I4025" s="15"/>
      <c r="J4025" s="15"/>
      <c r="K4025" s="19"/>
      <c r="L4025" s="24" t="str">
        <f t="shared" ca="1" si="62"/>
        <v>-</v>
      </c>
      <c r="M4025" s="15"/>
      <c r="N4025" s="15"/>
      <c r="O4025" s="15"/>
      <c r="P4025" s="15"/>
    </row>
    <row r="4026" spans="1:16" x14ac:dyDescent="0.25">
      <c r="L4026" s="21" t="str">
        <f t="shared" ca="1" si="62"/>
        <v>-</v>
      </c>
    </row>
    <row r="4027" spans="1:16" x14ac:dyDescent="0.25">
      <c r="A4027" s="15"/>
      <c r="B4027" s="19"/>
      <c r="C4027" s="15"/>
      <c r="D4027" s="15"/>
      <c r="E4027" s="15"/>
      <c r="F4027" s="15"/>
      <c r="G4027" s="15"/>
      <c r="H4027" s="15"/>
      <c r="I4027" s="15"/>
      <c r="J4027" s="15"/>
      <c r="K4027" s="19"/>
      <c r="L4027" s="24" t="str">
        <f t="shared" ca="1" si="62"/>
        <v>-</v>
      </c>
      <c r="M4027" s="15"/>
      <c r="N4027" s="15"/>
      <c r="O4027" s="15"/>
      <c r="P4027" s="15"/>
    </row>
    <row r="4028" spans="1:16" x14ac:dyDescent="0.25">
      <c r="L4028" s="21" t="str">
        <f t="shared" ca="1" si="62"/>
        <v>-</v>
      </c>
    </row>
    <row r="4029" spans="1:16" x14ac:dyDescent="0.25">
      <c r="A4029" s="15"/>
      <c r="B4029" s="19"/>
      <c r="C4029" s="15"/>
      <c r="D4029" s="15"/>
      <c r="E4029" s="15"/>
      <c r="F4029" s="15"/>
      <c r="G4029" s="15"/>
      <c r="H4029" s="15"/>
      <c r="I4029" s="15"/>
      <c r="J4029" s="15"/>
      <c r="K4029" s="19"/>
      <c r="L4029" s="24" t="str">
        <f t="shared" ca="1" si="62"/>
        <v>-</v>
      </c>
      <c r="M4029" s="15"/>
      <c r="N4029" s="15"/>
      <c r="O4029" s="15"/>
      <c r="P4029" s="15"/>
    </row>
    <row r="4030" spans="1:16" x14ac:dyDescent="0.25">
      <c r="L4030" s="21" t="str">
        <f t="shared" ca="1" si="62"/>
        <v>-</v>
      </c>
    </row>
    <row r="4031" spans="1:16" x14ac:dyDescent="0.25">
      <c r="A4031" s="15"/>
      <c r="B4031" s="19"/>
      <c r="C4031" s="15"/>
      <c r="D4031" s="15"/>
      <c r="E4031" s="15"/>
      <c r="F4031" s="15"/>
      <c r="G4031" s="15"/>
      <c r="H4031" s="15"/>
      <c r="I4031" s="15"/>
      <c r="J4031" s="15"/>
      <c r="K4031" s="19"/>
      <c r="L4031" s="24" t="str">
        <f t="shared" ca="1" si="62"/>
        <v>-</v>
      </c>
      <c r="M4031" s="15"/>
      <c r="N4031" s="15"/>
      <c r="O4031" s="15"/>
      <c r="P4031" s="15"/>
    </row>
    <row r="4032" spans="1:16" x14ac:dyDescent="0.25">
      <c r="L4032" s="21" t="str">
        <f t="shared" ca="1" si="62"/>
        <v>-</v>
      </c>
    </row>
    <row r="4033" spans="1:16" x14ac:dyDescent="0.25">
      <c r="A4033" s="15"/>
      <c r="B4033" s="19"/>
      <c r="C4033" s="15"/>
      <c r="D4033" s="15"/>
      <c r="E4033" s="15"/>
      <c r="F4033" s="15"/>
      <c r="G4033" s="15"/>
      <c r="H4033" s="15"/>
      <c r="I4033" s="15"/>
      <c r="J4033" s="15"/>
      <c r="K4033" s="19"/>
      <c r="L4033" s="24" t="str">
        <f t="shared" ca="1" si="62"/>
        <v>-</v>
      </c>
      <c r="M4033" s="15"/>
      <c r="N4033" s="15"/>
      <c r="O4033" s="15"/>
      <c r="P4033" s="15"/>
    </row>
    <row r="4034" spans="1:16" x14ac:dyDescent="0.25">
      <c r="L4034" s="21" t="str">
        <f t="shared" ca="1" si="62"/>
        <v>-</v>
      </c>
    </row>
    <row r="4035" spans="1:16" x14ac:dyDescent="0.25">
      <c r="A4035" s="15"/>
      <c r="B4035" s="19"/>
      <c r="C4035" s="15"/>
      <c r="D4035" s="15"/>
      <c r="E4035" s="15"/>
      <c r="F4035" s="15"/>
      <c r="G4035" s="15"/>
      <c r="H4035" s="15"/>
      <c r="I4035" s="15"/>
      <c r="J4035" s="15"/>
      <c r="K4035" s="19"/>
      <c r="L4035" s="24" t="str">
        <f t="shared" ca="1" si="62"/>
        <v>-</v>
      </c>
      <c r="M4035" s="15"/>
      <c r="N4035" s="15"/>
      <c r="O4035" s="15"/>
      <c r="P4035" s="15"/>
    </row>
    <row r="4036" spans="1:16" x14ac:dyDescent="0.25">
      <c r="L4036" s="21" t="str">
        <f t="shared" ca="1" si="62"/>
        <v>-</v>
      </c>
    </row>
    <row r="4037" spans="1:16" x14ac:dyDescent="0.25">
      <c r="A4037" s="15"/>
      <c r="B4037" s="19"/>
      <c r="C4037" s="15"/>
      <c r="D4037" s="15"/>
      <c r="E4037" s="15"/>
      <c r="F4037" s="15"/>
      <c r="G4037" s="15"/>
      <c r="H4037" s="15"/>
      <c r="I4037" s="15"/>
      <c r="J4037" s="15"/>
      <c r="K4037" s="19"/>
      <c r="L4037" s="24" t="str">
        <f t="shared" ca="1" si="62"/>
        <v>-</v>
      </c>
      <c r="M4037" s="15"/>
      <c r="N4037" s="15"/>
      <c r="O4037" s="15"/>
      <c r="P4037" s="15"/>
    </row>
    <row r="4038" spans="1:16" x14ac:dyDescent="0.25">
      <c r="L4038" s="21" t="str">
        <f t="shared" ref="L4038:L4101" ca="1" si="63">IF(B4038&gt;1/1/1900, (IF(M4038="Closed",(DATEDIF(B4038,K4038,"d"))-(DATEDIF(H4038,J4038,"d")),IF(OR(M4038="Pending",ISBLANK(K4038)),TODAY()-B4038))),"-")</f>
        <v>-</v>
      </c>
    </row>
    <row r="4039" spans="1:16" x14ac:dyDescent="0.25">
      <c r="A4039" s="15"/>
      <c r="B4039" s="19"/>
      <c r="C4039" s="15"/>
      <c r="D4039" s="15"/>
      <c r="E4039" s="15"/>
      <c r="F4039" s="15"/>
      <c r="G4039" s="15"/>
      <c r="H4039" s="15"/>
      <c r="I4039" s="15"/>
      <c r="J4039" s="15"/>
      <c r="K4039" s="19"/>
      <c r="L4039" s="24" t="str">
        <f t="shared" ca="1" si="63"/>
        <v>-</v>
      </c>
      <c r="M4039" s="15"/>
      <c r="N4039" s="15"/>
      <c r="O4039" s="15"/>
      <c r="P4039" s="15"/>
    </row>
    <row r="4040" spans="1:16" x14ac:dyDescent="0.25">
      <c r="L4040" s="21" t="str">
        <f t="shared" ca="1" si="63"/>
        <v>-</v>
      </c>
    </row>
    <row r="4041" spans="1:16" x14ac:dyDescent="0.25">
      <c r="A4041" s="15"/>
      <c r="B4041" s="19"/>
      <c r="C4041" s="15"/>
      <c r="D4041" s="15"/>
      <c r="E4041" s="15"/>
      <c r="F4041" s="15"/>
      <c r="G4041" s="15"/>
      <c r="H4041" s="15"/>
      <c r="I4041" s="15"/>
      <c r="J4041" s="15"/>
      <c r="K4041" s="19"/>
      <c r="L4041" s="24" t="str">
        <f t="shared" ca="1" si="63"/>
        <v>-</v>
      </c>
      <c r="M4041" s="15"/>
      <c r="N4041" s="15"/>
      <c r="O4041" s="15"/>
      <c r="P4041" s="15"/>
    </row>
    <row r="4042" spans="1:16" x14ac:dyDescent="0.25">
      <c r="L4042" s="21" t="str">
        <f t="shared" ca="1" si="63"/>
        <v>-</v>
      </c>
    </row>
    <row r="4043" spans="1:16" x14ac:dyDescent="0.25">
      <c r="A4043" s="15"/>
      <c r="B4043" s="19"/>
      <c r="C4043" s="15"/>
      <c r="D4043" s="15"/>
      <c r="E4043" s="15"/>
      <c r="F4043" s="15"/>
      <c r="G4043" s="15"/>
      <c r="H4043" s="15"/>
      <c r="I4043" s="15"/>
      <c r="J4043" s="15"/>
      <c r="K4043" s="19"/>
      <c r="L4043" s="24" t="str">
        <f t="shared" ca="1" si="63"/>
        <v>-</v>
      </c>
      <c r="M4043" s="15"/>
      <c r="N4043" s="15"/>
      <c r="O4043" s="15"/>
      <c r="P4043" s="15"/>
    </row>
    <row r="4044" spans="1:16" x14ac:dyDescent="0.25">
      <c r="L4044" s="21" t="str">
        <f t="shared" ca="1" si="63"/>
        <v>-</v>
      </c>
    </row>
    <row r="4045" spans="1:16" x14ac:dyDescent="0.25">
      <c r="A4045" s="15"/>
      <c r="B4045" s="19"/>
      <c r="C4045" s="15"/>
      <c r="D4045" s="15"/>
      <c r="E4045" s="15"/>
      <c r="F4045" s="15"/>
      <c r="G4045" s="15"/>
      <c r="H4045" s="15"/>
      <c r="I4045" s="15"/>
      <c r="J4045" s="15"/>
      <c r="K4045" s="19"/>
      <c r="L4045" s="24" t="str">
        <f t="shared" ca="1" si="63"/>
        <v>-</v>
      </c>
      <c r="M4045" s="15"/>
      <c r="N4045" s="15"/>
      <c r="O4045" s="15"/>
      <c r="P4045" s="15"/>
    </row>
    <row r="4046" spans="1:16" x14ac:dyDescent="0.25">
      <c r="L4046" s="21" t="str">
        <f t="shared" ca="1" si="63"/>
        <v>-</v>
      </c>
    </row>
    <row r="4047" spans="1:16" x14ac:dyDescent="0.25">
      <c r="A4047" s="15"/>
      <c r="B4047" s="19"/>
      <c r="C4047" s="15"/>
      <c r="D4047" s="15"/>
      <c r="E4047" s="15"/>
      <c r="F4047" s="15"/>
      <c r="G4047" s="15"/>
      <c r="H4047" s="15"/>
      <c r="I4047" s="15"/>
      <c r="J4047" s="15"/>
      <c r="K4047" s="19"/>
      <c r="L4047" s="24" t="str">
        <f t="shared" ca="1" si="63"/>
        <v>-</v>
      </c>
      <c r="M4047" s="15"/>
      <c r="N4047" s="15"/>
      <c r="O4047" s="15"/>
      <c r="P4047" s="15"/>
    </row>
    <row r="4048" spans="1:16" x14ac:dyDescent="0.25">
      <c r="L4048" s="21" t="str">
        <f t="shared" ca="1" si="63"/>
        <v>-</v>
      </c>
    </row>
    <row r="4049" spans="1:16" x14ac:dyDescent="0.25">
      <c r="A4049" s="15"/>
      <c r="B4049" s="19"/>
      <c r="C4049" s="15"/>
      <c r="D4049" s="15"/>
      <c r="E4049" s="15"/>
      <c r="F4049" s="15"/>
      <c r="G4049" s="15"/>
      <c r="H4049" s="15"/>
      <c r="I4049" s="15"/>
      <c r="J4049" s="15"/>
      <c r="K4049" s="19"/>
      <c r="L4049" s="24" t="str">
        <f t="shared" ca="1" si="63"/>
        <v>-</v>
      </c>
      <c r="M4049" s="15"/>
      <c r="N4049" s="15"/>
      <c r="O4049" s="15"/>
      <c r="P4049" s="15"/>
    </row>
    <row r="4050" spans="1:16" x14ac:dyDescent="0.25">
      <c r="L4050" s="21" t="str">
        <f t="shared" ca="1" si="63"/>
        <v>-</v>
      </c>
    </row>
    <row r="4051" spans="1:16" x14ac:dyDescent="0.25">
      <c r="A4051" s="15"/>
      <c r="B4051" s="19"/>
      <c r="C4051" s="15"/>
      <c r="D4051" s="15"/>
      <c r="E4051" s="15"/>
      <c r="F4051" s="15"/>
      <c r="G4051" s="15"/>
      <c r="H4051" s="15"/>
      <c r="I4051" s="15"/>
      <c r="J4051" s="15"/>
      <c r="K4051" s="19"/>
      <c r="L4051" s="24" t="str">
        <f t="shared" ca="1" si="63"/>
        <v>-</v>
      </c>
      <c r="M4051" s="15"/>
      <c r="N4051" s="15"/>
      <c r="O4051" s="15"/>
      <c r="P4051" s="15"/>
    </row>
    <row r="4052" spans="1:16" x14ac:dyDescent="0.25">
      <c r="L4052" s="21" t="str">
        <f t="shared" ca="1" si="63"/>
        <v>-</v>
      </c>
    </row>
    <row r="4053" spans="1:16" x14ac:dyDescent="0.25">
      <c r="A4053" s="15"/>
      <c r="B4053" s="19"/>
      <c r="C4053" s="15"/>
      <c r="D4053" s="15"/>
      <c r="E4053" s="15"/>
      <c r="F4053" s="15"/>
      <c r="G4053" s="15"/>
      <c r="H4053" s="15"/>
      <c r="I4053" s="15"/>
      <c r="J4053" s="15"/>
      <c r="K4053" s="19"/>
      <c r="L4053" s="24" t="str">
        <f t="shared" ca="1" si="63"/>
        <v>-</v>
      </c>
      <c r="M4053" s="15"/>
      <c r="N4053" s="15"/>
      <c r="O4053" s="15"/>
      <c r="P4053" s="15"/>
    </row>
    <row r="4054" spans="1:16" x14ac:dyDescent="0.25">
      <c r="L4054" s="21" t="str">
        <f t="shared" ca="1" si="63"/>
        <v>-</v>
      </c>
    </row>
    <row r="4055" spans="1:16" x14ac:dyDescent="0.25">
      <c r="A4055" s="15"/>
      <c r="B4055" s="19"/>
      <c r="C4055" s="15"/>
      <c r="D4055" s="15"/>
      <c r="E4055" s="15"/>
      <c r="F4055" s="15"/>
      <c r="G4055" s="15"/>
      <c r="H4055" s="15"/>
      <c r="I4055" s="15"/>
      <c r="J4055" s="15"/>
      <c r="K4055" s="19"/>
      <c r="L4055" s="24" t="str">
        <f t="shared" ca="1" si="63"/>
        <v>-</v>
      </c>
      <c r="M4055" s="15"/>
      <c r="N4055" s="15"/>
      <c r="O4055" s="15"/>
      <c r="P4055" s="15"/>
    </row>
    <row r="4056" spans="1:16" x14ac:dyDescent="0.25">
      <c r="L4056" s="21" t="str">
        <f t="shared" ca="1" si="63"/>
        <v>-</v>
      </c>
    </row>
    <row r="4057" spans="1:16" x14ac:dyDescent="0.25">
      <c r="A4057" s="15"/>
      <c r="B4057" s="19"/>
      <c r="C4057" s="15"/>
      <c r="D4057" s="15"/>
      <c r="E4057" s="15"/>
      <c r="F4057" s="15"/>
      <c r="G4057" s="15"/>
      <c r="H4057" s="15"/>
      <c r="I4057" s="15"/>
      <c r="J4057" s="15"/>
      <c r="K4057" s="19"/>
      <c r="L4057" s="24" t="str">
        <f t="shared" ca="1" si="63"/>
        <v>-</v>
      </c>
      <c r="M4057" s="15"/>
      <c r="N4057" s="15"/>
      <c r="O4057" s="15"/>
      <c r="P4057" s="15"/>
    </row>
    <row r="4058" spans="1:16" x14ac:dyDescent="0.25">
      <c r="L4058" s="21" t="str">
        <f t="shared" ca="1" si="63"/>
        <v>-</v>
      </c>
    </row>
    <row r="4059" spans="1:16" x14ac:dyDescent="0.25">
      <c r="A4059" s="15"/>
      <c r="B4059" s="19"/>
      <c r="C4059" s="15"/>
      <c r="D4059" s="15"/>
      <c r="E4059" s="15"/>
      <c r="F4059" s="15"/>
      <c r="G4059" s="15"/>
      <c r="H4059" s="15"/>
      <c r="I4059" s="15"/>
      <c r="J4059" s="15"/>
      <c r="K4059" s="19"/>
      <c r="L4059" s="24" t="str">
        <f t="shared" ca="1" si="63"/>
        <v>-</v>
      </c>
      <c r="M4059" s="15"/>
      <c r="N4059" s="15"/>
      <c r="O4059" s="15"/>
      <c r="P4059" s="15"/>
    </row>
    <row r="4060" spans="1:16" x14ac:dyDescent="0.25">
      <c r="L4060" s="21" t="str">
        <f t="shared" ca="1" si="63"/>
        <v>-</v>
      </c>
    </row>
    <row r="4061" spans="1:16" x14ac:dyDescent="0.25">
      <c r="A4061" s="15"/>
      <c r="B4061" s="19"/>
      <c r="C4061" s="15"/>
      <c r="D4061" s="15"/>
      <c r="E4061" s="15"/>
      <c r="F4061" s="15"/>
      <c r="G4061" s="15"/>
      <c r="H4061" s="15"/>
      <c r="I4061" s="15"/>
      <c r="J4061" s="15"/>
      <c r="K4061" s="19"/>
      <c r="L4061" s="24" t="str">
        <f t="shared" ca="1" si="63"/>
        <v>-</v>
      </c>
      <c r="M4061" s="15"/>
      <c r="N4061" s="15"/>
      <c r="O4061" s="15"/>
      <c r="P4061" s="15"/>
    </row>
    <row r="4062" spans="1:16" x14ac:dyDescent="0.25">
      <c r="L4062" s="21" t="str">
        <f t="shared" ca="1" si="63"/>
        <v>-</v>
      </c>
    </row>
    <row r="4063" spans="1:16" x14ac:dyDescent="0.25">
      <c r="A4063" s="15"/>
      <c r="B4063" s="19"/>
      <c r="C4063" s="15"/>
      <c r="D4063" s="15"/>
      <c r="E4063" s="15"/>
      <c r="F4063" s="15"/>
      <c r="G4063" s="15"/>
      <c r="H4063" s="15"/>
      <c r="I4063" s="15"/>
      <c r="J4063" s="15"/>
      <c r="K4063" s="19"/>
      <c r="L4063" s="24" t="str">
        <f t="shared" ca="1" si="63"/>
        <v>-</v>
      </c>
      <c r="M4063" s="15"/>
      <c r="N4063" s="15"/>
      <c r="O4063" s="15"/>
      <c r="P4063" s="15"/>
    </row>
    <row r="4064" spans="1:16" x14ac:dyDescent="0.25">
      <c r="L4064" s="21" t="str">
        <f t="shared" ca="1" si="63"/>
        <v>-</v>
      </c>
    </row>
    <row r="4065" spans="1:16" x14ac:dyDescent="0.25">
      <c r="A4065" s="15"/>
      <c r="B4065" s="19"/>
      <c r="C4065" s="15"/>
      <c r="D4065" s="15"/>
      <c r="E4065" s="15"/>
      <c r="F4065" s="15"/>
      <c r="G4065" s="15"/>
      <c r="H4065" s="15"/>
      <c r="I4065" s="15"/>
      <c r="J4065" s="15"/>
      <c r="K4065" s="19"/>
      <c r="L4065" s="24" t="str">
        <f t="shared" ca="1" si="63"/>
        <v>-</v>
      </c>
      <c r="M4065" s="15"/>
      <c r="N4065" s="15"/>
      <c r="O4065" s="15"/>
      <c r="P4065" s="15"/>
    </row>
    <row r="4066" spans="1:16" x14ac:dyDescent="0.25">
      <c r="L4066" s="21" t="str">
        <f t="shared" ca="1" si="63"/>
        <v>-</v>
      </c>
    </row>
    <row r="4067" spans="1:16" x14ac:dyDescent="0.25">
      <c r="A4067" s="15"/>
      <c r="B4067" s="19"/>
      <c r="C4067" s="15"/>
      <c r="D4067" s="15"/>
      <c r="E4067" s="15"/>
      <c r="F4067" s="15"/>
      <c r="G4067" s="15"/>
      <c r="H4067" s="15"/>
      <c r="I4067" s="15"/>
      <c r="J4067" s="15"/>
      <c r="K4067" s="19"/>
      <c r="L4067" s="24" t="str">
        <f t="shared" ca="1" si="63"/>
        <v>-</v>
      </c>
      <c r="M4067" s="15"/>
      <c r="N4067" s="15"/>
      <c r="O4067" s="15"/>
      <c r="P4067" s="15"/>
    </row>
    <row r="4068" spans="1:16" x14ac:dyDescent="0.25">
      <c r="L4068" s="21" t="str">
        <f t="shared" ca="1" si="63"/>
        <v>-</v>
      </c>
    </row>
    <row r="4069" spans="1:16" x14ac:dyDescent="0.25">
      <c r="A4069" s="15"/>
      <c r="B4069" s="19"/>
      <c r="C4069" s="15"/>
      <c r="D4069" s="15"/>
      <c r="E4069" s="15"/>
      <c r="F4069" s="15"/>
      <c r="G4069" s="15"/>
      <c r="H4069" s="15"/>
      <c r="I4069" s="15"/>
      <c r="J4069" s="15"/>
      <c r="K4069" s="19"/>
      <c r="L4069" s="24" t="str">
        <f t="shared" ca="1" si="63"/>
        <v>-</v>
      </c>
      <c r="M4069" s="15"/>
      <c r="N4069" s="15"/>
      <c r="O4069" s="15"/>
      <c r="P4069" s="15"/>
    </row>
    <row r="4070" spans="1:16" x14ac:dyDescent="0.25">
      <c r="L4070" s="21" t="str">
        <f t="shared" ca="1" si="63"/>
        <v>-</v>
      </c>
    </row>
    <row r="4071" spans="1:16" x14ac:dyDescent="0.25">
      <c r="A4071" s="15"/>
      <c r="B4071" s="19"/>
      <c r="C4071" s="15"/>
      <c r="D4071" s="15"/>
      <c r="E4071" s="15"/>
      <c r="F4071" s="15"/>
      <c r="G4071" s="15"/>
      <c r="H4071" s="15"/>
      <c r="I4071" s="15"/>
      <c r="J4071" s="15"/>
      <c r="K4071" s="19"/>
      <c r="L4071" s="24" t="str">
        <f t="shared" ca="1" si="63"/>
        <v>-</v>
      </c>
      <c r="M4071" s="15"/>
      <c r="N4071" s="15"/>
      <c r="O4071" s="15"/>
      <c r="P4071" s="15"/>
    </row>
    <row r="4072" spans="1:16" x14ac:dyDescent="0.25">
      <c r="L4072" s="21" t="str">
        <f t="shared" ca="1" si="63"/>
        <v>-</v>
      </c>
    </row>
    <row r="4073" spans="1:16" x14ac:dyDescent="0.25">
      <c r="A4073" s="15"/>
      <c r="B4073" s="19"/>
      <c r="C4073" s="15"/>
      <c r="D4073" s="15"/>
      <c r="E4073" s="15"/>
      <c r="F4073" s="15"/>
      <c r="G4073" s="15"/>
      <c r="H4073" s="15"/>
      <c r="I4073" s="15"/>
      <c r="J4073" s="15"/>
      <c r="K4073" s="19"/>
      <c r="L4073" s="24" t="str">
        <f t="shared" ca="1" si="63"/>
        <v>-</v>
      </c>
      <c r="M4073" s="15"/>
      <c r="N4073" s="15"/>
      <c r="O4073" s="15"/>
      <c r="P4073" s="15"/>
    </row>
    <row r="4074" spans="1:16" x14ac:dyDescent="0.25">
      <c r="L4074" s="21" t="str">
        <f t="shared" ca="1" si="63"/>
        <v>-</v>
      </c>
    </row>
    <row r="4075" spans="1:16" x14ac:dyDescent="0.25">
      <c r="A4075" s="15"/>
      <c r="B4075" s="19"/>
      <c r="C4075" s="15"/>
      <c r="D4075" s="15"/>
      <c r="E4075" s="15"/>
      <c r="F4075" s="15"/>
      <c r="G4075" s="15"/>
      <c r="H4075" s="15"/>
      <c r="I4075" s="15"/>
      <c r="J4075" s="15"/>
      <c r="K4075" s="19"/>
      <c r="L4075" s="24" t="str">
        <f t="shared" ca="1" si="63"/>
        <v>-</v>
      </c>
      <c r="M4075" s="15"/>
      <c r="N4075" s="15"/>
      <c r="O4075" s="15"/>
      <c r="P4075" s="15"/>
    </row>
    <row r="4076" spans="1:16" x14ac:dyDescent="0.25">
      <c r="L4076" s="21" t="str">
        <f t="shared" ca="1" si="63"/>
        <v>-</v>
      </c>
    </row>
    <row r="4077" spans="1:16" x14ac:dyDescent="0.25">
      <c r="A4077" s="15"/>
      <c r="B4077" s="19"/>
      <c r="C4077" s="15"/>
      <c r="D4077" s="15"/>
      <c r="E4077" s="15"/>
      <c r="F4077" s="15"/>
      <c r="G4077" s="15"/>
      <c r="H4077" s="15"/>
      <c r="I4077" s="15"/>
      <c r="J4077" s="15"/>
      <c r="K4077" s="19"/>
      <c r="L4077" s="24" t="str">
        <f t="shared" ca="1" si="63"/>
        <v>-</v>
      </c>
      <c r="M4077" s="15"/>
      <c r="N4077" s="15"/>
      <c r="O4077" s="15"/>
      <c r="P4077" s="15"/>
    </row>
    <row r="4078" spans="1:16" x14ac:dyDescent="0.25">
      <c r="L4078" s="21" t="str">
        <f t="shared" ca="1" si="63"/>
        <v>-</v>
      </c>
    </row>
    <row r="4079" spans="1:16" x14ac:dyDescent="0.25">
      <c r="A4079" s="15"/>
      <c r="B4079" s="19"/>
      <c r="C4079" s="15"/>
      <c r="D4079" s="15"/>
      <c r="E4079" s="15"/>
      <c r="F4079" s="15"/>
      <c r="G4079" s="15"/>
      <c r="H4079" s="15"/>
      <c r="I4079" s="15"/>
      <c r="J4079" s="15"/>
      <c r="K4079" s="19"/>
      <c r="L4079" s="24" t="str">
        <f t="shared" ca="1" si="63"/>
        <v>-</v>
      </c>
      <c r="M4079" s="15"/>
      <c r="N4079" s="15"/>
      <c r="O4079" s="15"/>
      <c r="P4079" s="15"/>
    </row>
    <row r="4080" spans="1:16" x14ac:dyDescent="0.25">
      <c r="L4080" s="21" t="str">
        <f t="shared" ca="1" si="63"/>
        <v>-</v>
      </c>
    </row>
    <row r="4081" spans="1:16" x14ac:dyDescent="0.25">
      <c r="A4081" s="15"/>
      <c r="B4081" s="19"/>
      <c r="C4081" s="15"/>
      <c r="D4081" s="15"/>
      <c r="E4081" s="15"/>
      <c r="F4081" s="15"/>
      <c r="G4081" s="15"/>
      <c r="H4081" s="15"/>
      <c r="I4081" s="15"/>
      <c r="J4081" s="15"/>
      <c r="K4081" s="19"/>
      <c r="L4081" s="24" t="str">
        <f t="shared" ca="1" si="63"/>
        <v>-</v>
      </c>
      <c r="M4081" s="15"/>
      <c r="N4081" s="15"/>
      <c r="O4081" s="15"/>
      <c r="P4081" s="15"/>
    </row>
    <row r="4082" spans="1:16" x14ac:dyDescent="0.25">
      <c r="L4082" s="21" t="str">
        <f t="shared" ca="1" si="63"/>
        <v>-</v>
      </c>
    </row>
    <row r="4083" spans="1:16" x14ac:dyDescent="0.25">
      <c r="A4083" s="15"/>
      <c r="B4083" s="19"/>
      <c r="C4083" s="15"/>
      <c r="D4083" s="15"/>
      <c r="E4083" s="15"/>
      <c r="F4083" s="15"/>
      <c r="G4083" s="15"/>
      <c r="H4083" s="15"/>
      <c r="I4083" s="15"/>
      <c r="J4083" s="15"/>
      <c r="K4083" s="19"/>
      <c r="L4083" s="24" t="str">
        <f t="shared" ca="1" si="63"/>
        <v>-</v>
      </c>
      <c r="M4083" s="15"/>
      <c r="N4083" s="15"/>
      <c r="O4083" s="15"/>
      <c r="P4083" s="15"/>
    </row>
    <row r="4084" spans="1:16" x14ac:dyDescent="0.25">
      <c r="L4084" s="21" t="str">
        <f t="shared" ca="1" si="63"/>
        <v>-</v>
      </c>
    </row>
    <row r="4085" spans="1:16" x14ac:dyDescent="0.25">
      <c r="A4085" s="15"/>
      <c r="B4085" s="19"/>
      <c r="C4085" s="15"/>
      <c r="D4085" s="15"/>
      <c r="E4085" s="15"/>
      <c r="F4085" s="15"/>
      <c r="G4085" s="15"/>
      <c r="H4085" s="15"/>
      <c r="I4085" s="15"/>
      <c r="J4085" s="15"/>
      <c r="K4085" s="19"/>
      <c r="L4085" s="24" t="str">
        <f t="shared" ca="1" si="63"/>
        <v>-</v>
      </c>
      <c r="M4085" s="15"/>
      <c r="N4085" s="15"/>
      <c r="O4085" s="15"/>
      <c r="P4085" s="15"/>
    </row>
    <row r="4086" spans="1:16" x14ac:dyDescent="0.25">
      <c r="L4086" s="21" t="str">
        <f t="shared" ca="1" si="63"/>
        <v>-</v>
      </c>
    </row>
    <row r="4087" spans="1:16" x14ac:dyDescent="0.25">
      <c r="A4087" s="15"/>
      <c r="B4087" s="19"/>
      <c r="C4087" s="15"/>
      <c r="D4087" s="15"/>
      <c r="E4087" s="15"/>
      <c r="F4087" s="15"/>
      <c r="G4087" s="15"/>
      <c r="H4087" s="15"/>
      <c r="I4087" s="15"/>
      <c r="J4087" s="15"/>
      <c r="K4087" s="19"/>
      <c r="L4087" s="24" t="str">
        <f t="shared" ca="1" si="63"/>
        <v>-</v>
      </c>
      <c r="M4087" s="15"/>
      <c r="N4087" s="15"/>
      <c r="O4087" s="15"/>
      <c r="P4087" s="15"/>
    </row>
    <row r="4088" spans="1:16" x14ac:dyDescent="0.25">
      <c r="L4088" s="21" t="str">
        <f t="shared" ca="1" si="63"/>
        <v>-</v>
      </c>
    </row>
    <row r="4089" spans="1:16" x14ac:dyDescent="0.25">
      <c r="A4089" s="15"/>
      <c r="B4089" s="19"/>
      <c r="C4089" s="15"/>
      <c r="D4089" s="15"/>
      <c r="E4089" s="15"/>
      <c r="F4089" s="15"/>
      <c r="G4089" s="15"/>
      <c r="H4089" s="15"/>
      <c r="I4089" s="15"/>
      <c r="J4089" s="15"/>
      <c r="K4089" s="19"/>
      <c r="L4089" s="24" t="str">
        <f t="shared" ca="1" si="63"/>
        <v>-</v>
      </c>
      <c r="M4089" s="15"/>
      <c r="N4089" s="15"/>
      <c r="O4089" s="15"/>
      <c r="P4089" s="15"/>
    </row>
    <row r="4090" spans="1:16" x14ac:dyDescent="0.25">
      <c r="L4090" s="21" t="str">
        <f t="shared" ca="1" si="63"/>
        <v>-</v>
      </c>
    </row>
    <row r="4091" spans="1:16" x14ac:dyDescent="0.25">
      <c r="A4091" s="15"/>
      <c r="B4091" s="19"/>
      <c r="C4091" s="15"/>
      <c r="D4091" s="15"/>
      <c r="E4091" s="15"/>
      <c r="F4091" s="15"/>
      <c r="G4091" s="15"/>
      <c r="H4091" s="15"/>
      <c r="I4091" s="15"/>
      <c r="J4091" s="15"/>
      <c r="K4091" s="19"/>
      <c r="L4091" s="24" t="str">
        <f t="shared" ca="1" si="63"/>
        <v>-</v>
      </c>
      <c r="M4091" s="15"/>
      <c r="N4091" s="15"/>
      <c r="O4091" s="15"/>
      <c r="P4091" s="15"/>
    </row>
    <row r="4092" spans="1:16" x14ac:dyDescent="0.25">
      <c r="L4092" s="21" t="str">
        <f t="shared" ca="1" si="63"/>
        <v>-</v>
      </c>
    </row>
    <row r="4093" spans="1:16" x14ac:dyDescent="0.25">
      <c r="A4093" s="15"/>
      <c r="B4093" s="19"/>
      <c r="C4093" s="15"/>
      <c r="D4093" s="15"/>
      <c r="E4093" s="15"/>
      <c r="F4093" s="15"/>
      <c r="G4093" s="15"/>
      <c r="H4093" s="15"/>
      <c r="I4093" s="15"/>
      <c r="J4093" s="15"/>
      <c r="K4093" s="19"/>
      <c r="L4093" s="24" t="str">
        <f t="shared" ca="1" si="63"/>
        <v>-</v>
      </c>
      <c r="M4093" s="15"/>
      <c r="N4093" s="15"/>
      <c r="O4093" s="15"/>
      <c r="P4093" s="15"/>
    </row>
    <row r="4094" spans="1:16" x14ac:dyDescent="0.25">
      <c r="L4094" s="21" t="str">
        <f t="shared" ca="1" si="63"/>
        <v>-</v>
      </c>
    </row>
    <row r="4095" spans="1:16" x14ac:dyDescent="0.25">
      <c r="A4095" s="15"/>
      <c r="B4095" s="19"/>
      <c r="C4095" s="15"/>
      <c r="D4095" s="15"/>
      <c r="E4095" s="15"/>
      <c r="F4095" s="15"/>
      <c r="G4095" s="15"/>
      <c r="H4095" s="15"/>
      <c r="I4095" s="15"/>
      <c r="J4095" s="15"/>
      <c r="K4095" s="19"/>
      <c r="L4095" s="24" t="str">
        <f t="shared" ca="1" si="63"/>
        <v>-</v>
      </c>
      <c r="M4095" s="15"/>
      <c r="N4095" s="15"/>
      <c r="O4095" s="15"/>
      <c r="P4095" s="15"/>
    </row>
    <row r="4096" spans="1:16" x14ac:dyDescent="0.25">
      <c r="L4096" s="21" t="str">
        <f t="shared" ca="1" si="63"/>
        <v>-</v>
      </c>
    </row>
    <row r="4097" spans="1:16" x14ac:dyDescent="0.25">
      <c r="A4097" s="15"/>
      <c r="B4097" s="19"/>
      <c r="C4097" s="15"/>
      <c r="D4097" s="15"/>
      <c r="E4097" s="15"/>
      <c r="F4097" s="15"/>
      <c r="G4097" s="15"/>
      <c r="H4097" s="15"/>
      <c r="I4097" s="15"/>
      <c r="J4097" s="15"/>
      <c r="K4097" s="19"/>
      <c r="L4097" s="24" t="str">
        <f t="shared" ca="1" si="63"/>
        <v>-</v>
      </c>
      <c r="M4097" s="15"/>
      <c r="N4097" s="15"/>
      <c r="O4097" s="15"/>
      <c r="P4097" s="15"/>
    </row>
    <row r="4098" spans="1:16" x14ac:dyDescent="0.25">
      <c r="L4098" s="21" t="str">
        <f t="shared" ca="1" si="63"/>
        <v>-</v>
      </c>
    </row>
    <row r="4099" spans="1:16" x14ac:dyDescent="0.25">
      <c r="A4099" s="15"/>
      <c r="B4099" s="19"/>
      <c r="C4099" s="15"/>
      <c r="D4099" s="15"/>
      <c r="E4099" s="15"/>
      <c r="F4099" s="15"/>
      <c r="G4099" s="15"/>
      <c r="H4099" s="15"/>
      <c r="I4099" s="15"/>
      <c r="J4099" s="15"/>
      <c r="K4099" s="19"/>
      <c r="L4099" s="24" t="str">
        <f t="shared" ca="1" si="63"/>
        <v>-</v>
      </c>
      <c r="M4099" s="15"/>
      <c r="N4099" s="15"/>
      <c r="O4099" s="15"/>
      <c r="P4099" s="15"/>
    </row>
    <row r="4100" spans="1:16" x14ac:dyDescent="0.25">
      <c r="L4100" s="21" t="str">
        <f t="shared" ca="1" si="63"/>
        <v>-</v>
      </c>
    </row>
    <row r="4101" spans="1:16" x14ac:dyDescent="0.25">
      <c r="A4101" s="15"/>
      <c r="B4101" s="19"/>
      <c r="C4101" s="15"/>
      <c r="D4101" s="15"/>
      <c r="E4101" s="15"/>
      <c r="F4101" s="15"/>
      <c r="G4101" s="15"/>
      <c r="H4101" s="15"/>
      <c r="I4101" s="15"/>
      <c r="J4101" s="15"/>
      <c r="K4101" s="19"/>
      <c r="L4101" s="24" t="str">
        <f t="shared" ca="1" si="63"/>
        <v>-</v>
      </c>
      <c r="M4101" s="15"/>
      <c r="N4101" s="15"/>
      <c r="O4101" s="15"/>
      <c r="P4101" s="15"/>
    </row>
    <row r="4102" spans="1:16" x14ac:dyDescent="0.25">
      <c r="L4102" s="21" t="str">
        <f t="shared" ref="L4102:L4165" ca="1" si="64">IF(B4102&gt;1/1/1900, (IF(M4102="Closed",(DATEDIF(B4102,K4102,"d"))-(DATEDIF(H4102,J4102,"d")),IF(OR(M4102="Pending",ISBLANK(K4102)),TODAY()-B4102))),"-")</f>
        <v>-</v>
      </c>
    </row>
    <row r="4103" spans="1:16" x14ac:dyDescent="0.25">
      <c r="A4103" s="15"/>
      <c r="B4103" s="19"/>
      <c r="C4103" s="15"/>
      <c r="D4103" s="15"/>
      <c r="E4103" s="15"/>
      <c r="F4103" s="15"/>
      <c r="G4103" s="15"/>
      <c r="H4103" s="15"/>
      <c r="I4103" s="15"/>
      <c r="J4103" s="15"/>
      <c r="K4103" s="19"/>
      <c r="L4103" s="24" t="str">
        <f t="shared" ca="1" si="64"/>
        <v>-</v>
      </c>
      <c r="M4103" s="15"/>
      <c r="N4103" s="15"/>
      <c r="O4103" s="15"/>
      <c r="P4103" s="15"/>
    </row>
    <row r="4104" spans="1:16" x14ac:dyDescent="0.25">
      <c r="L4104" s="21" t="str">
        <f t="shared" ca="1" si="64"/>
        <v>-</v>
      </c>
    </row>
    <row r="4105" spans="1:16" x14ac:dyDescent="0.25">
      <c r="A4105" s="15"/>
      <c r="B4105" s="19"/>
      <c r="C4105" s="15"/>
      <c r="D4105" s="15"/>
      <c r="E4105" s="15"/>
      <c r="F4105" s="15"/>
      <c r="G4105" s="15"/>
      <c r="H4105" s="15"/>
      <c r="I4105" s="15"/>
      <c r="J4105" s="15"/>
      <c r="K4105" s="19"/>
      <c r="L4105" s="24" t="str">
        <f t="shared" ca="1" si="64"/>
        <v>-</v>
      </c>
      <c r="M4105" s="15"/>
      <c r="N4105" s="15"/>
      <c r="O4105" s="15"/>
      <c r="P4105" s="15"/>
    </row>
    <row r="4106" spans="1:16" x14ac:dyDescent="0.25">
      <c r="L4106" s="21" t="str">
        <f t="shared" ca="1" si="64"/>
        <v>-</v>
      </c>
    </row>
    <row r="4107" spans="1:16" x14ac:dyDescent="0.25">
      <c r="A4107" s="15"/>
      <c r="B4107" s="19"/>
      <c r="C4107" s="15"/>
      <c r="D4107" s="15"/>
      <c r="E4107" s="15"/>
      <c r="F4107" s="15"/>
      <c r="G4107" s="15"/>
      <c r="H4107" s="15"/>
      <c r="I4107" s="15"/>
      <c r="J4107" s="15"/>
      <c r="K4107" s="19"/>
      <c r="L4107" s="24" t="str">
        <f t="shared" ca="1" si="64"/>
        <v>-</v>
      </c>
      <c r="M4107" s="15"/>
      <c r="N4107" s="15"/>
      <c r="O4107" s="15"/>
      <c r="P4107" s="15"/>
    </row>
    <row r="4108" spans="1:16" x14ac:dyDescent="0.25">
      <c r="L4108" s="21" t="str">
        <f t="shared" ca="1" si="64"/>
        <v>-</v>
      </c>
    </row>
    <row r="4109" spans="1:16" x14ac:dyDescent="0.25">
      <c r="A4109" s="15"/>
      <c r="B4109" s="19"/>
      <c r="C4109" s="15"/>
      <c r="D4109" s="15"/>
      <c r="E4109" s="15"/>
      <c r="F4109" s="15"/>
      <c r="G4109" s="15"/>
      <c r="H4109" s="15"/>
      <c r="I4109" s="15"/>
      <c r="J4109" s="15"/>
      <c r="K4109" s="19"/>
      <c r="L4109" s="24" t="str">
        <f t="shared" ca="1" si="64"/>
        <v>-</v>
      </c>
      <c r="M4109" s="15"/>
      <c r="N4109" s="15"/>
      <c r="O4109" s="15"/>
      <c r="P4109" s="15"/>
    </row>
    <row r="4110" spans="1:16" x14ac:dyDescent="0.25">
      <c r="L4110" s="21" t="str">
        <f t="shared" ca="1" si="64"/>
        <v>-</v>
      </c>
    </row>
    <row r="4111" spans="1:16" x14ac:dyDescent="0.25">
      <c r="A4111" s="15"/>
      <c r="B4111" s="19"/>
      <c r="C4111" s="15"/>
      <c r="D4111" s="15"/>
      <c r="E4111" s="15"/>
      <c r="F4111" s="15"/>
      <c r="G4111" s="15"/>
      <c r="H4111" s="15"/>
      <c r="I4111" s="15"/>
      <c r="J4111" s="15"/>
      <c r="K4111" s="19"/>
      <c r="L4111" s="24" t="str">
        <f t="shared" ca="1" si="64"/>
        <v>-</v>
      </c>
      <c r="M4111" s="15"/>
      <c r="N4111" s="15"/>
      <c r="O4111" s="15"/>
      <c r="P4111" s="15"/>
    </row>
    <row r="4112" spans="1:16" x14ac:dyDescent="0.25">
      <c r="L4112" s="21" t="str">
        <f t="shared" ca="1" si="64"/>
        <v>-</v>
      </c>
    </row>
    <row r="4113" spans="1:16" x14ac:dyDescent="0.25">
      <c r="A4113" s="15"/>
      <c r="B4113" s="19"/>
      <c r="C4113" s="15"/>
      <c r="D4113" s="15"/>
      <c r="E4113" s="15"/>
      <c r="F4113" s="15"/>
      <c r="G4113" s="15"/>
      <c r="H4113" s="15"/>
      <c r="I4113" s="15"/>
      <c r="J4113" s="15"/>
      <c r="K4113" s="19"/>
      <c r="L4113" s="24" t="str">
        <f t="shared" ca="1" si="64"/>
        <v>-</v>
      </c>
      <c r="M4113" s="15"/>
      <c r="N4113" s="15"/>
      <c r="O4113" s="15"/>
      <c r="P4113" s="15"/>
    </row>
    <row r="4114" spans="1:16" x14ac:dyDescent="0.25">
      <c r="L4114" s="21" t="str">
        <f t="shared" ca="1" si="64"/>
        <v>-</v>
      </c>
    </row>
    <row r="4115" spans="1:16" x14ac:dyDescent="0.25">
      <c r="A4115" s="15"/>
      <c r="B4115" s="19"/>
      <c r="C4115" s="15"/>
      <c r="D4115" s="15"/>
      <c r="E4115" s="15"/>
      <c r="F4115" s="15"/>
      <c r="G4115" s="15"/>
      <c r="H4115" s="15"/>
      <c r="I4115" s="15"/>
      <c r="J4115" s="15"/>
      <c r="K4115" s="19"/>
      <c r="L4115" s="24" t="str">
        <f t="shared" ca="1" si="64"/>
        <v>-</v>
      </c>
      <c r="M4115" s="15"/>
      <c r="N4115" s="15"/>
      <c r="O4115" s="15"/>
      <c r="P4115" s="15"/>
    </row>
    <row r="4116" spans="1:16" x14ac:dyDescent="0.25">
      <c r="L4116" s="21" t="str">
        <f t="shared" ca="1" si="64"/>
        <v>-</v>
      </c>
    </row>
    <row r="4117" spans="1:16" x14ac:dyDescent="0.25">
      <c r="A4117" s="15"/>
      <c r="B4117" s="19"/>
      <c r="C4117" s="15"/>
      <c r="D4117" s="15"/>
      <c r="E4117" s="15"/>
      <c r="F4117" s="15"/>
      <c r="G4117" s="15"/>
      <c r="H4117" s="15"/>
      <c r="I4117" s="15"/>
      <c r="J4117" s="15"/>
      <c r="K4117" s="19"/>
      <c r="L4117" s="24" t="str">
        <f t="shared" ca="1" si="64"/>
        <v>-</v>
      </c>
      <c r="M4117" s="15"/>
      <c r="N4117" s="15"/>
      <c r="O4117" s="15"/>
      <c r="P4117" s="15"/>
    </row>
    <row r="4118" spans="1:16" x14ac:dyDescent="0.25">
      <c r="L4118" s="21" t="str">
        <f t="shared" ca="1" si="64"/>
        <v>-</v>
      </c>
    </row>
    <row r="4119" spans="1:16" x14ac:dyDescent="0.25">
      <c r="A4119" s="15"/>
      <c r="B4119" s="19"/>
      <c r="C4119" s="15"/>
      <c r="D4119" s="15"/>
      <c r="E4119" s="15"/>
      <c r="F4119" s="15"/>
      <c r="G4119" s="15"/>
      <c r="H4119" s="15"/>
      <c r="I4119" s="15"/>
      <c r="J4119" s="15"/>
      <c r="K4119" s="19"/>
      <c r="L4119" s="24" t="str">
        <f t="shared" ca="1" si="64"/>
        <v>-</v>
      </c>
      <c r="M4119" s="15"/>
      <c r="N4119" s="15"/>
      <c r="O4119" s="15"/>
      <c r="P4119" s="15"/>
    </row>
    <row r="4120" spans="1:16" x14ac:dyDescent="0.25">
      <c r="L4120" s="21" t="str">
        <f t="shared" ca="1" si="64"/>
        <v>-</v>
      </c>
    </row>
    <row r="4121" spans="1:16" x14ac:dyDescent="0.25">
      <c r="A4121" s="15"/>
      <c r="B4121" s="19"/>
      <c r="C4121" s="15"/>
      <c r="D4121" s="15"/>
      <c r="E4121" s="15"/>
      <c r="F4121" s="15"/>
      <c r="G4121" s="15"/>
      <c r="H4121" s="15"/>
      <c r="I4121" s="15"/>
      <c r="J4121" s="15"/>
      <c r="K4121" s="19"/>
      <c r="L4121" s="24" t="str">
        <f t="shared" ca="1" si="64"/>
        <v>-</v>
      </c>
      <c r="M4121" s="15"/>
      <c r="N4121" s="15"/>
      <c r="O4121" s="15"/>
      <c r="P4121" s="15"/>
    </row>
    <row r="4122" spans="1:16" x14ac:dyDescent="0.25">
      <c r="L4122" s="21" t="str">
        <f t="shared" ca="1" si="64"/>
        <v>-</v>
      </c>
    </row>
    <row r="4123" spans="1:16" x14ac:dyDescent="0.25">
      <c r="A4123" s="15"/>
      <c r="B4123" s="19"/>
      <c r="C4123" s="15"/>
      <c r="D4123" s="15"/>
      <c r="E4123" s="15"/>
      <c r="F4123" s="15"/>
      <c r="G4123" s="15"/>
      <c r="H4123" s="15"/>
      <c r="I4123" s="15"/>
      <c r="J4123" s="15"/>
      <c r="K4123" s="19"/>
      <c r="L4123" s="24" t="str">
        <f t="shared" ca="1" si="64"/>
        <v>-</v>
      </c>
      <c r="M4123" s="15"/>
      <c r="N4123" s="15"/>
      <c r="O4123" s="15"/>
      <c r="P4123" s="15"/>
    </row>
    <row r="4124" spans="1:16" x14ac:dyDescent="0.25">
      <c r="L4124" s="21" t="str">
        <f t="shared" ca="1" si="64"/>
        <v>-</v>
      </c>
    </row>
    <row r="4125" spans="1:16" x14ac:dyDescent="0.25">
      <c r="A4125" s="15"/>
      <c r="B4125" s="19"/>
      <c r="C4125" s="15"/>
      <c r="D4125" s="15"/>
      <c r="E4125" s="15"/>
      <c r="F4125" s="15"/>
      <c r="G4125" s="15"/>
      <c r="H4125" s="15"/>
      <c r="I4125" s="15"/>
      <c r="J4125" s="15"/>
      <c r="K4125" s="19"/>
      <c r="L4125" s="24" t="str">
        <f t="shared" ca="1" si="64"/>
        <v>-</v>
      </c>
      <c r="M4125" s="15"/>
      <c r="N4125" s="15"/>
      <c r="O4125" s="15"/>
      <c r="P4125" s="15"/>
    </row>
    <row r="4126" spans="1:16" x14ac:dyDescent="0.25">
      <c r="L4126" s="21" t="str">
        <f t="shared" ca="1" si="64"/>
        <v>-</v>
      </c>
    </row>
    <row r="4127" spans="1:16" x14ac:dyDescent="0.25">
      <c r="A4127" s="15"/>
      <c r="B4127" s="19"/>
      <c r="C4127" s="15"/>
      <c r="D4127" s="15"/>
      <c r="E4127" s="15"/>
      <c r="F4127" s="15"/>
      <c r="G4127" s="15"/>
      <c r="H4127" s="15"/>
      <c r="I4127" s="15"/>
      <c r="J4127" s="15"/>
      <c r="K4127" s="19"/>
      <c r="L4127" s="24" t="str">
        <f t="shared" ca="1" si="64"/>
        <v>-</v>
      </c>
      <c r="M4127" s="15"/>
      <c r="N4127" s="15"/>
      <c r="O4127" s="15"/>
      <c r="P4127" s="15"/>
    </row>
    <row r="4128" spans="1:16" x14ac:dyDescent="0.25">
      <c r="L4128" s="21" t="str">
        <f t="shared" ca="1" si="64"/>
        <v>-</v>
      </c>
    </row>
    <row r="4129" spans="1:16" x14ac:dyDescent="0.25">
      <c r="A4129" s="15"/>
      <c r="B4129" s="19"/>
      <c r="C4129" s="15"/>
      <c r="D4129" s="15"/>
      <c r="E4129" s="15"/>
      <c r="F4129" s="15"/>
      <c r="G4129" s="15"/>
      <c r="H4129" s="15"/>
      <c r="I4129" s="15"/>
      <c r="J4129" s="15"/>
      <c r="K4129" s="19"/>
      <c r="L4129" s="24" t="str">
        <f t="shared" ca="1" si="64"/>
        <v>-</v>
      </c>
      <c r="M4129" s="15"/>
      <c r="N4129" s="15"/>
      <c r="O4129" s="15"/>
      <c r="P4129" s="15"/>
    </row>
    <row r="4130" spans="1:16" x14ac:dyDescent="0.25">
      <c r="L4130" s="21" t="str">
        <f t="shared" ca="1" si="64"/>
        <v>-</v>
      </c>
    </row>
    <row r="4131" spans="1:16" x14ac:dyDescent="0.25">
      <c r="A4131" s="15"/>
      <c r="B4131" s="19"/>
      <c r="C4131" s="15"/>
      <c r="D4131" s="15"/>
      <c r="E4131" s="15"/>
      <c r="F4131" s="15"/>
      <c r="G4131" s="15"/>
      <c r="H4131" s="15"/>
      <c r="I4131" s="15"/>
      <c r="J4131" s="15"/>
      <c r="K4131" s="19"/>
      <c r="L4131" s="24" t="str">
        <f t="shared" ca="1" si="64"/>
        <v>-</v>
      </c>
      <c r="M4131" s="15"/>
      <c r="N4131" s="15"/>
      <c r="O4131" s="15"/>
      <c r="P4131" s="15"/>
    </row>
    <row r="4132" spans="1:16" x14ac:dyDescent="0.25">
      <c r="L4132" s="21" t="str">
        <f t="shared" ca="1" si="64"/>
        <v>-</v>
      </c>
    </row>
    <row r="4133" spans="1:16" x14ac:dyDescent="0.25">
      <c r="A4133" s="15"/>
      <c r="B4133" s="19"/>
      <c r="C4133" s="15"/>
      <c r="D4133" s="15"/>
      <c r="E4133" s="15"/>
      <c r="F4133" s="15"/>
      <c r="G4133" s="15"/>
      <c r="H4133" s="15"/>
      <c r="I4133" s="15"/>
      <c r="J4133" s="15"/>
      <c r="K4133" s="19"/>
      <c r="L4133" s="24" t="str">
        <f t="shared" ca="1" si="64"/>
        <v>-</v>
      </c>
      <c r="M4133" s="15"/>
      <c r="N4133" s="15"/>
      <c r="O4133" s="15"/>
      <c r="P4133" s="15"/>
    </row>
    <row r="4134" spans="1:16" x14ac:dyDescent="0.25">
      <c r="L4134" s="21" t="str">
        <f t="shared" ca="1" si="64"/>
        <v>-</v>
      </c>
    </row>
    <row r="4135" spans="1:16" x14ac:dyDescent="0.25">
      <c r="A4135" s="15"/>
      <c r="B4135" s="19"/>
      <c r="C4135" s="15"/>
      <c r="D4135" s="15"/>
      <c r="E4135" s="15"/>
      <c r="F4135" s="15"/>
      <c r="G4135" s="15"/>
      <c r="H4135" s="15"/>
      <c r="I4135" s="15"/>
      <c r="J4135" s="15"/>
      <c r="K4135" s="19"/>
      <c r="L4135" s="24" t="str">
        <f t="shared" ca="1" si="64"/>
        <v>-</v>
      </c>
      <c r="M4135" s="15"/>
      <c r="N4135" s="15"/>
      <c r="O4135" s="15"/>
      <c r="P4135" s="15"/>
    </row>
    <row r="4136" spans="1:16" x14ac:dyDescent="0.25">
      <c r="L4136" s="21" t="str">
        <f t="shared" ca="1" si="64"/>
        <v>-</v>
      </c>
    </row>
    <row r="4137" spans="1:16" x14ac:dyDescent="0.25">
      <c r="A4137" s="15"/>
      <c r="B4137" s="19"/>
      <c r="C4137" s="15"/>
      <c r="D4137" s="15"/>
      <c r="E4137" s="15"/>
      <c r="F4137" s="15"/>
      <c r="G4137" s="15"/>
      <c r="H4137" s="15"/>
      <c r="I4137" s="15"/>
      <c r="J4137" s="15"/>
      <c r="K4137" s="19"/>
      <c r="L4137" s="24" t="str">
        <f t="shared" ca="1" si="64"/>
        <v>-</v>
      </c>
      <c r="M4137" s="15"/>
      <c r="N4137" s="15"/>
      <c r="O4137" s="15"/>
      <c r="P4137" s="15"/>
    </row>
    <row r="4138" spans="1:16" x14ac:dyDescent="0.25">
      <c r="L4138" s="21" t="str">
        <f t="shared" ca="1" si="64"/>
        <v>-</v>
      </c>
    </row>
    <row r="4139" spans="1:16" x14ac:dyDescent="0.25">
      <c r="A4139" s="15"/>
      <c r="B4139" s="19"/>
      <c r="C4139" s="15"/>
      <c r="D4139" s="15"/>
      <c r="E4139" s="15"/>
      <c r="F4139" s="15"/>
      <c r="G4139" s="15"/>
      <c r="H4139" s="15"/>
      <c r="I4139" s="15"/>
      <c r="J4139" s="15"/>
      <c r="K4139" s="19"/>
      <c r="L4139" s="24" t="str">
        <f t="shared" ca="1" si="64"/>
        <v>-</v>
      </c>
      <c r="M4139" s="15"/>
      <c r="N4139" s="15"/>
      <c r="O4139" s="15"/>
      <c r="P4139" s="15"/>
    </row>
    <row r="4140" spans="1:16" x14ac:dyDescent="0.25">
      <c r="L4140" s="21" t="str">
        <f t="shared" ca="1" si="64"/>
        <v>-</v>
      </c>
    </row>
    <row r="4141" spans="1:16" x14ac:dyDescent="0.25">
      <c r="A4141" s="15"/>
      <c r="B4141" s="19"/>
      <c r="C4141" s="15"/>
      <c r="D4141" s="15"/>
      <c r="E4141" s="15"/>
      <c r="F4141" s="15"/>
      <c r="G4141" s="15"/>
      <c r="H4141" s="15"/>
      <c r="I4141" s="15"/>
      <c r="J4141" s="15"/>
      <c r="K4141" s="19"/>
      <c r="L4141" s="24" t="str">
        <f t="shared" ca="1" si="64"/>
        <v>-</v>
      </c>
      <c r="M4141" s="15"/>
      <c r="N4141" s="15"/>
      <c r="O4141" s="15"/>
      <c r="P4141" s="15"/>
    </row>
    <row r="4142" spans="1:16" x14ac:dyDescent="0.25">
      <c r="L4142" s="21" t="str">
        <f t="shared" ca="1" si="64"/>
        <v>-</v>
      </c>
    </row>
    <row r="4143" spans="1:16" x14ac:dyDescent="0.25">
      <c r="A4143" s="15"/>
      <c r="B4143" s="19"/>
      <c r="C4143" s="15"/>
      <c r="D4143" s="15"/>
      <c r="E4143" s="15"/>
      <c r="F4143" s="15"/>
      <c r="G4143" s="15"/>
      <c r="H4143" s="15"/>
      <c r="I4143" s="15"/>
      <c r="J4143" s="15"/>
      <c r="K4143" s="19"/>
      <c r="L4143" s="24" t="str">
        <f t="shared" ca="1" si="64"/>
        <v>-</v>
      </c>
      <c r="M4143" s="15"/>
      <c r="N4143" s="15"/>
      <c r="O4143" s="15"/>
      <c r="P4143" s="15"/>
    </row>
    <row r="4144" spans="1:16" x14ac:dyDescent="0.25">
      <c r="L4144" s="21" t="str">
        <f t="shared" ca="1" si="64"/>
        <v>-</v>
      </c>
    </row>
    <row r="4145" spans="1:16" x14ac:dyDescent="0.25">
      <c r="A4145" s="15"/>
      <c r="B4145" s="19"/>
      <c r="C4145" s="15"/>
      <c r="D4145" s="15"/>
      <c r="E4145" s="15"/>
      <c r="F4145" s="15"/>
      <c r="G4145" s="15"/>
      <c r="H4145" s="15"/>
      <c r="I4145" s="15"/>
      <c r="J4145" s="15"/>
      <c r="K4145" s="19"/>
      <c r="L4145" s="24" t="str">
        <f t="shared" ca="1" si="64"/>
        <v>-</v>
      </c>
      <c r="M4145" s="15"/>
      <c r="N4145" s="15"/>
      <c r="O4145" s="15"/>
      <c r="P4145" s="15"/>
    </row>
    <row r="4146" spans="1:16" x14ac:dyDescent="0.25">
      <c r="L4146" s="21" t="str">
        <f t="shared" ca="1" si="64"/>
        <v>-</v>
      </c>
    </row>
    <row r="4147" spans="1:16" x14ac:dyDescent="0.25">
      <c r="A4147" s="15"/>
      <c r="B4147" s="19"/>
      <c r="C4147" s="15"/>
      <c r="D4147" s="15"/>
      <c r="E4147" s="15"/>
      <c r="F4147" s="15"/>
      <c r="G4147" s="15"/>
      <c r="H4147" s="15"/>
      <c r="I4147" s="15"/>
      <c r="J4147" s="15"/>
      <c r="K4147" s="19"/>
      <c r="L4147" s="24" t="str">
        <f t="shared" ca="1" si="64"/>
        <v>-</v>
      </c>
      <c r="M4147" s="15"/>
      <c r="N4147" s="15"/>
      <c r="O4147" s="15"/>
      <c r="P4147" s="15"/>
    </row>
    <row r="4148" spans="1:16" x14ac:dyDescent="0.25">
      <c r="L4148" s="21" t="str">
        <f t="shared" ca="1" si="64"/>
        <v>-</v>
      </c>
    </row>
    <row r="4149" spans="1:16" x14ac:dyDescent="0.25">
      <c r="A4149" s="15"/>
      <c r="B4149" s="19"/>
      <c r="C4149" s="15"/>
      <c r="D4149" s="15"/>
      <c r="E4149" s="15"/>
      <c r="F4149" s="15"/>
      <c r="G4149" s="15"/>
      <c r="H4149" s="15"/>
      <c r="I4149" s="15"/>
      <c r="J4149" s="15"/>
      <c r="K4149" s="19"/>
      <c r="L4149" s="24" t="str">
        <f t="shared" ca="1" si="64"/>
        <v>-</v>
      </c>
      <c r="M4149" s="15"/>
      <c r="N4149" s="15"/>
      <c r="O4149" s="15"/>
      <c r="P4149" s="15"/>
    </row>
    <row r="4150" spans="1:16" x14ac:dyDescent="0.25">
      <c r="L4150" s="21" t="str">
        <f t="shared" ca="1" si="64"/>
        <v>-</v>
      </c>
    </row>
    <row r="4151" spans="1:16" x14ac:dyDescent="0.25">
      <c r="A4151" s="15"/>
      <c r="B4151" s="19"/>
      <c r="C4151" s="15"/>
      <c r="D4151" s="15"/>
      <c r="E4151" s="15"/>
      <c r="F4151" s="15"/>
      <c r="G4151" s="15"/>
      <c r="H4151" s="15"/>
      <c r="I4151" s="15"/>
      <c r="J4151" s="15"/>
      <c r="K4151" s="19"/>
      <c r="L4151" s="24" t="str">
        <f t="shared" ca="1" si="64"/>
        <v>-</v>
      </c>
      <c r="M4151" s="15"/>
      <c r="N4151" s="15"/>
      <c r="O4151" s="15"/>
      <c r="P4151" s="15"/>
    </row>
    <row r="4152" spans="1:16" x14ac:dyDescent="0.25">
      <c r="L4152" s="21" t="str">
        <f t="shared" ca="1" si="64"/>
        <v>-</v>
      </c>
    </row>
    <row r="4153" spans="1:16" x14ac:dyDescent="0.25">
      <c r="A4153" s="15"/>
      <c r="B4153" s="19"/>
      <c r="C4153" s="15"/>
      <c r="D4153" s="15"/>
      <c r="E4153" s="15"/>
      <c r="F4153" s="15"/>
      <c r="G4153" s="15"/>
      <c r="H4153" s="15"/>
      <c r="I4153" s="15"/>
      <c r="J4153" s="15"/>
      <c r="K4153" s="19"/>
      <c r="L4153" s="24" t="str">
        <f t="shared" ca="1" si="64"/>
        <v>-</v>
      </c>
      <c r="M4153" s="15"/>
      <c r="N4153" s="15"/>
      <c r="O4153" s="15"/>
      <c r="P4153" s="15"/>
    </row>
    <row r="4154" spans="1:16" x14ac:dyDescent="0.25">
      <c r="L4154" s="21" t="str">
        <f t="shared" ca="1" si="64"/>
        <v>-</v>
      </c>
    </row>
    <row r="4155" spans="1:16" x14ac:dyDescent="0.25">
      <c r="A4155" s="15"/>
      <c r="B4155" s="19"/>
      <c r="C4155" s="15"/>
      <c r="D4155" s="15"/>
      <c r="E4155" s="15"/>
      <c r="F4155" s="15"/>
      <c r="G4155" s="15"/>
      <c r="H4155" s="15"/>
      <c r="I4155" s="15"/>
      <c r="J4155" s="15"/>
      <c r="K4155" s="19"/>
      <c r="L4155" s="24" t="str">
        <f t="shared" ca="1" si="64"/>
        <v>-</v>
      </c>
      <c r="M4155" s="15"/>
      <c r="N4155" s="15"/>
      <c r="O4155" s="15"/>
      <c r="P4155" s="15"/>
    </row>
    <row r="4156" spans="1:16" x14ac:dyDescent="0.25">
      <c r="L4156" s="21" t="str">
        <f t="shared" ca="1" si="64"/>
        <v>-</v>
      </c>
    </row>
    <row r="4157" spans="1:16" x14ac:dyDescent="0.25">
      <c r="A4157" s="15"/>
      <c r="B4157" s="19"/>
      <c r="C4157" s="15"/>
      <c r="D4157" s="15"/>
      <c r="E4157" s="15"/>
      <c r="F4157" s="15"/>
      <c r="G4157" s="15"/>
      <c r="H4157" s="15"/>
      <c r="I4157" s="15"/>
      <c r="J4157" s="15"/>
      <c r="K4157" s="19"/>
      <c r="L4157" s="24" t="str">
        <f t="shared" ca="1" si="64"/>
        <v>-</v>
      </c>
      <c r="M4157" s="15"/>
      <c r="N4157" s="15"/>
      <c r="O4157" s="15"/>
      <c r="P4157" s="15"/>
    </row>
    <row r="4158" spans="1:16" x14ac:dyDescent="0.25">
      <c r="L4158" s="21" t="str">
        <f t="shared" ca="1" si="64"/>
        <v>-</v>
      </c>
    </row>
    <row r="4159" spans="1:16" x14ac:dyDescent="0.25">
      <c r="A4159" s="15"/>
      <c r="B4159" s="19"/>
      <c r="C4159" s="15"/>
      <c r="D4159" s="15"/>
      <c r="E4159" s="15"/>
      <c r="F4159" s="15"/>
      <c r="G4159" s="15"/>
      <c r="H4159" s="15"/>
      <c r="I4159" s="15"/>
      <c r="J4159" s="15"/>
      <c r="K4159" s="19"/>
      <c r="L4159" s="24" t="str">
        <f t="shared" ca="1" si="64"/>
        <v>-</v>
      </c>
      <c r="M4159" s="15"/>
      <c r="N4159" s="15"/>
      <c r="O4159" s="15"/>
      <c r="P4159" s="15"/>
    </row>
    <row r="4160" spans="1:16" x14ac:dyDescent="0.25">
      <c r="L4160" s="21" t="str">
        <f t="shared" ca="1" si="64"/>
        <v>-</v>
      </c>
    </row>
    <row r="4161" spans="1:16" x14ac:dyDescent="0.25">
      <c r="A4161" s="15"/>
      <c r="B4161" s="19"/>
      <c r="C4161" s="15"/>
      <c r="D4161" s="15"/>
      <c r="E4161" s="15"/>
      <c r="F4161" s="15"/>
      <c r="G4161" s="15"/>
      <c r="H4161" s="15"/>
      <c r="I4161" s="15"/>
      <c r="J4161" s="15"/>
      <c r="K4161" s="19"/>
      <c r="L4161" s="24" t="str">
        <f t="shared" ca="1" si="64"/>
        <v>-</v>
      </c>
      <c r="M4161" s="15"/>
      <c r="N4161" s="15"/>
      <c r="O4161" s="15"/>
      <c r="P4161" s="15"/>
    </row>
    <row r="4162" spans="1:16" x14ac:dyDescent="0.25">
      <c r="L4162" s="21" t="str">
        <f t="shared" ca="1" si="64"/>
        <v>-</v>
      </c>
    </row>
    <row r="4163" spans="1:16" x14ac:dyDescent="0.25">
      <c r="A4163" s="15"/>
      <c r="B4163" s="19"/>
      <c r="C4163" s="15"/>
      <c r="D4163" s="15"/>
      <c r="E4163" s="15"/>
      <c r="F4163" s="15"/>
      <c r="G4163" s="15"/>
      <c r="H4163" s="15"/>
      <c r="I4163" s="15"/>
      <c r="J4163" s="15"/>
      <c r="K4163" s="19"/>
      <c r="L4163" s="24" t="str">
        <f t="shared" ca="1" si="64"/>
        <v>-</v>
      </c>
      <c r="M4163" s="15"/>
      <c r="N4163" s="15"/>
      <c r="O4163" s="15"/>
      <c r="P4163" s="15"/>
    </row>
    <row r="4164" spans="1:16" x14ac:dyDescent="0.25">
      <c r="L4164" s="21" t="str">
        <f t="shared" ca="1" si="64"/>
        <v>-</v>
      </c>
    </row>
    <row r="4165" spans="1:16" x14ac:dyDescent="0.25">
      <c r="A4165" s="15"/>
      <c r="B4165" s="19"/>
      <c r="C4165" s="15"/>
      <c r="D4165" s="15"/>
      <c r="E4165" s="15"/>
      <c r="F4165" s="15"/>
      <c r="G4165" s="15"/>
      <c r="H4165" s="15"/>
      <c r="I4165" s="15"/>
      <c r="J4165" s="15"/>
      <c r="K4165" s="19"/>
      <c r="L4165" s="24" t="str">
        <f t="shared" ca="1" si="64"/>
        <v>-</v>
      </c>
      <c r="M4165" s="15"/>
      <c r="N4165" s="15"/>
      <c r="O4165" s="15"/>
      <c r="P4165" s="15"/>
    </row>
    <row r="4166" spans="1:16" x14ac:dyDescent="0.25">
      <c r="L4166" s="21" t="str">
        <f t="shared" ref="L4166:L4229" ca="1" si="65">IF(B4166&gt;1/1/1900, (IF(M4166="Closed",(DATEDIF(B4166,K4166,"d"))-(DATEDIF(H4166,J4166,"d")),IF(OR(M4166="Pending",ISBLANK(K4166)),TODAY()-B4166))),"-")</f>
        <v>-</v>
      </c>
    </row>
    <row r="4167" spans="1:16" x14ac:dyDescent="0.25">
      <c r="A4167" s="15"/>
      <c r="B4167" s="19"/>
      <c r="C4167" s="15"/>
      <c r="D4167" s="15"/>
      <c r="E4167" s="15"/>
      <c r="F4167" s="15"/>
      <c r="G4167" s="15"/>
      <c r="H4167" s="15"/>
      <c r="I4167" s="15"/>
      <c r="J4167" s="15"/>
      <c r="K4167" s="19"/>
      <c r="L4167" s="24" t="str">
        <f t="shared" ca="1" si="65"/>
        <v>-</v>
      </c>
      <c r="M4167" s="15"/>
      <c r="N4167" s="15"/>
      <c r="O4167" s="15"/>
      <c r="P4167" s="15"/>
    </row>
    <row r="4168" spans="1:16" x14ac:dyDescent="0.25">
      <c r="L4168" s="21" t="str">
        <f t="shared" ca="1" si="65"/>
        <v>-</v>
      </c>
    </row>
    <row r="4169" spans="1:16" x14ac:dyDescent="0.25">
      <c r="A4169" s="15"/>
      <c r="B4169" s="19"/>
      <c r="C4169" s="15"/>
      <c r="D4169" s="15"/>
      <c r="E4169" s="15"/>
      <c r="F4169" s="15"/>
      <c r="G4169" s="15"/>
      <c r="H4169" s="15"/>
      <c r="I4169" s="15"/>
      <c r="J4169" s="15"/>
      <c r="K4169" s="19"/>
      <c r="L4169" s="24" t="str">
        <f t="shared" ca="1" si="65"/>
        <v>-</v>
      </c>
      <c r="M4169" s="15"/>
      <c r="N4169" s="15"/>
      <c r="O4169" s="15"/>
      <c r="P4169" s="15"/>
    </row>
    <row r="4170" spans="1:16" x14ac:dyDescent="0.25">
      <c r="L4170" s="21" t="str">
        <f t="shared" ca="1" si="65"/>
        <v>-</v>
      </c>
    </row>
    <row r="4171" spans="1:16" x14ac:dyDescent="0.25">
      <c r="A4171" s="15"/>
      <c r="B4171" s="19"/>
      <c r="C4171" s="15"/>
      <c r="D4171" s="15"/>
      <c r="E4171" s="15"/>
      <c r="F4171" s="15"/>
      <c r="G4171" s="15"/>
      <c r="H4171" s="15"/>
      <c r="I4171" s="15"/>
      <c r="J4171" s="15"/>
      <c r="K4171" s="19"/>
      <c r="L4171" s="24" t="str">
        <f t="shared" ca="1" si="65"/>
        <v>-</v>
      </c>
      <c r="M4171" s="15"/>
      <c r="N4171" s="15"/>
      <c r="O4171" s="15"/>
      <c r="P4171" s="15"/>
    </row>
    <row r="4172" spans="1:16" x14ac:dyDescent="0.25">
      <c r="L4172" s="21" t="str">
        <f t="shared" ca="1" si="65"/>
        <v>-</v>
      </c>
    </row>
    <row r="4173" spans="1:16" x14ac:dyDescent="0.25">
      <c r="A4173" s="15"/>
      <c r="B4173" s="19"/>
      <c r="C4173" s="15"/>
      <c r="D4173" s="15"/>
      <c r="E4173" s="15"/>
      <c r="F4173" s="15"/>
      <c r="G4173" s="15"/>
      <c r="H4173" s="15"/>
      <c r="I4173" s="15"/>
      <c r="J4173" s="15"/>
      <c r="K4173" s="19"/>
      <c r="L4173" s="24" t="str">
        <f t="shared" ca="1" si="65"/>
        <v>-</v>
      </c>
      <c r="M4173" s="15"/>
      <c r="N4173" s="15"/>
      <c r="O4173" s="15"/>
      <c r="P4173" s="15"/>
    </row>
    <row r="4174" spans="1:16" x14ac:dyDescent="0.25">
      <c r="L4174" s="21" t="str">
        <f t="shared" ca="1" si="65"/>
        <v>-</v>
      </c>
    </row>
    <row r="4175" spans="1:16" x14ac:dyDescent="0.25">
      <c r="A4175" s="15"/>
      <c r="B4175" s="19"/>
      <c r="C4175" s="15"/>
      <c r="D4175" s="15"/>
      <c r="E4175" s="15"/>
      <c r="F4175" s="15"/>
      <c r="G4175" s="15"/>
      <c r="H4175" s="15"/>
      <c r="I4175" s="15"/>
      <c r="J4175" s="15"/>
      <c r="K4175" s="19"/>
      <c r="L4175" s="24" t="str">
        <f t="shared" ca="1" si="65"/>
        <v>-</v>
      </c>
      <c r="M4175" s="15"/>
      <c r="N4175" s="15"/>
      <c r="O4175" s="15"/>
      <c r="P4175" s="15"/>
    </row>
    <row r="4176" spans="1:16" x14ac:dyDescent="0.25">
      <c r="L4176" s="21" t="str">
        <f t="shared" ca="1" si="65"/>
        <v>-</v>
      </c>
    </row>
    <row r="4177" spans="1:16" x14ac:dyDescent="0.25">
      <c r="A4177" s="15"/>
      <c r="B4177" s="19"/>
      <c r="C4177" s="15"/>
      <c r="D4177" s="15"/>
      <c r="E4177" s="15"/>
      <c r="F4177" s="15"/>
      <c r="G4177" s="15"/>
      <c r="H4177" s="15"/>
      <c r="I4177" s="15"/>
      <c r="J4177" s="15"/>
      <c r="K4177" s="19"/>
      <c r="L4177" s="24" t="str">
        <f t="shared" ca="1" si="65"/>
        <v>-</v>
      </c>
      <c r="M4177" s="15"/>
      <c r="N4177" s="15"/>
      <c r="O4177" s="15"/>
      <c r="P4177" s="15"/>
    </row>
    <row r="4178" spans="1:16" x14ac:dyDescent="0.25">
      <c r="L4178" s="21" t="str">
        <f t="shared" ca="1" si="65"/>
        <v>-</v>
      </c>
    </row>
    <row r="4179" spans="1:16" x14ac:dyDescent="0.25">
      <c r="A4179" s="15"/>
      <c r="B4179" s="19"/>
      <c r="C4179" s="15"/>
      <c r="D4179" s="15"/>
      <c r="E4179" s="15"/>
      <c r="F4179" s="15"/>
      <c r="G4179" s="15"/>
      <c r="H4179" s="15"/>
      <c r="I4179" s="15"/>
      <c r="J4179" s="15"/>
      <c r="K4179" s="19"/>
      <c r="L4179" s="24" t="str">
        <f t="shared" ca="1" si="65"/>
        <v>-</v>
      </c>
      <c r="M4179" s="15"/>
      <c r="N4179" s="15"/>
      <c r="O4179" s="15"/>
      <c r="P4179" s="15"/>
    </row>
    <row r="4180" spans="1:16" x14ac:dyDescent="0.25">
      <c r="L4180" s="21" t="str">
        <f t="shared" ca="1" si="65"/>
        <v>-</v>
      </c>
    </row>
    <row r="4181" spans="1:16" x14ac:dyDescent="0.25">
      <c r="A4181" s="15"/>
      <c r="B4181" s="19"/>
      <c r="C4181" s="15"/>
      <c r="D4181" s="15"/>
      <c r="E4181" s="15"/>
      <c r="F4181" s="15"/>
      <c r="G4181" s="15"/>
      <c r="H4181" s="15"/>
      <c r="I4181" s="15"/>
      <c r="J4181" s="15"/>
      <c r="K4181" s="19"/>
      <c r="L4181" s="24" t="str">
        <f t="shared" ca="1" si="65"/>
        <v>-</v>
      </c>
      <c r="M4181" s="15"/>
      <c r="N4181" s="15"/>
      <c r="O4181" s="15"/>
      <c r="P4181" s="15"/>
    </row>
    <row r="4182" spans="1:16" x14ac:dyDescent="0.25">
      <c r="L4182" s="21" t="str">
        <f t="shared" ca="1" si="65"/>
        <v>-</v>
      </c>
    </row>
    <row r="4183" spans="1:16" x14ac:dyDescent="0.25">
      <c r="A4183" s="15"/>
      <c r="B4183" s="19"/>
      <c r="C4183" s="15"/>
      <c r="D4183" s="15"/>
      <c r="E4183" s="15"/>
      <c r="F4183" s="15"/>
      <c r="G4183" s="15"/>
      <c r="H4183" s="15"/>
      <c r="I4183" s="15"/>
      <c r="J4183" s="15"/>
      <c r="K4183" s="19"/>
      <c r="L4183" s="24" t="str">
        <f t="shared" ca="1" si="65"/>
        <v>-</v>
      </c>
      <c r="M4183" s="15"/>
      <c r="N4183" s="15"/>
      <c r="O4183" s="15"/>
      <c r="P4183" s="15"/>
    </row>
    <row r="4184" spans="1:16" x14ac:dyDescent="0.25">
      <c r="L4184" s="21" t="str">
        <f t="shared" ca="1" si="65"/>
        <v>-</v>
      </c>
    </row>
    <row r="4185" spans="1:16" x14ac:dyDescent="0.25">
      <c r="A4185" s="15"/>
      <c r="B4185" s="19"/>
      <c r="C4185" s="15"/>
      <c r="D4185" s="15"/>
      <c r="E4185" s="15"/>
      <c r="F4185" s="15"/>
      <c r="G4185" s="15"/>
      <c r="H4185" s="15"/>
      <c r="I4185" s="15"/>
      <c r="J4185" s="15"/>
      <c r="K4185" s="19"/>
      <c r="L4185" s="24" t="str">
        <f t="shared" ca="1" si="65"/>
        <v>-</v>
      </c>
      <c r="M4185" s="15"/>
      <c r="N4185" s="15"/>
      <c r="O4185" s="15"/>
      <c r="P4185" s="15"/>
    </row>
    <row r="4186" spans="1:16" x14ac:dyDescent="0.25">
      <c r="L4186" s="21" t="str">
        <f t="shared" ca="1" si="65"/>
        <v>-</v>
      </c>
    </row>
    <row r="4187" spans="1:16" x14ac:dyDescent="0.25">
      <c r="A4187" s="15"/>
      <c r="B4187" s="19"/>
      <c r="C4187" s="15"/>
      <c r="D4187" s="15"/>
      <c r="E4187" s="15"/>
      <c r="F4187" s="15"/>
      <c r="G4187" s="15"/>
      <c r="H4187" s="15"/>
      <c r="I4187" s="15"/>
      <c r="J4187" s="15"/>
      <c r="K4187" s="19"/>
      <c r="L4187" s="24" t="str">
        <f t="shared" ca="1" si="65"/>
        <v>-</v>
      </c>
      <c r="M4187" s="15"/>
      <c r="N4187" s="15"/>
      <c r="O4187" s="15"/>
      <c r="P4187" s="15"/>
    </row>
    <row r="4188" spans="1:16" x14ac:dyDescent="0.25">
      <c r="L4188" s="21" t="str">
        <f t="shared" ca="1" si="65"/>
        <v>-</v>
      </c>
    </row>
    <row r="4189" spans="1:16" x14ac:dyDescent="0.25">
      <c r="A4189" s="15"/>
      <c r="B4189" s="19"/>
      <c r="C4189" s="15"/>
      <c r="D4189" s="15"/>
      <c r="E4189" s="15"/>
      <c r="F4189" s="15"/>
      <c r="G4189" s="15"/>
      <c r="H4189" s="15"/>
      <c r="I4189" s="15"/>
      <c r="J4189" s="15"/>
      <c r="K4189" s="19"/>
      <c r="L4189" s="24" t="str">
        <f t="shared" ca="1" si="65"/>
        <v>-</v>
      </c>
      <c r="M4189" s="15"/>
      <c r="N4189" s="15"/>
      <c r="O4189" s="15"/>
      <c r="P4189" s="15"/>
    </row>
    <row r="4190" spans="1:16" x14ac:dyDescent="0.25">
      <c r="L4190" s="21" t="str">
        <f t="shared" ca="1" si="65"/>
        <v>-</v>
      </c>
    </row>
    <row r="4191" spans="1:16" x14ac:dyDescent="0.25">
      <c r="A4191" s="15"/>
      <c r="B4191" s="19"/>
      <c r="C4191" s="15"/>
      <c r="D4191" s="15"/>
      <c r="E4191" s="15"/>
      <c r="F4191" s="15"/>
      <c r="G4191" s="15"/>
      <c r="H4191" s="15"/>
      <c r="I4191" s="15"/>
      <c r="J4191" s="15"/>
      <c r="K4191" s="19"/>
      <c r="L4191" s="24" t="str">
        <f t="shared" ca="1" si="65"/>
        <v>-</v>
      </c>
      <c r="M4191" s="15"/>
      <c r="N4191" s="15"/>
      <c r="O4191" s="15"/>
      <c r="P4191" s="15"/>
    </row>
    <row r="4192" spans="1:16" x14ac:dyDescent="0.25">
      <c r="L4192" s="21" t="str">
        <f t="shared" ca="1" si="65"/>
        <v>-</v>
      </c>
    </row>
    <row r="4193" spans="1:16" x14ac:dyDescent="0.25">
      <c r="A4193" s="15"/>
      <c r="B4193" s="19"/>
      <c r="C4193" s="15"/>
      <c r="D4193" s="15"/>
      <c r="E4193" s="15"/>
      <c r="F4193" s="15"/>
      <c r="G4193" s="15"/>
      <c r="H4193" s="15"/>
      <c r="I4193" s="15"/>
      <c r="J4193" s="15"/>
      <c r="K4193" s="19"/>
      <c r="L4193" s="24" t="str">
        <f t="shared" ca="1" si="65"/>
        <v>-</v>
      </c>
      <c r="M4193" s="15"/>
      <c r="N4193" s="15"/>
      <c r="O4193" s="15"/>
      <c r="P4193" s="15"/>
    </row>
    <row r="4194" spans="1:16" x14ac:dyDescent="0.25">
      <c r="L4194" s="21" t="str">
        <f t="shared" ca="1" si="65"/>
        <v>-</v>
      </c>
    </row>
    <row r="4195" spans="1:16" x14ac:dyDescent="0.25">
      <c r="A4195" s="15"/>
      <c r="B4195" s="19"/>
      <c r="C4195" s="15"/>
      <c r="D4195" s="15"/>
      <c r="E4195" s="15"/>
      <c r="F4195" s="15"/>
      <c r="G4195" s="15"/>
      <c r="H4195" s="15"/>
      <c r="I4195" s="15"/>
      <c r="J4195" s="15"/>
      <c r="K4195" s="19"/>
      <c r="L4195" s="24" t="str">
        <f t="shared" ca="1" si="65"/>
        <v>-</v>
      </c>
      <c r="M4195" s="15"/>
      <c r="N4195" s="15"/>
      <c r="O4195" s="15"/>
      <c r="P4195" s="15"/>
    </row>
    <row r="4196" spans="1:16" x14ac:dyDescent="0.25">
      <c r="L4196" s="21" t="str">
        <f t="shared" ca="1" si="65"/>
        <v>-</v>
      </c>
    </row>
    <row r="4197" spans="1:16" x14ac:dyDescent="0.25">
      <c r="A4197" s="15"/>
      <c r="B4197" s="19"/>
      <c r="C4197" s="15"/>
      <c r="D4197" s="15"/>
      <c r="E4197" s="15"/>
      <c r="F4197" s="15"/>
      <c r="G4197" s="15"/>
      <c r="H4197" s="15"/>
      <c r="I4197" s="15"/>
      <c r="J4197" s="15"/>
      <c r="K4197" s="19"/>
      <c r="L4197" s="24" t="str">
        <f t="shared" ca="1" si="65"/>
        <v>-</v>
      </c>
      <c r="M4197" s="15"/>
      <c r="N4197" s="15"/>
      <c r="O4197" s="15"/>
      <c r="P4197" s="15"/>
    </row>
    <row r="4198" spans="1:16" x14ac:dyDescent="0.25">
      <c r="L4198" s="21" t="str">
        <f t="shared" ca="1" si="65"/>
        <v>-</v>
      </c>
    </row>
    <row r="4199" spans="1:16" x14ac:dyDescent="0.25">
      <c r="A4199" s="15"/>
      <c r="B4199" s="19"/>
      <c r="C4199" s="15"/>
      <c r="D4199" s="15"/>
      <c r="E4199" s="15"/>
      <c r="F4199" s="15"/>
      <c r="G4199" s="15"/>
      <c r="H4199" s="15"/>
      <c r="I4199" s="15"/>
      <c r="J4199" s="15"/>
      <c r="K4199" s="19"/>
      <c r="L4199" s="24" t="str">
        <f t="shared" ca="1" si="65"/>
        <v>-</v>
      </c>
      <c r="M4199" s="15"/>
      <c r="N4199" s="15"/>
      <c r="O4199" s="15"/>
      <c r="P4199" s="15"/>
    </row>
    <row r="4200" spans="1:16" x14ac:dyDescent="0.25">
      <c r="L4200" s="21" t="str">
        <f t="shared" ca="1" si="65"/>
        <v>-</v>
      </c>
    </row>
    <row r="4201" spans="1:16" x14ac:dyDescent="0.25">
      <c r="A4201" s="15"/>
      <c r="B4201" s="19"/>
      <c r="C4201" s="15"/>
      <c r="D4201" s="15"/>
      <c r="E4201" s="15"/>
      <c r="F4201" s="15"/>
      <c r="G4201" s="15"/>
      <c r="H4201" s="15"/>
      <c r="I4201" s="15"/>
      <c r="J4201" s="15"/>
      <c r="K4201" s="19"/>
      <c r="L4201" s="24" t="str">
        <f t="shared" ca="1" si="65"/>
        <v>-</v>
      </c>
      <c r="M4201" s="15"/>
      <c r="N4201" s="15"/>
      <c r="O4201" s="15"/>
      <c r="P4201" s="15"/>
    </row>
    <row r="4202" spans="1:16" x14ac:dyDescent="0.25">
      <c r="L4202" s="21" t="str">
        <f t="shared" ca="1" si="65"/>
        <v>-</v>
      </c>
    </row>
    <row r="4203" spans="1:16" x14ac:dyDescent="0.25">
      <c r="A4203" s="15"/>
      <c r="B4203" s="19"/>
      <c r="C4203" s="15"/>
      <c r="D4203" s="15"/>
      <c r="E4203" s="15"/>
      <c r="F4203" s="15"/>
      <c r="G4203" s="15"/>
      <c r="H4203" s="15"/>
      <c r="I4203" s="15"/>
      <c r="J4203" s="15"/>
      <c r="K4203" s="19"/>
      <c r="L4203" s="24" t="str">
        <f t="shared" ca="1" si="65"/>
        <v>-</v>
      </c>
      <c r="M4203" s="15"/>
      <c r="N4203" s="15"/>
      <c r="O4203" s="15"/>
      <c r="P4203" s="15"/>
    </row>
    <row r="4204" spans="1:16" x14ac:dyDescent="0.25">
      <c r="L4204" s="21" t="str">
        <f t="shared" ca="1" si="65"/>
        <v>-</v>
      </c>
    </row>
    <row r="4205" spans="1:16" x14ac:dyDescent="0.25">
      <c r="A4205" s="15"/>
      <c r="B4205" s="19"/>
      <c r="C4205" s="15"/>
      <c r="D4205" s="15"/>
      <c r="E4205" s="15"/>
      <c r="F4205" s="15"/>
      <c r="G4205" s="15"/>
      <c r="H4205" s="15"/>
      <c r="I4205" s="15"/>
      <c r="J4205" s="15"/>
      <c r="K4205" s="19"/>
      <c r="L4205" s="24" t="str">
        <f t="shared" ca="1" si="65"/>
        <v>-</v>
      </c>
      <c r="M4205" s="15"/>
      <c r="N4205" s="15"/>
      <c r="O4205" s="15"/>
      <c r="P4205" s="15"/>
    </row>
    <row r="4206" spans="1:16" x14ac:dyDescent="0.25">
      <c r="L4206" s="21" t="str">
        <f t="shared" ca="1" si="65"/>
        <v>-</v>
      </c>
    </row>
    <row r="4207" spans="1:16" x14ac:dyDescent="0.25">
      <c r="A4207" s="15"/>
      <c r="B4207" s="19"/>
      <c r="C4207" s="15"/>
      <c r="D4207" s="15"/>
      <c r="E4207" s="15"/>
      <c r="F4207" s="15"/>
      <c r="G4207" s="15"/>
      <c r="H4207" s="15"/>
      <c r="I4207" s="15"/>
      <c r="J4207" s="15"/>
      <c r="K4207" s="19"/>
      <c r="L4207" s="24" t="str">
        <f t="shared" ca="1" si="65"/>
        <v>-</v>
      </c>
      <c r="M4207" s="15"/>
      <c r="N4207" s="15"/>
      <c r="O4207" s="15"/>
      <c r="P4207" s="15"/>
    </row>
    <row r="4208" spans="1:16" x14ac:dyDescent="0.25">
      <c r="L4208" s="21" t="str">
        <f t="shared" ca="1" si="65"/>
        <v>-</v>
      </c>
    </row>
    <row r="4209" spans="1:16" x14ac:dyDescent="0.25">
      <c r="A4209" s="15"/>
      <c r="B4209" s="19"/>
      <c r="C4209" s="15"/>
      <c r="D4209" s="15"/>
      <c r="E4209" s="15"/>
      <c r="F4209" s="15"/>
      <c r="G4209" s="15"/>
      <c r="H4209" s="15"/>
      <c r="I4209" s="15"/>
      <c r="J4209" s="15"/>
      <c r="K4209" s="19"/>
      <c r="L4209" s="24" t="str">
        <f t="shared" ca="1" si="65"/>
        <v>-</v>
      </c>
      <c r="M4209" s="15"/>
      <c r="N4209" s="15"/>
      <c r="O4209" s="15"/>
      <c r="P4209" s="15"/>
    </row>
    <row r="4210" spans="1:16" x14ac:dyDescent="0.25">
      <c r="L4210" s="21" t="str">
        <f t="shared" ca="1" si="65"/>
        <v>-</v>
      </c>
    </row>
    <row r="4211" spans="1:16" x14ac:dyDescent="0.25">
      <c r="A4211" s="15"/>
      <c r="B4211" s="19"/>
      <c r="C4211" s="15"/>
      <c r="D4211" s="15"/>
      <c r="E4211" s="15"/>
      <c r="F4211" s="15"/>
      <c r="G4211" s="15"/>
      <c r="H4211" s="15"/>
      <c r="I4211" s="15"/>
      <c r="J4211" s="15"/>
      <c r="K4211" s="19"/>
      <c r="L4211" s="24" t="str">
        <f t="shared" ca="1" si="65"/>
        <v>-</v>
      </c>
      <c r="M4211" s="15"/>
      <c r="N4211" s="15"/>
      <c r="O4211" s="15"/>
      <c r="P4211" s="15"/>
    </row>
    <row r="4212" spans="1:16" x14ac:dyDescent="0.25">
      <c r="L4212" s="21" t="str">
        <f t="shared" ca="1" si="65"/>
        <v>-</v>
      </c>
    </row>
    <row r="4213" spans="1:16" x14ac:dyDescent="0.25">
      <c r="A4213" s="15"/>
      <c r="B4213" s="19"/>
      <c r="C4213" s="15"/>
      <c r="D4213" s="15"/>
      <c r="E4213" s="15"/>
      <c r="F4213" s="15"/>
      <c r="G4213" s="15"/>
      <c r="H4213" s="15"/>
      <c r="I4213" s="15"/>
      <c r="J4213" s="15"/>
      <c r="K4213" s="19"/>
      <c r="L4213" s="24" t="str">
        <f t="shared" ca="1" si="65"/>
        <v>-</v>
      </c>
      <c r="M4213" s="15"/>
      <c r="N4213" s="15"/>
      <c r="O4213" s="15"/>
      <c r="P4213" s="15"/>
    </row>
    <row r="4214" spans="1:16" x14ac:dyDescent="0.25">
      <c r="L4214" s="21" t="str">
        <f t="shared" ca="1" si="65"/>
        <v>-</v>
      </c>
    </row>
    <row r="4215" spans="1:16" x14ac:dyDescent="0.25">
      <c r="A4215" s="15"/>
      <c r="B4215" s="19"/>
      <c r="C4215" s="15"/>
      <c r="D4215" s="15"/>
      <c r="E4215" s="15"/>
      <c r="F4215" s="15"/>
      <c r="G4215" s="15"/>
      <c r="H4215" s="15"/>
      <c r="I4215" s="15"/>
      <c r="J4215" s="15"/>
      <c r="K4215" s="19"/>
      <c r="L4215" s="24" t="str">
        <f t="shared" ca="1" si="65"/>
        <v>-</v>
      </c>
      <c r="M4215" s="15"/>
      <c r="N4215" s="15"/>
      <c r="O4215" s="15"/>
      <c r="P4215" s="15"/>
    </row>
    <row r="4216" spans="1:16" x14ac:dyDescent="0.25">
      <c r="L4216" s="21" t="str">
        <f t="shared" ca="1" si="65"/>
        <v>-</v>
      </c>
    </row>
    <row r="4217" spans="1:16" x14ac:dyDescent="0.25">
      <c r="A4217" s="15"/>
      <c r="B4217" s="19"/>
      <c r="C4217" s="15"/>
      <c r="D4217" s="15"/>
      <c r="E4217" s="15"/>
      <c r="F4217" s="15"/>
      <c r="G4217" s="15"/>
      <c r="H4217" s="15"/>
      <c r="I4217" s="15"/>
      <c r="J4217" s="15"/>
      <c r="K4217" s="19"/>
      <c r="L4217" s="24" t="str">
        <f t="shared" ca="1" si="65"/>
        <v>-</v>
      </c>
      <c r="M4217" s="15"/>
      <c r="N4217" s="15"/>
      <c r="O4217" s="15"/>
      <c r="P4217" s="15"/>
    </row>
    <row r="4218" spans="1:16" x14ac:dyDescent="0.25">
      <c r="L4218" s="21" t="str">
        <f t="shared" ca="1" si="65"/>
        <v>-</v>
      </c>
    </row>
    <row r="4219" spans="1:16" x14ac:dyDescent="0.25">
      <c r="A4219" s="15"/>
      <c r="B4219" s="19"/>
      <c r="C4219" s="15"/>
      <c r="D4219" s="15"/>
      <c r="E4219" s="15"/>
      <c r="F4219" s="15"/>
      <c r="G4219" s="15"/>
      <c r="H4219" s="15"/>
      <c r="I4219" s="15"/>
      <c r="J4219" s="15"/>
      <c r="K4219" s="19"/>
      <c r="L4219" s="24" t="str">
        <f t="shared" ca="1" si="65"/>
        <v>-</v>
      </c>
      <c r="M4219" s="15"/>
      <c r="N4219" s="15"/>
      <c r="O4219" s="15"/>
      <c r="P4219" s="15"/>
    </row>
    <row r="4220" spans="1:16" x14ac:dyDescent="0.25">
      <c r="L4220" s="21" t="str">
        <f t="shared" ca="1" si="65"/>
        <v>-</v>
      </c>
    </row>
    <row r="4221" spans="1:16" x14ac:dyDescent="0.25">
      <c r="A4221" s="15"/>
      <c r="B4221" s="19"/>
      <c r="C4221" s="15"/>
      <c r="D4221" s="15"/>
      <c r="E4221" s="15"/>
      <c r="F4221" s="15"/>
      <c r="G4221" s="15"/>
      <c r="H4221" s="15"/>
      <c r="I4221" s="15"/>
      <c r="J4221" s="15"/>
      <c r="K4221" s="19"/>
      <c r="L4221" s="24" t="str">
        <f t="shared" ca="1" si="65"/>
        <v>-</v>
      </c>
      <c r="M4221" s="15"/>
      <c r="N4221" s="15"/>
      <c r="O4221" s="15"/>
      <c r="P4221" s="15"/>
    </row>
    <row r="4222" spans="1:16" x14ac:dyDescent="0.25">
      <c r="L4222" s="21" t="str">
        <f t="shared" ca="1" si="65"/>
        <v>-</v>
      </c>
    </row>
    <row r="4223" spans="1:16" x14ac:dyDescent="0.25">
      <c r="A4223" s="15"/>
      <c r="B4223" s="19"/>
      <c r="C4223" s="15"/>
      <c r="D4223" s="15"/>
      <c r="E4223" s="15"/>
      <c r="F4223" s="15"/>
      <c r="G4223" s="15"/>
      <c r="H4223" s="15"/>
      <c r="I4223" s="15"/>
      <c r="J4223" s="15"/>
      <c r="K4223" s="19"/>
      <c r="L4223" s="24" t="str">
        <f t="shared" ca="1" si="65"/>
        <v>-</v>
      </c>
      <c r="M4223" s="15"/>
      <c r="N4223" s="15"/>
      <c r="O4223" s="15"/>
      <c r="P4223" s="15"/>
    </row>
    <row r="4224" spans="1:16" x14ac:dyDescent="0.25">
      <c r="L4224" s="21" t="str">
        <f t="shared" ca="1" si="65"/>
        <v>-</v>
      </c>
    </row>
    <row r="4225" spans="1:16" x14ac:dyDescent="0.25">
      <c r="A4225" s="15"/>
      <c r="B4225" s="19"/>
      <c r="C4225" s="15"/>
      <c r="D4225" s="15"/>
      <c r="E4225" s="15"/>
      <c r="F4225" s="15"/>
      <c r="G4225" s="15"/>
      <c r="H4225" s="15"/>
      <c r="I4225" s="15"/>
      <c r="J4225" s="15"/>
      <c r="K4225" s="19"/>
      <c r="L4225" s="24" t="str">
        <f t="shared" ca="1" si="65"/>
        <v>-</v>
      </c>
      <c r="M4225" s="15"/>
      <c r="N4225" s="15"/>
      <c r="O4225" s="15"/>
      <c r="P4225" s="15"/>
    </row>
    <row r="4226" spans="1:16" x14ac:dyDescent="0.25">
      <c r="L4226" s="21" t="str">
        <f t="shared" ca="1" si="65"/>
        <v>-</v>
      </c>
    </row>
    <row r="4227" spans="1:16" x14ac:dyDescent="0.25">
      <c r="A4227" s="15"/>
      <c r="B4227" s="19"/>
      <c r="C4227" s="15"/>
      <c r="D4227" s="15"/>
      <c r="E4227" s="15"/>
      <c r="F4227" s="15"/>
      <c r="G4227" s="15"/>
      <c r="H4227" s="15"/>
      <c r="I4227" s="15"/>
      <c r="J4227" s="15"/>
      <c r="K4227" s="19"/>
      <c r="L4227" s="24" t="str">
        <f t="shared" ca="1" si="65"/>
        <v>-</v>
      </c>
      <c r="M4227" s="15"/>
      <c r="N4227" s="15"/>
      <c r="O4227" s="15"/>
      <c r="P4227" s="15"/>
    </row>
    <row r="4228" spans="1:16" x14ac:dyDescent="0.25">
      <c r="L4228" s="21" t="str">
        <f t="shared" ca="1" si="65"/>
        <v>-</v>
      </c>
    </row>
    <row r="4229" spans="1:16" x14ac:dyDescent="0.25">
      <c r="A4229" s="15"/>
      <c r="B4229" s="19"/>
      <c r="C4229" s="15"/>
      <c r="D4229" s="15"/>
      <c r="E4229" s="15"/>
      <c r="F4229" s="15"/>
      <c r="G4229" s="15"/>
      <c r="H4229" s="15"/>
      <c r="I4229" s="15"/>
      <c r="J4229" s="15"/>
      <c r="K4229" s="19"/>
      <c r="L4229" s="24" t="str">
        <f t="shared" ca="1" si="65"/>
        <v>-</v>
      </c>
      <c r="M4229" s="15"/>
      <c r="N4229" s="15"/>
      <c r="O4229" s="15"/>
      <c r="P4229" s="15"/>
    </row>
    <row r="4230" spans="1:16" x14ac:dyDescent="0.25">
      <c r="L4230" s="21" t="str">
        <f t="shared" ref="L4230:L4293" ca="1" si="66">IF(B4230&gt;1/1/1900, (IF(M4230="Closed",(DATEDIF(B4230,K4230,"d"))-(DATEDIF(H4230,J4230,"d")),IF(OR(M4230="Pending",ISBLANK(K4230)),TODAY()-B4230))),"-")</f>
        <v>-</v>
      </c>
    </row>
    <row r="4231" spans="1:16" x14ac:dyDescent="0.25">
      <c r="A4231" s="15"/>
      <c r="B4231" s="19"/>
      <c r="C4231" s="15"/>
      <c r="D4231" s="15"/>
      <c r="E4231" s="15"/>
      <c r="F4231" s="15"/>
      <c r="G4231" s="15"/>
      <c r="H4231" s="15"/>
      <c r="I4231" s="15"/>
      <c r="J4231" s="15"/>
      <c r="K4231" s="19"/>
      <c r="L4231" s="24" t="str">
        <f t="shared" ca="1" si="66"/>
        <v>-</v>
      </c>
      <c r="M4231" s="15"/>
      <c r="N4231" s="15"/>
      <c r="O4231" s="15"/>
      <c r="P4231" s="15"/>
    </row>
    <row r="4232" spans="1:16" x14ac:dyDescent="0.25">
      <c r="L4232" s="21" t="str">
        <f t="shared" ca="1" si="66"/>
        <v>-</v>
      </c>
    </row>
    <row r="4233" spans="1:16" x14ac:dyDescent="0.25">
      <c r="A4233" s="15"/>
      <c r="B4233" s="19"/>
      <c r="C4233" s="15"/>
      <c r="D4233" s="15"/>
      <c r="E4233" s="15"/>
      <c r="F4233" s="15"/>
      <c r="G4233" s="15"/>
      <c r="H4233" s="15"/>
      <c r="I4233" s="15"/>
      <c r="J4233" s="15"/>
      <c r="K4233" s="19"/>
      <c r="L4233" s="24" t="str">
        <f t="shared" ca="1" si="66"/>
        <v>-</v>
      </c>
      <c r="M4233" s="15"/>
      <c r="N4233" s="15"/>
      <c r="O4233" s="15"/>
      <c r="P4233" s="15"/>
    </row>
    <row r="4234" spans="1:16" x14ac:dyDescent="0.25">
      <c r="L4234" s="21" t="str">
        <f t="shared" ca="1" si="66"/>
        <v>-</v>
      </c>
    </row>
    <row r="4235" spans="1:16" x14ac:dyDescent="0.25">
      <c r="A4235" s="15"/>
      <c r="B4235" s="19"/>
      <c r="C4235" s="15"/>
      <c r="D4235" s="15"/>
      <c r="E4235" s="15"/>
      <c r="F4235" s="15"/>
      <c r="G4235" s="15"/>
      <c r="H4235" s="15"/>
      <c r="I4235" s="15"/>
      <c r="J4235" s="15"/>
      <c r="K4235" s="19"/>
      <c r="L4235" s="24" t="str">
        <f t="shared" ca="1" si="66"/>
        <v>-</v>
      </c>
      <c r="M4235" s="15"/>
      <c r="N4235" s="15"/>
      <c r="O4235" s="15"/>
      <c r="P4235" s="15"/>
    </row>
    <row r="4236" spans="1:16" x14ac:dyDescent="0.25">
      <c r="L4236" s="21" t="str">
        <f t="shared" ca="1" si="66"/>
        <v>-</v>
      </c>
    </row>
    <row r="4237" spans="1:16" x14ac:dyDescent="0.25">
      <c r="A4237" s="15"/>
      <c r="B4237" s="19"/>
      <c r="C4237" s="15"/>
      <c r="D4237" s="15"/>
      <c r="E4237" s="15"/>
      <c r="F4237" s="15"/>
      <c r="G4237" s="15"/>
      <c r="H4237" s="15"/>
      <c r="I4237" s="15"/>
      <c r="J4237" s="15"/>
      <c r="K4237" s="19"/>
      <c r="L4237" s="24" t="str">
        <f t="shared" ca="1" si="66"/>
        <v>-</v>
      </c>
      <c r="M4237" s="15"/>
      <c r="N4237" s="15"/>
      <c r="O4237" s="15"/>
      <c r="P4237" s="15"/>
    </row>
    <row r="4238" spans="1:16" x14ac:dyDescent="0.25">
      <c r="L4238" s="21" t="str">
        <f t="shared" ca="1" si="66"/>
        <v>-</v>
      </c>
    </row>
    <row r="4239" spans="1:16" x14ac:dyDescent="0.25">
      <c r="A4239" s="15"/>
      <c r="B4239" s="19"/>
      <c r="C4239" s="15"/>
      <c r="D4239" s="15"/>
      <c r="E4239" s="15"/>
      <c r="F4239" s="15"/>
      <c r="G4239" s="15"/>
      <c r="H4239" s="15"/>
      <c r="I4239" s="15"/>
      <c r="J4239" s="15"/>
      <c r="K4239" s="19"/>
      <c r="L4239" s="24" t="str">
        <f t="shared" ca="1" si="66"/>
        <v>-</v>
      </c>
      <c r="M4239" s="15"/>
      <c r="N4239" s="15"/>
      <c r="O4239" s="15"/>
      <c r="P4239" s="15"/>
    </row>
    <row r="4240" spans="1:16" x14ac:dyDescent="0.25">
      <c r="L4240" s="21" t="str">
        <f t="shared" ca="1" si="66"/>
        <v>-</v>
      </c>
    </row>
    <row r="4241" spans="1:16" x14ac:dyDescent="0.25">
      <c r="A4241" s="15"/>
      <c r="B4241" s="19"/>
      <c r="C4241" s="15"/>
      <c r="D4241" s="15"/>
      <c r="E4241" s="15"/>
      <c r="F4241" s="15"/>
      <c r="G4241" s="15"/>
      <c r="H4241" s="15"/>
      <c r="I4241" s="15"/>
      <c r="J4241" s="15"/>
      <c r="K4241" s="19"/>
      <c r="L4241" s="24" t="str">
        <f t="shared" ca="1" si="66"/>
        <v>-</v>
      </c>
      <c r="M4241" s="15"/>
      <c r="N4241" s="15"/>
      <c r="O4241" s="15"/>
      <c r="P4241" s="15"/>
    </row>
    <row r="4242" spans="1:16" x14ac:dyDescent="0.25">
      <c r="L4242" s="21" t="str">
        <f t="shared" ca="1" si="66"/>
        <v>-</v>
      </c>
    </row>
    <row r="4243" spans="1:16" x14ac:dyDescent="0.25">
      <c r="A4243" s="15"/>
      <c r="B4243" s="19"/>
      <c r="C4243" s="15"/>
      <c r="D4243" s="15"/>
      <c r="E4243" s="15"/>
      <c r="F4243" s="15"/>
      <c r="G4243" s="15"/>
      <c r="H4243" s="15"/>
      <c r="I4243" s="15"/>
      <c r="J4243" s="15"/>
      <c r="K4243" s="19"/>
      <c r="L4243" s="24" t="str">
        <f t="shared" ca="1" si="66"/>
        <v>-</v>
      </c>
      <c r="M4243" s="15"/>
      <c r="N4243" s="15"/>
      <c r="O4243" s="15"/>
      <c r="P4243" s="15"/>
    </row>
    <row r="4244" spans="1:16" x14ac:dyDescent="0.25">
      <c r="L4244" s="21" t="str">
        <f t="shared" ca="1" si="66"/>
        <v>-</v>
      </c>
    </row>
    <row r="4245" spans="1:16" x14ac:dyDescent="0.25">
      <c r="A4245" s="15"/>
      <c r="B4245" s="19"/>
      <c r="C4245" s="15"/>
      <c r="D4245" s="15"/>
      <c r="E4245" s="15"/>
      <c r="F4245" s="15"/>
      <c r="G4245" s="15"/>
      <c r="H4245" s="15"/>
      <c r="I4245" s="15"/>
      <c r="J4245" s="15"/>
      <c r="K4245" s="19"/>
      <c r="L4245" s="24" t="str">
        <f t="shared" ca="1" si="66"/>
        <v>-</v>
      </c>
      <c r="M4245" s="15"/>
      <c r="N4245" s="15"/>
      <c r="O4245" s="15"/>
      <c r="P4245" s="15"/>
    </row>
    <row r="4246" spans="1:16" x14ac:dyDescent="0.25">
      <c r="L4246" s="21" t="str">
        <f t="shared" ca="1" si="66"/>
        <v>-</v>
      </c>
    </row>
    <row r="4247" spans="1:16" x14ac:dyDescent="0.25">
      <c r="A4247" s="15"/>
      <c r="B4247" s="19"/>
      <c r="C4247" s="15"/>
      <c r="D4247" s="15"/>
      <c r="E4247" s="15"/>
      <c r="F4247" s="15"/>
      <c r="G4247" s="15"/>
      <c r="H4247" s="15"/>
      <c r="I4247" s="15"/>
      <c r="J4247" s="15"/>
      <c r="K4247" s="19"/>
      <c r="L4247" s="24" t="str">
        <f t="shared" ca="1" si="66"/>
        <v>-</v>
      </c>
      <c r="M4247" s="15"/>
      <c r="N4247" s="15"/>
      <c r="O4247" s="15"/>
      <c r="P4247" s="15"/>
    </row>
    <row r="4248" spans="1:16" x14ac:dyDescent="0.25">
      <c r="L4248" s="21" t="str">
        <f t="shared" ca="1" si="66"/>
        <v>-</v>
      </c>
    </row>
    <row r="4249" spans="1:16" x14ac:dyDescent="0.25">
      <c r="A4249" s="15"/>
      <c r="B4249" s="19"/>
      <c r="C4249" s="15"/>
      <c r="D4249" s="15"/>
      <c r="E4249" s="15"/>
      <c r="F4249" s="15"/>
      <c r="G4249" s="15"/>
      <c r="H4249" s="15"/>
      <c r="I4249" s="15"/>
      <c r="J4249" s="15"/>
      <c r="K4249" s="19"/>
      <c r="L4249" s="24" t="str">
        <f t="shared" ca="1" si="66"/>
        <v>-</v>
      </c>
      <c r="M4249" s="15"/>
      <c r="N4249" s="15"/>
      <c r="O4249" s="15"/>
      <c r="P4249" s="15"/>
    </row>
    <row r="4250" spans="1:16" x14ac:dyDescent="0.25">
      <c r="L4250" s="21" t="str">
        <f t="shared" ca="1" si="66"/>
        <v>-</v>
      </c>
    </row>
    <row r="4251" spans="1:16" x14ac:dyDescent="0.25">
      <c r="A4251" s="15"/>
      <c r="B4251" s="19"/>
      <c r="C4251" s="15"/>
      <c r="D4251" s="15"/>
      <c r="E4251" s="15"/>
      <c r="F4251" s="15"/>
      <c r="G4251" s="15"/>
      <c r="H4251" s="15"/>
      <c r="I4251" s="15"/>
      <c r="J4251" s="15"/>
      <c r="K4251" s="19"/>
      <c r="L4251" s="24" t="str">
        <f t="shared" ca="1" si="66"/>
        <v>-</v>
      </c>
      <c r="M4251" s="15"/>
      <c r="N4251" s="15"/>
      <c r="O4251" s="15"/>
      <c r="P4251" s="15"/>
    </row>
    <row r="4252" spans="1:16" x14ac:dyDescent="0.25">
      <c r="L4252" s="21" t="str">
        <f t="shared" ca="1" si="66"/>
        <v>-</v>
      </c>
    </row>
    <row r="4253" spans="1:16" x14ac:dyDescent="0.25">
      <c r="A4253" s="15"/>
      <c r="B4253" s="19"/>
      <c r="C4253" s="15"/>
      <c r="D4253" s="15"/>
      <c r="E4253" s="15"/>
      <c r="F4253" s="15"/>
      <c r="G4253" s="15"/>
      <c r="H4253" s="15"/>
      <c r="I4253" s="15"/>
      <c r="J4253" s="15"/>
      <c r="K4253" s="19"/>
      <c r="L4253" s="24" t="str">
        <f t="shared" ca="1" si="66"/>
        <v>-</v>
      </c>
      <c r="M4253" s="15"/>
      <c r="N4253" s="15"/>
      <c r="O4253" s="15"/>
      <c r="P4253" s="15"/>
    </row>
    <row r="4254" spans="1:16" x14ac:dyDescent="0.25">
      <c r="L4254" s="21" t="str">
        <f t="shared" ca="1" si="66"/>
        <v>-</v>
      </c>
    </row>
    <row r="4255" spans="1:16" x14ac:dyDescent="0.25">
      <c r="A4255" s="15"/>
      <c r="B4255" s="19"/>
      <c r="C4255" s="15"/>
      <c r="D4255" s="15"/>
      <c r="E4255" s="15"/>
      <c r="F4255" s="15"/>
      <c r="G4255" s="15"/>
      <c r="H4255" s="15"/>
      <c r="I4255" s="15"/>
      <c r="J4255" s="15"/>
      <c r="K4255" s="19"/>
      <c r="L4255" s="24" t="str">
        <f t="shared" ca="1" si="66"/>
        <v>-</v>
      </c>
      <c r="M4255" s="15"/>
      <c r="N4255" s="15"/>
      <c r="O4255" s="15"/>
      <c r="P4255" s="15"/>
    </row>
    <row r="4256" spans="1:16" x14ac:dyDescent="0.25">
      <c r="L4256" s="21" t="str">
        <f t="shared" ca="1" si="66"/>
        <v>-</v>
      </c>
    </row>
    <row r="4257" spans="1:16" x14ac:dyDescent="0.25">
      <c r="A4257" s="15"/>
      <c r="B4257" s="19"/>
      <c r="C4257" s="15"/>
      <c r="D4257" s="15"/>
      <c r="E4257" s="15"/>
      <c r="F4257" s="15"/>
      <c r="G4257" s="15"/>
      <c r="H4257" s="15"/>
      <c r="I4257" s="15"/>
      <c r="J4257" s="15"/>
      <c r="K4257" s="19"/>
      <c r="L4257" s="24" t="str">
        <f t="shared" ca="1" si="66"/>
        <v>-</v>
      </c>
      <c r="M4257" s="15"/>
      <c r="N4257" s="15"/>
      <c r="O4257" s="15"/>
      <c r="P4257" s="15"/>
    </row>
    <row r="4258" spans="1:16" x14ac:dyDescent="0.25">
      <c r="L4258" s="21" t="str">
        <f t="shared" ca="1" si="66"/>
        <v>-</v>
      </c>
    </row>
    <row r="4259" spans="1:16" x14ac:dyDescent="0.25">
      <c r="A4259" s="15"/>
      <c r="B4259" s="19"/>
      <c r="C4259" s="15"/>
      <c r="D4259" s="15"/>
      <c r="E4259" s="15"/>
      <c r="F4259" s="15"/>
      <c r="G4259" s="15"/>
      <c r="H4259" s="15"/>
      <c r="I4259" s="15"/>
      <c r="J4259" s="15"/>
      <c r="K4259" s="19"/>
      <c r="L4259" s="24" t="str">
        <f t="shared" ca="1" si="66"/>
        <v>-</v>
      </c>
      <c r="M4259" s="15"/>
      <c r="N4259" s="15"/>
      <c r="O4259" s="15"/>
      <c r="P4259" s="15"/>
    </row>
    <row r="4260" spans="1:16" x14ac:dyDescent="0.25">
      <c r="L4260" s="21" t="str">
        <f t="shared" ca="1" si="66"/>
        <v>-</v>
      </c>
    </row>
    <row r="4261" spans="1:16" x14ac:dyDescent="0.25">
      <c r="A4261" s="15"/>
      <c r="B4261" s="19"/>
      <c r="C4261" s="15"/>
      <c r="D4261" s="15"/>
      <c r="E4261" s="15"/>
      <c r="F4261" s="15"/>
      <c r="G4261" s="15"/>
      <c r="H4261" s="15"/>
      <c r="I4261" s="15"/>
      <c r="J4261" s="15"/>
      <c r="K4261" s="19"/>
      <c r="L4261" s="24" t="str">
        <f t="shared" ca="1" si="66"/>
        <v>-</v>
      </c>
      <c r="M4261" s="15"/>
      <c r="N4261" s="15"/>
      <c r="O4261" s="15"/>
      <c r="P4261" s="15"/>
    </row>
    <row r="4262" spans="1:16" x14ac:dyDescent="0.25">
      <c r="L4262" s="21" t="str">
        <f t="shared" ca="1" si="66"/>
        <v>-</v>
      </c>
    </row>
    <row r="4263" spans="1:16" x14ac:dyDescent="0.25">
      <c r="A4263" s="15"/>
      <c r="B4263" s="19"/>
      <c r="C4263" s="15"/>
      <c r="D4263" s="15"/>
      <c r="E4263" s="15"/>
      <c r="F4263" s="15"/>
      <c r="G4263" s="15"/>
      <c r="H4263" s="15"/>
      <c r="I4263" s="15"/>
      <c r="J4263" s="15"/>
      <c r="K4263" s="19"/>
      <c r="L4263" s="24" t="str">
        <f t="shared" ca="1" si="66"/>
        <v>-</v>
      </c>
      <c r="M4263" s="15"/>
      <c r="N4263" s="15"/>
      <c r="O4263" s="15"/>
      <c r="P4263" s="15"/>
    </row>
    <row r="4264" spans="1:16" x14ac:dyDescent="0.25">
      <c r="L4264" s="21" t="str">
        <f t="shared" ca="1" si="66"/>
        <v>-</v>
      </c>
    </row>
    <row r="4265" spans="1:16" x14ac:dyDescent="0.25">
      <c r="A4265" s="15"/>
      <c r="B4265" s="19"/>
      <c r="C4265" s="15"/>
      <c r="D4265" s="15"/>
      <c r="E4265" s="15"/>
      <c r="F4265" s="15"/>
      <c r="G4265" s="15"/>
      <c r="H4265" s="15"/>
      <c r="I4265" s="15"/>
      <c r="J4265" s="15"/>
      <c r="K4265" s="19"/>
      <c r="L4265" s="24" t="str">
        <f t="shared" ca="1" si="66"/>
        <v>-</v>
      </c>
      <c r="M4265" s="15"/>
      <c r="N4265" s="15"/>
      <c r="O4265" s="15"/>
      <c r="P4265" s="15"/>
    </row>
    <row r="4266" spans="1:16" x14ac:dyDescent="0.25">
      <c r="L4266" s="21" t="str">
        <f t="shared" ca="1" si="66"/>
        <v>-</v>
      </c>
    </row>
    <row r="4267" spans="1:16" x14ac:dyDescent="0.25">
      <c r="A4267" s="15"/>
      <c r="B4267" s="19"/>
      <c r="C4267" s="15"/>
      <c r="D4267" s="15"/>
      <c r="E4267" s="15"/>
      <c r="F4267" s="15"/>
      <c r="G4267" s="15"/>
      <c r="H4267" s="15"/>
      <c r="I4267" s="15"/>
      <c r="J4267" s="15"/>
      <c r="K4267" s="19"/>
      <c r="L4267" s="24" t="str">
        <f t="shared" ca="1" si="66"/>
        <v>-</v>
      </c>
      <c r="M4267" s="15"/>
      <c r="N4267" s="15"/>
      <c r="O4267" s="15"/>
      <c r="P4267" s="15"/>
    </row>
    <row r="4268" spans="1:16" x14ac:dyDescent="0.25">
      <c r="L4268" s="21" t="str">
        <f t="shared" ca="1" si="66"/>
        <v>-</v>
      </c>
    </row>
    <row r="4269" spans="1:16" x14ac:dyDescent="0.25">
      <c r="A4269" s="15"/>
      <c r="B4269" s="19"/>
      <c r="C4269" s="15"/>
      <c r="D4269" s="15"/>
      <c r="E4269" s="15"/>
      <c r="F4269" s="15"/>
      <c r="G4269" s="15"/>
      <c r="H4269" s="15"/>
      <c r="I4269" s="15"/>
      <c r="J4269" s="15"/>
      <c r="K4269" s="19"/>
      <c r="L4269" s="24" t="str">
        <f t="shared" ca="1" si="66"/>
        <v>-</v>
      </c>
      <c r="M4269" s="15"/>
      <c r="N4269" s="15"/>
      <c r="O4269" s="15"/>
      <c r="P4269" s="15"/>
    </row>
    <row r="4270" spans="1:16" x14ac:dyDescent="0.25">
      <c r="L4270" s="21" t="str">
        <f t="shared" ca="1" si="66"/>
        <v>-</v>
      </c>
    </row>
    <row r="4271" spans="1:16" x14ac:dyDescent="0.25">
      <c r="A4271" s="15"/>
      <c r="B4271" s="19"/>
      <c r="C4271" s="15"/>
      <c r="D4271" s="15"/>
      <c r="E4271" s="15"/>
      <c r="F4271" s="15"/>
      <c r="G4271" s="15"/>
      <c r="H4271" s="15"/>
      <c r="I4271" s="15"/>
      <c r="J4271" s="15"/>
      <c r="K4271" s="19"/>
      <c r="L4271" s="24" t="str">
        <f t="shared" ca="1" si="66"/>
        <v>-</v>
      </c>
      <c r="M4271" s="15"/>
      <c r="N4271" s="15"/>
      <c r="O4271" s="15"/>
      <c r="P4271" s="15"/>
    </row>
    <row r="4272" spans="1:16" x14ac:dyDescent="0.25">
      <c r="L4272" s="21" t="str">
        <f t="shared" ca="1" si="66"/>
        <v>-</v>
      </c>
    </row>
    <row r="4273" spans="1:16" x14ac:dyDescent="0.25">
      <c r="A4273" s="15"/>
      <c r="B4273" s="19"/>
      <c r="C4273" s="15"/>
      <c r="D4273" s="15"/>
      <c r="E4273" s="15"/>
      <c r="F4273" s="15"/>
      <c r="G4273" s="15"/>
      <c r="H4273" s="15"/>
      <c r="I4273" s="15"/>
      <c r="J4273" s="15"/>
      <c r="K4273" s="19"/>
      <c r="L4273" s="24" t="str">
        <f t="shared" ca="1" si="66"/>
        <v>-</v>
      </c>
      <c r="M4273" s="15"/>
      <c r="N4273" s="15"/>
      <c r="O4273" s="15"/>
      <c r="P4273" s="15"/>
    </row>
    <row r="4274" spans="1:16" x14ac:dyDescent="0.25">
      <c r="L4274" s="21" t="str">
        <f t="shared" ca="1" si="66"/>
        <v>-</v>
      </c>
    </row>
    <row r="4275" spans="1:16" x14ac:dyDescent="0.25">
      <c r="A4275" s="15"/>
      <c r="B4275" s="19"/>
      <c r="C4275" s="15"/>
      <c r="D4275" s="15"/>
      <c r="E4275" s="15"/>
      <c r="F4275" s="15"/>
      <c r="G4275" s="15"/>
      <c r="H4275" s="15"/>
      <c r="I4275" s="15"/>
      <c r="J4275" s="15"/>
      <c r="K4275" s="19"/>
      <c r="L4275" s="24" t="str">
        <f t="shared" ca="1" si="66"/>
        <v>-</v>
      </c>
      <c r="M4275" s="15"/>
      <c r="N4275" s="15"/>
      <c r="O4275" s="15"/>
      <c r="P4275" s="15"/>
    </row>
    <row r="4276" spans="1:16" x14ac:dyDescent="0.25">
      <c r="L4276" s="21" t="str">
        <f t="shared" ca="1" si="66"/>
        <v>-</v>
      </c>
    </row>
    <row r="4277" spans="1:16" x14ac:dyDescent="0.25">
      <c r="A4277" s="15"/>
      <c r="B4277" s="19"/>
      <c r="C4277" s="15"/>
      <c r="D4277" s="15"/>
      <c r="E4277" s="15"/>
      <c r="F4277" s="15"/>
      <c r="G4277" s="15"/>
      <c r="H4277" s="15"/>
      <c r="I4277" s="15"/>
      <c r="J4277" s="15"/>
      <c r="K4277" s="19"/>
      <c r="L4277" s="24" t="str">
        <f t="shared" ca="1" si="66"/>
        <v>-</v>
      </c>
      <c r="M4277" s="15"/>
      <c r="N4277" s="15"/>
      <c r="O4277" s="15"/>
      <c r="P4277" s="15"/>
    </row>
    <row r="4278" spans="1:16" x14ac:dyDescent="0.25">
      <c r="L4278" s="21" t="str">
        <f t="shared" ca="1" si="66"/>
        <v>-</v>
      </c>
    </row>
    <row r="4279" spans="1:16" x14ac:dyDescent="0.25">
      <c r="A4279" s="15"/>
      <c r="B4279" s="19"/>
      <c r="C4279" s="15"/>
      <c r="D4279" s="15"/>
      <c r="E4279" s="15"/>
      <c r="F4279" s="15"/>
      <c r="G4279" s="15"/>
      <c r="H4279" s="15"/>
      <c r="I4279" s="15"/>
      <c r="J4279" s="15"/>
      <c r="K4279" s="19"/>
      <c r="L4279" s="24" t="str">
        <f t="shared" ca="1" si="66"/>
        <v>-</v>
      </c>
      <c r="M4279" s="15"/>
      <c r="N4279" s="15"/>
      <c r="O4279" s="15"/>
      <c r="P4279" s="15"/>
    </row>
    <row r="4280" spans="1:16" x14ac:dyDescent="0.25">
      <c r="L4280" s="21" t="str">
        <f t="shared" ca="1" si="66"/>
        <v>-</v>
      </c>
    </row>
    <row r="4281" spans="1:16" x14ac:dyDescent="0.25">
      <c r="A4281" s="15"/>
      <c r="B4281" s="19"/>
      <c r="C4281" s="15"/>
      <c r="D4281" s="15"/>
      <c r="E4281" s="15"/>
      <c r="F4281" s="15"/>
      <c r="G4281" s="15"/>
      <c r="H4281" s="15"/>
      <c r="I4281" s="15"/>
      <c r="J4281" s="15"/>
      <c r="K4281" s="19"/>
      <c r="L4281" s="24" t="str">
        <f t="shared" ca="1" si="66"/>
        <v>-</v>
      </c>
      <c r="M4281" s="15"/>
      <c r="N4281" s="15"/>
      <c r="O4281" s="15"/>
      <c r="P4281" s="15"/>
    </row>
    <row r="4282" spans="1:16" x14ac:dyDescent="0.25">
      <c r="L4282" s="21" t="str">
        <f t="shared" ca="1" si="66"/>
        <v>-</v>
      </c>
    </row>
    <row r="4283" spans="1:16" x14ac:dyDescent="0.25">
      <c r="A4283" s="15"/>
      <c r="B4283" s="19"/>
      <c r="C4283" s="15"/>
      <c r="D4283" s="15"/>
      <c r="E4283" s="15"/>
      <c r="F4283" s="15"/>
      <c r="G4283" s="15"/>
      <c r="H4283" s="15"/>
      <c r="I4283" s="15"/>
      <c r="J4283" s="15"/>
      <c r="K4283" s="19"/>
      <c r="L4283" s="24" t="str">
        <f t="shared" ca="1" si="66"/>
        <v>-</v>
      </c>
      <c r="M4283" s="15"/>
      <c r="N4283" s="15"/>
      <c r="O4283" s="15"/>
      <c r="P4283" s="15"/>
    </row>
    <row r="4284" spans="1:16" x14ac:dyDescent="0.25">
      <c r="L4284" s="21" t="str">
        <f t="shared" ca="1" si="66"/>
        <v>-</v>
      </c>
    </row>
    <row r="4285" spans="1:16" x14ac:dyDescent="0.25">
      <c r="A4285" s="15"/>
      <c r="B4285" s="19"/>
      <c r="C4285" s="15"/>
      <c r="D4285" s="15"/>
      <c r="E4285" s="15"/>
      <c r="F4285" s="15"/>
      <c r="G4285" s="15"/>
      <c r="H4285" s="15"/>
      <c r="I4285" s="15"/>
      <c r="J4285" s="15"/>
      <c r="K4285" s="19"/>
      <c r="L4285" s="24" t="str">
        <f t="shared" ca="1" si="66"/>
        <v>-</v>
      </c>
      <c r="M4285" s="15"/>
      <c r="N4285" s="15"/>
      <c r="O4285" s="15"/>
      <c r="P4285" s="15"/>
    </row>
    <row r="4286" spans="1:16" x14ac:dyDescent="0.25">
      <c r="L4286" s="21" t="str">
        <f t="shared" ca="1" si="66"/>
        <v>-</v>
      </c>
    </row>
    <row r="4287" spans="1:16" x14ac:dyDescent="0.25">
      <c r="A4287" s="15"/>
      <c r="B4287" s="19"/>
      <c r="C4287" s="15"/>
      <c r="D4287" s="15"/>
      <c r="E4287" s="15"/>
      <c r="F4287" s="15"/>
      <c r="G4287" s="15"/>
      <c r="H4287" s="15"/>
      <c r="I4287" s="15"/>
      <c r="J4287" s="15"/>
      <c r="K4287" s="19"/>
      <c r="L4287" s="24" t="str">
        <f t="shared" ca="1" si="66"/>
        <v>-</v>
      </c>
      <c r="M4287" s="15"/>
      <c r="N4287" s="15"/>
      <c r="O4287" s="15"/>
      <c r="P4287" s="15"/>
    </row>
    <row r="4288" spans="1:16" x14ac:dyDescent="0.25">
      <c r="L4288" s="21" t="str">
        <f t="shared" ca="1" si="66"/>
        <v>-</v>
      </c>
    </row>
    <row r="4289" spans="1:16" x14ac:dyDescent="0.25">
      <c r="A4289" s="15"/>
      <c r="B4289" s="19"/>
      <c r="C4289" s="15"/>
      <c r="D4289" s="15"/>
      <c r="E4289" s="15"/>
      <c r="F4289" s="15"/>
      <c r="G4289" s="15"/>
      <c r="H4289" s="15"/>
      <c r="I4289" s="15"/>
      <c r="J4289" s="15"/>
      <c r="K4289" s="19"/>
      <c r="L4289" s="24" t="str">
        <f t="shared" ca="1" si="66"/>
        <v>-</v>
      </c>
      <c r="M4289" s="15"/>
      <c r="N4289" s="15"/>
      <c r="O4289" s="15"/>
      <c r="P4289" s="15"/>
    </row>
    <row r="4290" spans="1:16" x14ac:dyDescent="0.25">
      <c r="L4290" s="21" t="str">
        <f t="shared" ca="1" si="66"/>
        <v>-</v>
      </c>
    </row>
    <row r="4291" spans="1:16" x14ac:dyDescent="0.25">
      <c r="A4291" s="15"/>
      <c r="B4291" s="19"/>
      <c r="C4291" s="15"/>
      <c r="D4291" s="15"/>
      <c r="E4291" s="15"/>
      <c r="F4291" s="15"/>
      <c r="G4291" s="15"/>
      <c r="H4291" s="15"/>
      <c r="I4291" s="15"/>
      <c r="J4291" s="15"/>
      <c r="K4291" s="19"/>
      <c r="L4291" s="24" t="str">
        <f t="shared" ca="1" si="66"/>
        <v>-</v>
      </c>
      <c r="M4291" s="15"/>
      <c r="N4291" s="15"/>
      <c r="O4291" s="15"/>
      <c r="P4291" s="15"/>
    </row>
    <row r="4292" spans="1:16" x14ac:dyDescent="0.25">
      <c r="L4292" s="21" t="str">
        <f t="shared" ca="1" si="66"/>
        <v>-</v>
      </c>
    </row>
    <row r="4293" spans="1:16" x14ac:dyDescent="0.25">
      <c r="A4293" s="15"/>
      <c r="B4293" s="19"/>
      <c r="C4293" s="15"/>
      <c r="D4293" s="15"/>
      <c r="E4293" s="15"/>
      <c r="F4293" s="15"/>
      <c r="G4293" s="15"/>
      <c r="H4293" s="15"/>
      <c r="I4293" s="15"/>
      <c r="J4293" s="15"/>
      <c r="K4293" s="19"/>
      <c r="L4293" s="24" t="str">
        <f t="shared" ca="1" si="66"/>
        <v>-</v>
      </c>
      <c r="M4293" s="15"/>
      <c r="N4293" s="15"/>
      <c r="O4293" s="15"/>
      <c r="P4293" s="15"/>
    </row>
    <row r="4294" spans="1:16" x14ac:dyDescent="0.25">
      <c r="L4294" s="21" t="str">
        <f t="shared" ref="L4294:L4357" ca="1" si="67">IF(B4294&gt;1/1/1900, (IF(M4294="Closed",(DATEDIF(B4294,K4294,"d"))-(DATEDIF(H4294,J4294,"d")),IF(OR(M4294="Pending",ISBLANK(K4294)),TODAY()-B4294))),"-")</f>
        <v>-</v>
      </c>
    </row>
    <row r="4295" spans="1:16" x14ac:dyDescent="0.25">
      <c r="A4295" s="15"/>
      <c r="B4295" s="19"/>
      <c r="C4295" s="15"/>
      <c r="D4295" s="15"/>
      <c r="E4295" s="15"/>
      <c r="F4295" s="15"/>
      <c r="G4295" s="15"/>
      <c r="H4295" s="15"/>
      <c r="I4295" s="15"/>
      <c r="J4295" s="15"/>
      <c r="K4295" s="19"/>
      <c r="L4295" s="24" t="str">
        <f t="shared" ca="1" si="67"/>
        <v>-</v>
      </c>
      <c r="M4295" s="15"/>
      <c r="N4295" s="15"/>
      <c r="O4295" s="15"/>
      <c r="P4295" s="15"/>
    </row>
    <row r="4296" spans="1:16" x14ac:dyDescent="0.25">
      <c r="L4296" s="21" t="str">
        <f t="shared" ca="1" si="67"/>
        <v>-</v>
      </c>
    </row>
    <row r="4297" spans="1:16" x14ac:dyDescent="0.25">
      <c r="A4297" s="15"/>
      <c r="B4297" s="19"/>
      <c r="C4297" s="15"/>
      <c r="D4297" s="15"/>
      <c r="E4297" s="15"/>
      <c r="F4297" s="15"/>
      <c r="G4297" s="15"/>
      <c r="H4297" s="15"/>
      <c r="I4297" s="15"/>
      <c r="J4297" s="15"/>
      <c r="K4297" s="19"/>
      <c r="L4297" s="24" t="str">
        <f t="shared" ca="1" si="67"/>
        <v>-</v>
      </c>
      <c r="M4297" s="15"/>
      <c r="N4297" s="15"/>
      <c r="O4297" s="15"/>
      <c r="P4297" s="15"/>
    </row>
    <row r="4298" spans="1:16" x14ac:dyDescent="0.25">
      <c r="L4298" s="21" t="str">
        <f t="shared" ca="1" si="67"/>
        <v>-</v>
      </c>
    </row>
    <row r="4299" spans="1:16" x14ac:dyDescent="0.25">
      <c r="A4299" s="15"/>
      <c r="B4299" s="19"/>
      <c r="C4299" s="15"/>
      <c r="D4299" s="15"/>
      <c r="E4299" s="15"/>
      <c r="F4299" s="15"/>
      <c r="G4299" s="15"/>
      <c r="H4299" s="15"/>
      <c r="I4299" s="15"/>
      <c r="J4299" s="15"/>
      <c r="K4299" s="19"/>
      <c r="L4299" s="24" t="str">
        <f t="shared" ca="1" si="67"/>
        <v>-</v>
      </c>
      <c r="M4299" s="15"/>
      <c r="N4299" s="15"/>
      <c r="O4299" s="15"/>
      <c r="P4299" s="15"/>
    </row>
    <row r="4300" spans="1:16" x14ac:dyDescent="0.25">
      <c r="L4300" s="21" t="str">
        <f t="shared" ca="1" si="67"/>
        <v>-</v>
      </c>
    </row>
    <row r="4301" spans="1:16" x14ac:dyDescent="0.25">
      <c r="A4301" s="15"/>
      <c r="B4301" s="19"/>
      <c r="C4301" s="15"/>
      <c r="D4301" s="15"/>
      <c r="E4301" s="15"/>
      <c r="F4301" s="15"/>
      <c r="G4301" s="15"/>
      <c r="H4301" s="15"/>
      <c r="I4301" s="15"/>
      <c r="J4301" s="15"/>
      <c r="K4301" s="19"/>
      <c r="L4301" s="24" t="str">
        <f t="shared" ca="1" si="67"/>
        <v>-</v>
      </c>
      <c r="M4301" s="15"/>
      <c r="N4301" s="15"/>
      <c r="O4301" s="15"/>
      <c r="P4301" s="15"/>
    </row>
    <row r="4302" spans="1:16" x14ac:dyDescent="0.25">
      <c r="L4302" s="21" t="str">
        <f t="shared" ca="1" si="67"/>
        <v>-</v>
      </c>
    </row>
    <row r="4303" spans="1:16" x14ac:dyDescent="0.25">
      <c r="A4303" s="15"/>
      <c r="B4303" s="19"/>
      <c r="C4303" s="15"/>
      <c r="D4303" s="15"/>
      <c r="E4303" s="15"/>
      <c r="F4303" s="15"/>
      <c r="G4303" s="15"/>
      <c r="H4303" s="15"/>
      <c r="I4303" s="15"/>
      <c r="J4303" s="15"/>
      <c r="K4303" s="19"/>
      <c r="L4303" s="24" t="str">
        <f t="shared" ca="1" si="67"/>
        <v>-</v>
      </c>
      <c r="M4303" s="15"/>
      <c r="N4303" s="15"/>
      <c r="O4303" s="15"/>
      <c r="P4303" s="15"/>
    </row>
    <row r="4304" spans="1:16" x14ac:dyDescent="0.25">
      <c r="L4304" s="21" t="str">
        <f t="shared" ca="1" si="67"/>
        <v>-</v>
      </c>
    </row>
    <row r="4305" spans="1:16" x14ac:dyDescent="0.25">
      <c r="A4305" s="15"/>
      <c r="B4305" s="19"/>
      <c r="C4305" s="15"/>
      <c r="D4305" s="15"/>
      <c r="E4305" s="15"/>
      <c r="F4305" s="15"/>
      <c r="G4305" s="15"/>
      <c r="H4305" s="15"/>
      <c r="I4305" s="15"/>
      <c r="J4305" s="15"/>
      <c r="K4305" s="19"/>
      <c r="L4305" s="24" t="str">
        <f t="shared" ca="1" si="67"/>
        <v>-</v>
      </c>
      <c r="M4305" s="15"/>
      <c r="N4305" s="15"/>
      <c r="O4305" s="15"/>
      <c r="P4305" s="15"/>
    </row>
    <row r="4306" spans="1:16" x14ac:dyDescent="0.25">
      <c r="L4306" s="21" t="str">
        <f t="shared" ca="1" si="67"/>
        <v>-</v>
      </c>
    </row>
    <row r="4307" spans="1:16" x14ac:dyDescent="0.25">
      <c r="A4307" s="15"/>
      <c r="B4307" s="19"/>
      <c r="C4307" s="15"/>
      <c r="D4307" s="15"/>
      <c r="E4307" s="15"/>
      <c r="F4307" s="15"/>
      <c r="G4307" s="15"/>
      <c r="H4307" s="15"/>
      <c r="I4307" s="15"/>
      <c r="J4307" s="15"/>
      <c r="K4307" s="19"/>
      <c r="L4307" s="24" t="str">
        <f t="shared" ca="1" si="67"/>
        <v>-</v>
      </c>
      <c r="M4307" s="15"/>
      <c r="N4307" s="15"/>
      <c r="O4307" s="15"/>
      <c r="P4307" s="15"/>
    </row>
    <row r="4308" spans="1:16" x14ac:dyDescent="0.25">
      <c r="L4308" s="21" t="str">
        <f t="shared" ca="1" si="67"/>
        <v>-</v>
      </c>
    </row>
    <row r="4309" spans="1:16" x14ac:dyDescent="0.25">
      <c r="A4309" s="15"/>
      <c r="B4309" s="19"/>
      <c r="C4309" s="15"/>
      <c r="D4309" s="15"/>
      <c r="E4309" s="15"/>
      <c r="F4309" s="15"/>
      <c r="G4309" s="15"/>
      <c r="H4309" s="15"/>
      <c r="I4309" s="15"/>
      <c r="J4309" s="15"/>
      <c r="K4309" s="19"/>
      <c r="L4309" s="24" t="str">
        <f t="shared" ca="1" si="67"/>
        <v>-</v>
      </c>
      <c r="M4309" s="15"/>
      <c r="N4309" s="15"/>
      <c r="O4309" s="15"/>
      <c r="P4309" s="15"/>
    </row>
    <row r="4310" spans="1:16" x14ac:dyDescent="0.25">
      <c r="L4310" s="21" t="str">
        <f t="shared" ca="1" si="67"/>
        <v>-</v>
      </c>
    </row>
    <row r="4311" spans="1:16" x14ac:dyDescent="0.25">
      <c r="A4311" s="15"/>
      <c r="B4311" s="19"/>
      <c r="C4311" s="15"/>
      <c r="D4311" s="15"/>
      <c r="E4311" s="15"/>
      <c r="F4311" s="15"/>
      <c r="G4311" s="15"/>
      <c r="H4311" s="15"/>
      <c r="I4311" s="15"/>
      <c r="J4311" s="15"/>
      <c r="K4311" s="19"/>
      <c r="L4311" s="24" t="str">
        <f t="shared" ca="1" si="67"/>
        <v>-</v>
      </c>
      <c r="M4311" s="15"/>
      <c r="N4311" s="15"/>
      <c r="O4311" s="15"/>
      <c r="P4311" s="15"/>
    </row>
    <row r="4312" spans="1:16" x14ac:dyDescent="0.25">
      <c r="L4312" s="21" t="str">
        <f t="shared" ca="1" si="67"/>
        <v>-</v>
      </c>
    </row>
    <row r="4313" spans="1:16" x14ac:dyDescent="0.25">
      <c r="A4313" s="15"/>
      <c r="B4313" s="19"/>
      <c r="C4313" s="15"/>
      <c r="D4313" s="15"/>
      <c r="E4313" s="15"/>
      <c r="F4313" s="15"/>
      <c r="G4313" s="15"/>
      <c r="H4313" s="15"/>
      <c r="I4313" s="15"/>
      <c r="J4313" s="15"/>
      <c r="K4313" s="19"/>
      <c r="L4313" s="24" t="str">
        <f t="shared" ca="1" si="67"/>
        <v>-</v>
      </c>
      <c r="M4313" s="15"/>
      <c r="N4313" s="15"/>
      <c r="O4313" s="15"/>
      <c r="P4313" s="15"/>
    </row>
    <row r="4314" spans="1:16" x14ac:dyDescent="0.25">
      <c r="L4314" s="21" t="str">
        <f t="shared" ca="1" si="67"/>
        <v>-</v>
      </c>
    </row>
    <row r="4315" spans="1:16" x14ac:dyDescent="0.25">
      <c r="A4315" s="15"/>
      <c r="B4315" s="19"/>
      <c r="C4315" s="15"/>
      <c r="D4315" s="15"/>
      <c r="E4315" s="15"/>
      <c r="F4315" s="15"/>
      <c r="G4315" s="15"/>
      <c r="H4315" s="15"/>
      <c r="I4315" s="15"/>
      <c r="J4315" s="15"/>
      <c r="K4315" s="19"/>
      <c r="L4315" s="24" t="str">
        <f t="shared" ca="1" si="67"/>
        <v>-</v>
      </c>
      <c r="M4315" s="15"/>
      <c r="N4315" s="15"/>
      <c r="O4315" s="15"/>
      <c r="P4315" s="15"/>
    </row>
    <row r="4316" spans="1:16" x14ac:dyDescent="0.25">
      <c r="L4316" s="21" t="str">
        <f t="shared" ca="1" si="67"/>
        <v>-</v>
      </c>
    </row>
    <row r="4317" spans="1:16" x14ac:dyDescent="0.25">
      <c r="A4317" s="15"/>
      <c r="B4317" s="19"/>
      <c r="C4317" s="15"/>
      <c r="D4317" s="15"/>
      <c r="E4317" s="15"/>
      <c r="F4317" s="15"/>
      <c r="G4317" s="15"/>
      <c r="H4317" s="15"/>
      <c r="I4317" s="15"/>
      <c r="J4317" s="15"/>
      <c r="K4317" s="19"/>
      <c r="L4317" s="24" t="str">
        <f t="shared" ca="1" si="67"/>
        <v>-</v>
      </c>
      <c r="M4317" s="15"/>
      <c r="N4317" s="15"/>
      <c r="O4317" s="15"/>
      <c r="P4317" s="15"/>
    </row>
    <row r="4318" spans="1:16" x14ac:dyDescent="0.25">
      <c r="L4318" s="21" t="str">
        <f t="shared" ca="1" si="67"/>
        <v>-</v>
      </c>
    </row>
    <row r="4319" spans="1:16" x14ac:dyDescent="0.25">
      <c r="A4319" s="15"/>
      <c r="B4319" s="19"/>
      <c r="C4319" s="15"/>
      <c r="D4319" s="15"/>
      <c r="E4319" s="15"/>
      <c r="F4319" s="15"/>
      <c r="G4319" s="15"/>
      <c r="H4319" s="15"/>
      <c r="I4319" s="15"/>
      <c r="J4319" s="15"/>
      <c r="K4319" s="19"/>
      <c r="L4319" s="24" t="str">
        <f t="shared" ca="1" si="67"/>
        <v>-</v>
      </c>
      <c r="M4319" s="15"/>
      <c r="N4319" s="15"/>
      <c r="O4319" s="15"/>
      <c r="P4319" s="15"/>
    </row>
    <row r="4320" spans="1:16" x14ac:dyDescent="0.25">
      <c r="L4320" s="21" t="str">
        <f t="shared" ca="1" si="67"/>
        <v>-</v>
      </c>
    </row>
    <row r="4321" spans="1:16" x14ac:dyDescent="0.25">
      <c r="A4321" s="15"/>
      <c r="B4321" s="19"/>
      <c r="C4321" s="15"/>
      <c r="D4321" s="15"/>
      <c r="E4321" s="15"/>
      <c r="F4321" s="15"/>
      <c r="G4321" s="15"/>
      <c r="H4321" s="15"/>
      <c r="I4321" s="15"/>
      <c r="J4321" s="15"/>
      <c r="K4321" s="19"/>
      <c r="L4321" s="24" t="str">
        <f t="shared" ca="1" si="67"/>
        <v>-</v>
      </c>
      <c r="M4321" s="15"/>
      <c r="N4321" s="15"/>
      <c r="O4321" s="15"/>
      <c r="P4321" s="15"/>
    </row>
    <row r="4322" spans="1:16" x14ac:dyDescent="0.25">
      <c r="L4322" s="21" t="str">
        <f t="shared" ca="1" si="67"/>
        <v>-</v>
      </c>
    </row>
    <row r="4323" spans="1:16" x14ac:dyDescent="0.25">
      <c r="A4323" s="15"/>
      <c r="B4323" s="19"/>
      <c r="C4323" s="15"/>
      <c r="D4323" s="15"/>
      <c r="E4323" s="15"/>
      <c r="F4323" s="15"/>
      <c r="G4323" s="15"/>
      <c r="H4323" s="15"/>
      <c r="I4323" s="15"/>
      <c r="J4323" s="15"/>
      <c r="K4323" s="19"/>
      <c r="L4323" s="24" t="str">
        <f t="shared" ca="1" si="67"/>
        <v>-</v>
      </c>
      <c r="M4323" s="15"/>
      <c r="N4323" s="15"/>
      <c r="O4323" s="15"/>
      <c r="P4323" s="15"/>
    </row>
    <row r="4324" spans="1:16" x14ac:dyDescent="0.25">
      <c r="L4324" s="21" t="str">
        <f t="shared" ca="1" si="67"/>
        <v>-</v>
      </c>
    </row>
    <row r="4325" spans="1:16" x14ac:dyDescent="0.25">
      <c r="A4325" s="15"/>
      <c r="B4325" s="19"/>
      <c r="C4325" s="15"/>
      <c r="D4325" s="15"/>
      <c r="E4325" s="15"/>
      <c r="F4325" s="15"/>
      <c r="G4325" s="15"/>
      <c r="H4325" s="15"/>
      <c r="I4325" s="15"/>
      <c r="J4325" s="15"/>
      <c r="K4325" s="19"/>
      <c r="L4325" s="24" t="str">
        <f t="shared" ca="1" si="67"/>
        <v>-</v>
      </c>
      <c r="M4325" s="15"/>
      <c r="N4325" s="15"/>
      <c r="O4325" s="15"/>
      <c r="P4325" s="15"/>
    </row>
    <row r="4326" spans="1:16" x14ac:dyDescent="0.25">
      <c r="L4326" s="21" t="str">
        <f t="shared" ca="1" si="67"/>
        <v>-</v>
      </c>
    </row>
    <row r="4327" spans="1:16" x14ac:dyDescent="0.25">
      <c r="A4327" s="15"/>
      <c r="B4327" s="19"/>
      <c r="C4327" s="15"/>
      <c r="D4327" s="15"/>
      <c r="E4327" s="15"/>
      <c r="F4327" s="15"/>
      <c r="G4327" s="15"/>
      <c r="H4327" s="15"/>
      <c r="I4327" s="15"/>
      <c r="J4327" s="15"/>
      <c r="K4327" s="19"/>
      <c r="L4327" s="24" t="str">
        <f t="shared" ca="1" si="67"/>
        <v>-</v>
      </c>
      <c r="M4327" s="15"/>
      <c r="N4327" s="15"/>
      <c r="O4327" s="15"/>
      <c r="P4327" s="15"/>
    </row>
    <row r="4328" spans="1:16" x14ac:dyDescent="0.25">
      <c r="L4328" s="21" t="str">
        <f t="shared" ca="1" si="67"/>
        <v>-</v>
      </c>
    </row>
    <row r="4329" spans="1:16" x14ac:dyDescent="0.25">
      <c r="A4329" s="15"/>
      <c r="B4329" s="19"/>
      <c r="C4329" s="15"/>
      <c r="D4329" s="15"/>
      <c r="E4329" s="15"/>
      <c r="F4329" s="15"/>
      <c r="G4329" s="15"/>
      <c r="H4329" s="15"/>
      <c r="I4329" s="15"/>
      <c r="J4329" s="15"/>
      <c r="K4329" s="19"/>
      <c r="L4329" s="24" t="str">
        <f t="shared" ca="1" si="67"/>
        <v>-</v>
      </c>
      <c r="M4329" s="15"/>
      <c r="N4329" s="15"/>
      <c r="O4329" s="15"/>
      <c r="P4329" s="15"/>
    </row>
    <row r="4330" spans="1:16" x14ac:dyDescent="0.25">
      <c r="L4330" s="21" t="str">
        <f t="shared" ca="1" si="67"/>
        <v>-</v>
      </c>
    </row>
    <row r="4331" spans="1:16" x14ac:dyDescent="0.25">
      <c r="A4331" s="15"/>
      <c r="B4331" s="19"/>
      <c r="C4331" s="15"/>
      <c r="D4331" s="15"/>
      <c r="E4331" s="15"/>
      <c r="F4331" s="15"/>
      <c r="G4331" s="15"/>
      <c r="H4331" s="15"/>
      <c r="I4331" s="15"/>
      <c r="J4331" s="15"/>
      <c r="K4331" s="19"/>
      <c r="L4331" s="24" t="str">
        <f t="shared" ca="1" si="67"/>
        <v>-</v>
      </c>
      <c r="M4331" s="15"/>
      <c r="N4331" s="15"/>
      <c r="O4331" s="15"/>
      <c r="P4331" s="15"/>
    </row>
    <row r="4332" spans="1:16" x14ac:dyDescent="0.25">
      <c r="L4332" s="21" t="str">
        <f t="shared" ca="1" si="67"/>
        <v>-</v>
      </c>
    </row>
    <row r="4333" spans="1:16" x14ac:dyDescent="0.25">
      <c r="A4333" s="15"/>
      <c r="B4333" s="19"/>
      <c r="C4333" s="15"/>
      <c r="D4333" s="15"/>
      <c r="E4333" s="15"/>
      <c r="F4333" s="15"/>
      <c r="G4333" s="15"/>
      <c r="H4333" s="15"/>
      <c r="I4333" s="15"/>
      <c r="J4333" s="15"/>
      <c r="K4333" s="19"/>
      <c r="L4333" s="24" t="str">
        <f t="shared" ca="1" si="67"/>
        <v>-</v>
      </c>
      <c r="M4333" s="15"/>
      <c r="N4333" s="15"/>
      <c r="O4333" s="15"/>
      <c r="P4333" s="15"/>
    </row>
    <row r="4334" spans="1:16" x14ac:dyDescent="0.25">
      <c r="L4334" s="21" t="str">
        <f t="shared" ca="1" si="67"/>
        <v>-</v>
      </c>
    </row>
    <row r="4335" spans="1:16" x14ac:dyDescent="0.25">
      <c r="A4335" s="15"/>
      <c r="B4335" s="19"/>
      <c r="C4335" s="15"/>
      <c r="D4335" s="15"/>
      <c r="E4335" s="15"/>
      <c r="F4335" s="15"/>
      <c r="G4335" s="15"/>
      <c r="H4335" s="15"/>
      <c r="I4335" s="15"/>
      <c r="J4335" s="15"/>
      <c r="K4335" s="19"/>
      <c r="L4335" s="24" t="str">
        <f t="shared" ca="1" si="67"/>
        <v>-</v>
      </c>
      <c r="M4335" s="15"/>
      <c r="N4335" s="15"/>
      <c r="O4335" s="15"/>
      <c r="P4335" s="15"/>
    </row>
    <row r="4336" spans="1:16" x14ac:dyDescent="0.25">
      <c r="L4336" s="21" t="str">
        <f t="shared" ca="1" si="67"/>
        <v>-</v>
      </c>
    </row>
    <row r="4337" spans="1:16" x14ac:dyDescent="0.25">
      <c r="A4337" s="15"/>
      <c r="B4337" s="19"/>
      <c r="C4337" s="15"/>
      <c r="D4337" s="15"/>
      <c r="E4337" s="15"/>
      <c r="F4337" s="15"/>
      <c r="G4337" s="15"/>
      <c r="H4337" s="15"/>
      <c r="I4337" s="15"/>
      <c r="J4337" s="15"/>
      <c r="K4337" s="19"/>
      <c r="L4337" s="24" t="str">
        <f t="shared" ca="1" si="67"/>
        <v>-</v>
      </c>
      <c r="M4337" s="15"/>
      <c r="N4337" s="15"/>
      <c r="O4337" s="15"/>
      <c r="P4337" s="15"/>
    </row>
    <row r="4338" spans="1:16" x14ac:dyDescent="0.25">
      <c r="L4338" s="21" t="str">
        <f t="shared" ca="1" si="67"/>
        <v>-</v>
      </c>
    </row>
    <row r="4339" spans="1:16" x14ac:dyDescent="0.25">
      <c r="A4339" s="15"/>
      <c r="B4339" s="19"/>
      <c r="C4339" s="15"/>
      <c r="D4339" s="15"/>
      <c r="E4339" s="15"/>
      <c r="F4339" s="15"/>
      <c r="G4339" s="15"/>
      <c r="H4339" s="15"/>
      <c r="I4339" s="15"/>
      <c r="J4339" s="15"/>
      <c r="K4339" s="19"/>
      <c r="L4339" s="24" t="str">
        <f t="shared" ca="1" si="67"/>
        <v>-</v>
      </c>
      <c r="M4339" s="15"/>
      <c r="N4339" s="15"/>
      <c r="O4339" s="15"/>
      <c r="P4339" s="15"/>
    </row>
    <row r="4340" spans="1:16" x14ac:dyDescent="0.25">
      <c r="L4340" s="21" t="str">
        <f t="shared" ca="1" si="67"/>
        <v>-</v>
      </c>
    </row>
    <row r="4341" spans="1:16" x14ac:dyDescent="0.25">
      <c r="A4341" s="15"/>
      <c r="B4341" s="19"/>
      <c r="C4341" s="15"/>
      <c r="D4341" s="15"/>
      <c r="E4341" s="15"/>
      <c r="F4341" s="15"/>
      <c r="G4341" s="15"/>
      <c r="H4341" s="15"/>
      <c r="I4341" s="15"/>
      <c r="J4341" s="15"/>
      <c r="K4341" s="19"/>
      <c r="L4341" s="24" t="str">
        <f t="shared" ca="1" si="67"/>
        <v>-</v>
      </c>
      <c r="M4341" s="15"/>
      <c r="N4341" s="15"/>
      <c r="O4341" s="15"/>
      <c r="P4341" s="15"/>
    </row>
    <row r="4342" spans="1:16" x14ac:dyDescent="0.25">
      <c r="L4342" s="21" t="str">
        <f t="shared" ca="1" si="67"/>
        <v>-</v>
      </c>
    </row>
    <row r="4343" spans="1:16" x14ac:dyDescent="0.25">
      <c r="A4343" s="15"/>
      <c r="B4343" s="19"/>
      <c r="C4343" s="15"/>
      <c r="D4343" s="15"/>
      <c r="E4343" s="15"/>
      <c r="F4343" s="15"/>
      <c r="G4343" s="15"/>
      <c r="H4343" s="15"/>
      <c r="I4343" s="15"/>
      <c r="J4343" s="15"/>
      <c r="K4343" s="19"/>
      <c r="L4343" s="24" t="str">
        <f t="shared" ca="1" si="67"/>
        <v>-</v>
      </c>
      <c r="M4343" s="15"/>
      <c r="N4343" s="15"/>
      <c r="O4343" s="15"/>
      <c r="P4343" s="15"/>
    </row>
    <row r="4344" spans="1:16" x14ac:dyDescent="0.25">
      <c r="L4344" s="21" t="str">
        <f t="shared" ca="1" si="67"/>
        <v>-</v>
      </c>
    </row>
    <row r="4345" spans="1:16" x14ac:dyDescent="0.25">
      <c r="A4345" s="15"/>
      <c r="B4345" s="19"/>
      <c r="C4345" s="15"/>
      <c r="D4345" s="15"/>
      <c r="E4345" s="15"/>
      <c r="F4345" s="15"/>
      <c r="G4345" s="15"/>
      <c r="H4345" s="15"/>
      <c r="I4345" s="15"/>
      <c r="J4345" s="15"/>
      <c r="K4345" s="19"/>
      <c r="L4345" s="24" t="str">
        <f t="shared" ca="1" si="67"/>
        <v>-</v>
      </c>
      <c r="M4345" s="15"/>
      <c r="N4345" s="15"/>
      <c r="O4345" s="15"/>
      <c r="P4345" s="15"/>
    </row>
    <row r="4346" spans="1:16" x14ac:dyDescent="0.25">
      <c r="L4346" s="21" t="str">
        <f t="shared" ca="1" si="67"/>
        <v>-</v>
      </c>
    </row>
    <row r="4347" spans="1:16" x14ac:dyDescent="0.25">
      <c r="A4347" s="15"/>
      <c r="B4347" s="19"/>
      <c r="C4347" s="15"/>
      <c r="D4347" s="15"/>
      <c r="E4347" s="15"/>
      <c r="F4347" s="15"/>
      <c r="G4347" s="15"/>
      <c r="H4347" s="15"/>
      <c r="I4347" s="15"/>
      <c r="J4347" s="15"/>
      <c r="K4347" s="19"/>
      <c r="L4347" s="24" t="str">
        <f t="shared" ca="1" si="67"/>
        <v>-</v>
      </c>
      <c r="M4347" s="15"/>
      <c r="N4347" s="15"/>
      <c r="O4347" s="15"/>
      <c r="P4347" s="15"/>
    </row>
    <row r="4348" spans="1:16" x14ac:dyDescent="0.25">
      <c r="L4348" s="21" t="str">
        <f t="shared" ca="1" si="67"/>
        <v>-</v>
      </c>
    </row>
    <row r="4349" spans="1:16" x14ac:dyDescent="0.25">
      <c r="A4349" s="15"/>
      <c r="B4349" s="19"/>
      <c r="C4349" s="15"/>
      <c r="D4349" s="15"/>
      <c r="E4349" s="15"/>
      <c r="F4349" s="15"/>
      <c r="G4349" s="15"/>
      <c r="H4349" s="15"/>
      <c r="I4349" s="15"/>
      <c r="J4349" s="15"/>
      <c r="K4349" s="19"/>
      <c r="L4349" s="24" t="str">
        <f t="shared" ca="1" si="67"/>
        <v>-</v>
      </c>
      <c r="M4349" s="15"/>
      <c r="N4349" s="15"/>
      <c r="O4349" s="15"/>
      <c r="P4349" s="15"/>
    </row>
    <row r="4350" spans="1:16" x14ac:dyDescent="0.25">
      <c r="L4350" s="21" t="str">
        <f t="shared" ca="1" si="67"/>
        <v>-</v>
      </c>
    </row>
    <row r="4351" spans="1:16" x14ac:dyDescent="0.25">
      <c r="A4351" s="15"/>
      <c r="B4351" s="19"/>
      <c r="C4351" s="15"/>
      <c r="D4351" s="15"/>
      <c r="E4351" s="15"/>
      <c r="F4351" s="15"/>
      <c r="G4351" s="15"/>
      <c r="H4351" s="15"/>
      <c r="I4351" s="15"/>
      <c r="J4351" s="15"/>
      <c r="K4351" s="19"/>
      <c r="L4351" s="24" t="str">
        <f t="shared" ca="1" si="67"/>
        <v>-</v>
      </c>
      <c r="M4351" s="15"/>
      <c r="N4351" s="15"/>
      <c r="O4351" s="15"/>
      <c r="P4351" s="15"/>
    </row>
    <row r="4352" spans="1:16" x14ac:dyDescent="0.25">
      <c r="L4352" s="21" t="str">
        <f t="shared" ca="1" si="67"/>
        <v>-</v>
      </c>
    </row>
    <row r="4353" spans="1:16" x14ac:dyDescent="0.25">
      <c r="A4353" s="15"/>
      <c r="B4353" s="19"/>
      <c r="C4353" s="15"/>
      <c r="D4353" s="15"/>
      <c r="E4353" s="15"/>
      <c r="F4353" s="15"/>
      <c r="G4353" s="15"/>
      <c r="H4353" s="15"/>
      <c r="I4353" s="15"/>
      <c r="J4353" s="15"/>
      <c r="K4353" s="19"/>
      <c r="L4353" s="24" t="str">
        <f t="shared" ca="1" si="67"/>
        <v>-</v>
      </c>
      <c r="M4353" s="15"/>
      <c r="N4353" s="15"/>
      <c r="O4353" s="15"/>
      <c r="P4353" s="15"/>
    </row>
    <row r="4354" spans="1:16" x14ac:dyDescent="0.25">
      <c r="L4354" s="21" t="str">
        <f t="shared" ca="1" si="67"/>
        <v>-</v>
      </c>
    </row>
    <row r="4355" spans="1:16" x14ac:dyDescent="0.25">
      <c r="A4355" s="15"/>
      <c r="B4355" s="19"/>
      <c r="C4355" s="15"/>
      <c r="D4355" s="15"/>
      <c r="E4355" s="15"/>
      <c r="F4355" s="15"/>
      <c r="G4355" s="15"/>
      <c r="H4355" s="15"/>
      <c r="I4355" s="15"/>
      <c r="J4355" s="15"/>
      <c r="K4355" s="19"/>
      <c r="L4355" s="24" t="str">
        <f t="shared" ca="1" si="67"/>
        <v>-</v>
      </c>
      <c r="M4355" s="15"/>
      <c r="N4355" s="15"/>
      <c r="O4355" s="15"/>
      <c r="P4355" s="15"/>
    </row>
    <row r="4356" spans="1:16" x14ac:dyDescent="0.25">
      <c r="L4356" s="21" t="str">
        <f t="shared" ca="1" si="67"/>
        <v>-</v>
      </c>
    </row>
    <row r="4357" spans="1:16" x14ac:dyDescent="0.25">
      <c r="A4357" s="15"/>
      <c r="B4357" s="19"/>
      <c r="C4357" s="15"/>
      <c r="D4357" s="15"/>
      <c r="E4357" s="15"/>
      <c r="F4357" s="15"/>
      <c r="G4357" s="15"/>
      <c r="H4357" s="15"/>
      <c r="I4357" s="15"/>
      <c r="J4357" s="15"/>
      <c r="K4357" s="19"/>
      <c r="L4357" s="24" t="str">
        <f t="shared" ca="1" si="67"/>
        <v>-</v>
      </c>
      <c r="M4357" s="15"/>
      <c r="N4357" s="15"/>
      <c r="O4357" s="15"/>
      <c r="P4357" s="15"/>
    </row>
    <row r="4358" spans="1:16" x14ac:dyDescent="0.25">
      <c r="L4358" s="21" t="str">
        <f t="shared" ref="L4358:L4421" ca="1" si="68">IF(B4358&gt;1/1/1900, (IF(M4358="Closed",(DATEDIF(B4358,K4358,"d"))-(DATEDIF(H4358,J4358,"d")),IF(OR(M4358="Pending",ISBLANK(K4358)),TODAY()-B4358))),"-")</f>
        <v>-</v>
      </c>
    </row>
    <row r="4359" spans="1:16" x14ac:dyDescent="0.25">
      <c r="A4359" s="15"/>
      <c r="B4359" s="19"/>
      <c r="C4359" s="15"/>
      <c r="D4359" s="15"/>
      <c r="E4359" s="15"/>
      <c r="F4359" s="15"/>
      <c r="G4359" s="15"/>
      <c r="H4359" s="15"/>
      <c r="I4359" s="15"/>
      <c r="J4359" s="15"/>
      <c r="K4359" s="19"/>
      <c r="L4359" s="24" t="str">
        <f t="shared" ca="1" si="68"/>
        <v>-</v>
      </c>
      <c r="M4359" s="15"/>
      <c r="N4359" s="15"/>
      <c r="O4359" s="15"/>
      <c r="P4359" s="15"/>
    </row>
    <row r="4360" spans="1:16" x14ac:dyDescent="0.25">
      <c r="L4360" s="21" t="str">
        <f t="shared" ca="1" si="68"/>
        <v>-</v>
      </c>
    </row>
    <row r="4361" spans="1:16" x14ac:dyDescent="0.25">
      <c r="A4361" s="15"/>
      <c r="B4361" s="19"/>
      <c r="C4361" s="15"/>
      <c r="D4361" s="15"/>
      <c r="E4361" s="15"/>
      <c r="F4361" s="15"/>
      <c r="G4361" s="15"/>
      <c r="H4361" s="15"/>
      <c r="I4361" s="15"/>
      <c r="J4361" s="15"/>
      <c r="K4361" s="19"/>
      <c r="L4361" s="24" t="str">
        <f t="shared" ca="1" si="68"/>
        <v>-</v>
      </c>
      <c r="M4361" s="15"/>
      <c r="N4361" s="15"/>
      <c r="O4361" s="15"/>
      <c r="P4361" s="15"/>
    </row>
    <row r="4362" spans="1:16" x14ac:dyDescent="0.25">
      <c r="L4362" s="21" t="str">
        <f t="shared" ca="1" si="68"/>
        <v>-</v>
      </c>
    </row>
    <row r="4363" spans="1:16" x14ac:dyDescent="0.25">
      <c r="A4363" s="15"/>
      <c r="B4363" s="19"/>
      <c r="C4363" s="15"/>
      <c r="D4363" s="15"/>
      <c r="E4363" s="15"/>
      <c r="F4363" s="15"/>
      <c r="G4363" s="15"/>
      <c r="H4363" s="15"/>
      <c r="I4363" s="15"/>
      <c r="J4363" s="15"/>
      <c r="K4363" s="19"/>
      <c r="L4363" s="24" t="str">
        <f t="shared" ca="1" si="68"/>
        <v>-</v>
      </c>
      <c r="M4363" s="15"/>
      <c r="N4363" s="15"/>
      <c r="O4363" s="15"/>
      <c r="P4363" s="15"/>
    </row>
    <row r="4364" spans="1:16" x14ac:dyDescent="0.25">
      <c r="L4364" s="21" t="str">
        <f t="shared" ca="1" si="68"/>
        <v>-</v>
      </c>
    </row>
    <row r="4365" spans="1:16" x14ac:dyDescent="0.25">
      <c r="A4365" s="15"/>
      <c r="B4365" s="19"/>
      <c r="C4365" s="15"/>
      <c r="D4365" s="15"/>
      <c r="E4365" s="15"/>
      <c r="F4365" s="15"/>
      <c r="G4365" s="15"/>
      <c r="H4365" s="15"/>
      <c r="I4365" s="15"/>
      <c r="J4365" s="15"/>
      <c r="K4365" s="19"/>
      <c r="L4365" s="24" t="str">
        <f t="shared" ca="1" si="68"/>
        <v>-</v>
      </c>
      <c r="M4365" s="15"/>
      <c r="N4365" s="15"/>
      <c r="O4365" s="15"/>
      <c r="P4365" s="15"/>
    </row>
    <row r="4366" spans="1:16" x14ac:dyDescent="0.25">
      <c r="L4366" s="21" t="str">
        <f t="shared" ca="1" si="68"/>
        <v>-</v>
      </c>
    </row>
    <row r="4367" spans="1:16" x14ac:dyDescent="0.25">
      <c r="A4367" s="15"/>
      <c r="B4367" s="19"/>
      <c r="C4367" s="15"/>
      <c r="D4367" s="15"/>
      <c r="E4367" s="15"/>
      <c r="F4367" s="15"/>
      <c r="G4367" s="15"/>
      <c r="H4367" s="15"/>
      <c r="I4367" s="15"/>
      <c r="J4367" s="15"/>
      <c r="K4367" s="19"/>
      <c r="L4367" s="24" t="str">
        <f t="shared" ca="1" si="68"/>
        <v>-</v>
      </c>
      <c r="M4367" s="15"/>
      <c r="N4367" s="15"/>
      <c r="O4367" s="15"/>
      <c r="P4367" s="15"/>
    </row>
    <row r="4368" spans="1:16" x14ac:dyDescent="0.25">
      <c r="L4368" s="21" t="str">
        <f t="shared" ca="1" si="68"/>
        <v>-</v>
      </c>
    </row>
    <row r="4369" spans="1:16" x14ac:dyDescent="0.25">
      <c r="A4369" s="15"/>
      <c r="B4369" s="19"/>
      <c r="C4369" s="15"/>
      <c r="D4369" s="15"/>
      <c r="E4369" s="15"/>
      <c r="F4369" s="15"/>
      <c r="G4369" s="15"/>
      <c r="H4369" s="15"/>
      <c r="I4369" s="15"/>
      <c r="J4369" s="15"/>
      <c r="K4369" s="19"/>
      <c r="L4369" s="24" t="str">
        <f t="shared" ca="1" si="68"/>
        <v>-</v>
      </c>
      <c r="M4369" s="15"/>
      <c r="N4369" s="15"/>
      <c r="O4369" s="15"/>
      <c r="P4369" s="15"/>
    </row>
    <row r="4370" spans="1:16" x14ac:dyDescent="0.25">
      <c r="L4370" s="21" t="str">
        <f t="shared" ca="1" si="68"/>
        <v>-</v>
      </c>
    </row>
    <row r="4371" spans="1:16" x14ac:dyDescent="0.25">
      <c r="A4371" s="15"/>
      <c r="B4371" s="19"/>
      <c r="C4371" s="15"/>
      <c r="D4371" s="15"/>
      <c r="E4371" s="15"/>
      <c r="F4371" s="15"/>
      <c r="G4371" s="15"/>
      <c r="H4371" s="15"/>
      <c r="I4371" s="15"/>
      <c r="J4371" s="15"/>
      <c r="K4371" s="19"/>
      <c r="L4371" s="24" t="str">
        <f t="shared" ca="1" si="68"/>
        <v>-</v>
      </c>
      <c r="M4371" s="15"/>
      <c r="N4371" s="15"/>
      <c r="O4371" s="15"/>
      <c r="P4371" s="15"/>
    </row>
    <row r="4372" spans="1:16" x14ac:dyDescent="0.25">
      <c r="L4372" s="21" t="str">
        <f t="shared" ca="1" si="68"/>
        <v>-</v>
      </c>
    </row>
    <row r="4373" spans="1:16" x14ac:dyDescent="0.25">
      <c r="A4373" s="15"/>
      <c r="B4373" s="19"/>
      <c r="C4373" s="15"/>
      <c r="D4373" s="15"/>
      <c r="E4373" s="15"/>
      <c r="F4373" s="15"/>
      <c r="G4373" s="15"/>
      <c r="H4373" s="15"/>
      <c r="I4373" s="15"/>
      <c r="J4373" s="15"/>
      <c r="K4373" s="19"/>
      <c r="L4373" s="24" t="str">
        <f t="shared" ca="1" si="68"/>
        <v>-</v>
      </c>
      <c r="M4373" s="15"/>
      <c r="N4373" s="15"/>
      <c r="O4373" s="15"/>
      <c r="P4373" s="15"/>
    </row>
    <row r="4374" spans="1:16" x14ac:dyDescent="0.25">
      <c r="L4374" s="21" t="str">
        <f t="shared" ca="1" si="68"/>
        <v>-</v>
      </c>
    </row>
    <row r="4375" spans="1:16" x14ac:dyDescent="0.25">
      <c r="A4375" s="15"/>
      <c r="B4375" s="19"/>
      <c r="C4375" s="15"/>
      <c r="D4375" s="15"/>
      <c r="E4375" s="15"/>
      <c r="F4375" s="15"/>
      <c r="G4375" s="15"/>
      <c r="H4375" s="15"/>
      <c r="I4375" s="15"/>
      <c r="J4375" s="15"/>
      <c r="K4375" s="19"/>
      <c r="L4375" s="24" t="str">
        <f t="shared" ca="1" si="68"/>
        <v>-</v>
      </c>
      <c r="M4375" s="15"/>
      <c r="N4375" s="15"/>
      <c r="O4375" s="15"/>
      <c r="P4375" s="15"/>
    </row>
    <row r="4376" spans="1:16" x14ac:dyDescent="0.25">
      <c r="L4376" s="21" t="str">
        <f t="shared" ca="1" si="68"/>
        <v>-</v>
      </c>
    </row>
    <row r="4377" spans="1:16" x14ac:dyDescent="0.25">
      <c r="A4377" s="15"/>
      <c r="B4377" s="19"/>
      <c r="C4377" s="15"/>
      <c r="D4377" s="15"/>
      <c r="E4377" s="15"/>
      <c r="F4377" s="15"/>
      <c r="G4377" s="15"/>
      <c r="H4377" s="15"/>
      <c r="I4377" s="15"/>
      <c r="J4377" s="15"/>
      <c r="K4377" s="19"/>
      <c r="L4377" s="24" t="str">
        <f t="shared" ca="1" si="68"/>
        <v>-</v>
      </c>
      <c r="M4377" s="15"/>
      <c r="N4377" s="15"/>
      <c r="O4377" s="15"/>
      <c r="P4377" s="15"/>
    </row>
    <row r="4378" spans="1:16" x14ac:dyDescent="0.25">
      <c r="L4378" s="21" t="str">
        <f t="shared" ca="1" si="68"/>
        <v>-</v>
      </c>
    </row>
    <row r="4379" spans="1:16" x14ac:dyDescent="0.25">
      <c r="A4379" s="15"/>
      <c r="B4379" s="19"/>
      <c r="C4379" s="15"/>
      <c r="D4379" s="15"/>
      <c r="E4379" s="15"/>
      <c r="F4379" s="15"/>
      <c r="G4379" s="15"/>
      <c r="H4379" s="15"/>
      <c r="I4379" s="15"/>
      <c r="J4379" s="15"/>
      <c r="K4379" s="19"/>
      <c r="L4379" s="24" t="str">
        <f t="shared" ca="1" si="68"/>
        <v>-</v>
      </c>
      <c r="M4379" s="15"/>
      <c r="N4379" s="15"/>
      <c r="O4379" s="15"/>
      <c r="P4379" s="15"/>
    </row>
    <row r="4380" spans="1:16" x14ac:dyDescent="0.25">
      <c r="L4380" s="21" t="str">
        <f t="shared" ca="1" si="68"/>
        <v>-</v>
      </c>
    </row>
    <row r="4381" spans="1:16" x14ac:dyDescent="0.25">
      <c r="A4381" s="15"/>
      <c r="B4381" s="19"/>
      <c r="C4381" s="15"/>
      <c r="D4381" s="15"/>
      <c r="E4381" s="15"/>
      <c r="F4381" s="15"/>
      <c r="G4381" s="15"/>
      <c r="H4381" s="15"/>
      <c r="I4381" s="15"/>
      <c r="J4381" s="15"/>
      <c r="K4381" s="19"/>
      <c r="L4381" s="24" t="str">
        <f t="shared" ca="1" si="68"/>
        <v>-</v>
      </c>
      <c r="M4381" s="15"/>
      <c r="N4381" s="15"/>
      <c r="O4381" s="15"/>
      <c r="P4381" s="15"/>
    </row>
    <row r="4382" spans="1:16" x14ac:dyDescent="0.25">
      <c r="L4382" s="21" t="str">
        <f t="shared" ca="1" si="68"/>
        <v>-</v>
      </c>
    </row>
    <row r="4383" spans="1:16" x14ac:dyDescent="0.25">
      <c r="A4383" s="15"/>
      <c r="B4383" s="19"/>
      <c r="C4383" s="15"/>
      <c r="D4383" s="15"/>
      <c r="E4383" s="15"/>
      <c r="F4383" s="15"/>
      <c r="G4383" s="15"/>
      <c r="H4383" s="15"/>
      <c r="I4383" s="15"/>
      <c r="J4383" s="15"/>
      <c r="K4383" s="19"/>
      <c r="L4383" s="24" t="str">
        <f t="shared" ca="1" si="68"/>
        <v>-</v>
      </c>
      <c r="M4383" s="15"/>
      <c r="N4383" s="15"/>
      <c r="O4383" s="15"/>
      <c r="P4383" s="15"/>
    </row>
    <row r="4384" spans="1:16" x14ac:dyDescent="0.25">
      <c r="L4384" s="21" t="str">
        <f t="shared" ca="1" si="68"/>
        <v>-</v>
      </c>
    </row>
    <row r="4385" spans="1:16" x14ac:dyDescent="0.25">
      <c r="A4385" s="15"/>
      <c r="B4385" s="19"/>
      <c r="C4385" s="15"/>
      <c r="D4385" s="15"/>
      <c r="E4385" s="15"/>
      <c r="F4385" s="15"/>
      <c r="G4385" s="15"/>
      <c r="H4385" s="15"/>
      <c r="I4385" s="15"/>
      <c r="J4385" s="15"/>
      <c r="K4385" s="19"/>
      <c r="L4385" s="24" t="str">
        <f t="shared" ca="1" si="68"/>
        <v>-</v>
      </c>
      <c r="M4385" s="15"/>
      <c r="N4385" s="15"/>
      <c r="O4385" s="15"/>
      <c r="P4385" s="15"/>
    </row>
    <row r="4386" spans="1:16" x14ac:dyDescent="0.25">
      <c r="L4386" s="21" t="str">
        <f t="shared" ca="1" si="68"/>
        <v>-</v>
      </c>
    </row>
    <row r="4387" spans="1:16" x14ac:dyDescent="0.25">
      <c r="A4387" s="15"/>
      <c r="B4387" s="19"/>
      <c r="C4387" s="15"/>
      <c r="D4387" s="15"/>
      <c r="E4387" s="15"/>
      <c r="F4387" s="15"/>
      <c r="G4387" s="15"/>
      <c r="H4387" s="15"/>
      <c r="I4387" s="15"/>
      <c r="J4387" s="15"/>
      <c r="K4387" s="19"/>
      <c r="L4387" s="24" t="str">
        <f t="shared" ca="1" si="68"/>
        <v>-</v>
      </c>
      <c r="M4387" s="15"/>
      <c r="N4387" s="15"/>
      <c r="O4387" s="15"/>
      <c r="P4387" s="15"/>
    </row>
    <row r="4388" spans="1:16" x14ac:dyDescent="0.25">
      <c r="L4388" s="21" t="str">
        <f t="shared" ca="1" si="68"/>
        <v>-</v>
      </c>
    </row>
    <row r="4389" spans="1:16" x14ac:dyDescent="0.25">
      <c r="A4389" s="15"/>
      <c r="B4389" s="19"/>
      <c r="C4389" s="15"/>
      <c r="D4389" s="15"/>
      <c r="E4389" s="15"/>
      <c r="F4389" s="15"/>
      <c r="G4389" s="15"/>
      <c r="H4389" s="15"/>
      <c r="I4389" s="15"/>
      <c r="J4389" s="15"/>
      <c r="K4389" s="19"/>
      <c r="L4389" s="24" t="str">
        <f t="shared" ca="1" si="68"/>
        <v>-</v>
      </c>
      <c r="M4389" s="15"/>
      <c r="N4389" s="15"/>
      <c r="O4389" s="15"/>
      <c r="P4389" s="15"/>
    </row>
    <row r="4390" spans="1:16" x14ac:dyDescent="0.25">
      <c r="L4390" s="21" t="str">
        <f t="shared" ca="1" si="68"/>
        <v>-</v>
      </c>
    </row>
    <row r="4391" spans="1:16" x14ac:dyDescent="0.25">
      <c r="A4391" s="15"/>
      <c r="B4391" s="19"/>
      <c r="C4391" s="15"/>
      <c r="D4391" s="15"/>
      <c r="E4391" s="15"/>
      <c r="F4391" s="15"/>
      <c r="G4391" s="15"/>
      <c r="H4391" s="15"/>
      <c r="I4391" s="15"/>
      <c r="J4391" s="15"/>
      <c r="K4391" s="19"/>
      <c r="L4391" s="24" t="str">
        <f t="shared" ca="1" si="68"/>
        <v>-</v>
      </c>
      <c r="M4391" s="15"/>
      <c r="N4391" s="15"/>
      <c r="O4391" s="15"/>
      <c r="P4391" s="15"/>
    </row>
    <row r="4392" spans="1:16" x14ac:dyDescent="0.25">
      <c r="L4392" s="21" t="str">
        <f t="shared" ca="1" si="68"/>
        <v>-</v>
      </c>
    </row>
    <row r="4393" spans="1:16" x14ac:dyDescent="0.25">
      <c r="A4393" s="15"/>
      <c r="B4393" s="19"/>
      <c r="C4393" s="15"/>
      <c r="D4393" s="15"/>
      <c r="E4393" s="15"/>
      <c r="F4393" s="15"/>
      <c r="G4393" s="15"/>
      <c r="H4393" s="15"/>
      <c r="I4393" s="15"/>
      <c r="J4393" s="15"/>
      <c r="K4393" s="19"/>
      <c r="L4393" s="24" t="str">
        <f t="shared" ca="1" si="68"/>
        <v>-</v>
      </c>
      <c r="M4393" s="15"/>
      <c r="N4393" s="15"/>
      <c r="O4393" s="15"/>
      <c r="P4393" s="15"/>
    </row>
    <row r="4394" spans="1:16" x14ac:dyDescent="0.25">
      <c r="L4394" s="21" t="str">
        <f t="shared" ca="1" si="68"/>
        <v>-</v>
      </c>
    </row>
    <row r="4395" spans="1:16" x14ac:dyDescent="0.25">
      <c r="A4395" s="15"/>
      <c r="B4395" s="19"/>
      <c r="C4395" s="15"/>
      <c r="D4395" s="15"/>
      <c r="E4395" s="15"/>
      <c r="F4395" s="15"/>
      <c r="G4395" s="15"/>
      <c r="H4395" s="15"/>
      <c r="I4395" s="15"/>
      <c r="J4395" s="15"/>
      <c r="K4395" s="19"/>
      <c r="L4395" s="24" t="str">
        <f t="shared" ca="1" si="68"/>
        <v>-</v>
      </c>
      <c r="M4395" s="15"/>
      <c r="N4395" s="15"/>
      <c r="O4395" s="15"/>
      <c r="P4395" s="15"/>
    </row>
    <row r="4396" spans="1:16" x14ac:dyDescent="0.25">
      <c r="L4396" s="21" t="str">
        <f t="shared" ca="1" si="68"/>
        <v>-</v>
      </c>
    </row>
    <row r="4397" spans="1:16" x14ac:dyDescent="0.25">
      <c r="A4397" s="15"/>
      <c r="B4397" s="19"/>
      <c r="C4397" s="15"/>
      <c r="D4397" s="15"/>
      <c r="E4397" s="15"/>
      <c r="F4397" s="15"/>
      <c r="G4397" s="15"/>
      <c r="H4397" s="15"/>
      <c r="I4397" s="15"/>
      <c r="J4397" s="15"/>
      <c r="K4397" s="19"/>
      <c r="L4397" s="24" t="str">
        <f t="shared" ca="1" si="68"/>
        <v>-</v>
      </c>
      <c r="M4397" s="15"/>
      <c r="N4397" s="15"/>
      <c r="O4397" s="15"/>
      <c r="P4397" s="15"/>
    </row>
    <row r="4398" spans="1:16" x14ac:dyDescent="0.25">
      <c r="L4398" s="21" t="str">
        <f t="shared" ca="1" si="68"/>
        <v>-</v>
      </c>
    </row>
    <row r="4399" spans="1:16" x14ac:dyDescent="0.25">
      <c r="A4399" s="15"/>
      <c r="B4399" s="19"/>
      <c r="C4399" s="15"/>
      <c r="D4399" s="15"/>
      <c r="E4399" s="15"/>
      <c r="F4399" s="15"/>
      <c r="G4399" s="15"/>
      <c r="H4399" s="15"/>
      <c r="I4399" s="15"/>
      <c r="J4399" s="15"/>
      <c r="K4399" s="19"/>
      <c r="L4399" s="24" t="str">
        <f t="shared" ca="1" si="68"/>
        <v>-</v>
      </c>
      <c r="M4399" s="15"/>
      <c r="N4399" s="15"/>
      <c r="O4399" s="15"/>
      <c r="P4399" s="15"/>
    </row>
    <row r="4400" spans="1:16" x14ac:dyDescent="0.25">
      <c r="L4400" s="21" t="str">
        <f t="shared" ca="1" si="68"/>
        <v>-</v>
      </c>
    </row>
    <row r="4401" spans="1:16" x14ac:dyDescent="0.25">
      <c r="A4401" s="15"/>
      <c r="B4401" s="19"/>
      <c r="C4401" s="15"/>
      <c r="D4401" s="15"/>
      <c r="E4401" s="15"/>
      <c r="F4401" s="15"/>
      <c r="G4401" s="15"/>
      <c r="H4401" s="15"/>
      <c r="I4401" s="15"/>
      <c r="J4401" s="15"/>
      <c r="K4401" s="19"/>
      <c r="L4401" s="24" t="str">
        <f t="shared" ca="1" si="68"/>
        <v>-</v>
      </c>
      <c r="M4401" s="15"/>
      <c r="N4401" s="15"/>
      <c r="O4401" s="15"/>
      <c r="P4401" s="15"/>
    </row>
    <row r="4402" spans="1:16" x14ac:dyDescent="0.25">
      <c r="L4402" s="21" t="str">
        <f t="shared" ca="1" si="68"/>
        <v>-</v>
      </c>
    </row>
    <row r="4403" spans="1:16" x14ac:dyDescent="0.25">
      <c r="A4403" s="15"/>
      <c r="B4403" s="19"/>
      <c r="C4403" s="15"/>
      <c r="D4403" s="15"/>
      <c r="E4403" s="15"/>
      <c r="F4403" s="15"/>
      <c r="G4403" s="15"/>
      <c r="H4403" s="15"/>
      <c r="I4403" s="15"/>
      <c r="J4403" s="15"/>
      <c r="K4403" s="19"/>
      <c r="L4403" s="24" t="str">
        <f t="shared" ca="1" si="68"/>
        <v>-</v>
      </c>
      <c r="M4403" s="15"/>
      <c r="N4403" s="15"/>
      <c r="O4403" s="15"/>
      <c r="P4403" s="15"/>
    </row>
    <row r="4404" spans="1:16" x14ac:dyDescent="0.25">
      <c r="L4404" s="21" t="str">
        <f t="shared" ca="1" si="68"/>
        <v>-</v>
      </c>
    </row>
    <row r="4405" spans="1:16" x14ac:dyDescent="0.25">
      <c r="A4405" s="15"/>
      <c r="B4405" s="19"/>
      <c r="C4405" s="15"/>
      <c r="D4405" s="15"/>
      <c r="E4405" s="15"/>
      <c r="F4405" s="15"/>
      <c r="G4405" s="15"/>
      <c r="H4405" s="15"/>
      <c r="I4405" s="15"/>
      <c r="J4405" s="15"/>
      <c r="K4405" s="19"/>
      <c r="L4405" s="24" t="str">
        <f t="shared" ca="1" si="68"/>
        <v>-</v>
      </c>
      <c r="M4405" s="15"/>
      <c r="N4405" s="15"/>
      <c r="O4405" s="15"/>
      <c r="P4405" s="15"/>
    </row>
    <row r="4406" spans="1:16" x14ac:dyDescent="0.25">
      <c r="L4406" s="21" t="str">
        <f t="shared" ca="1" si="68"/>
        <v>-</v>
      </c>
    </row>
    <row r="4407" spans="1:16" x14ac:dyDescent="0.25">
      <c r="A4407" s="15"/>
      <c r="B4407" s="19"/>
      <c r="C4407" s="15"/>
      <c r="D4407" s="15"/>
      <c r="E4407" s="15"/>
      <c r="F4407" s="15"/>
      <c r="G4407" s="15"/>
      <c r="H4407" s="15"/>
      <c r="I4407" s="15"/>
      <c r="J4407" s="15"/>
      <c r="K4407" s="19"/>
      <c r="L4407" s="24" t="str">
        <f t="shared" ca="1" si="68"/>
        <v>-</v>
      </c>
      <c r="M4407" s="15"/>
      <c r="N4407" s="15"/>
      <c r="O4407" s="15"/>
      <c r="P4407" s="15"/>
    </row>
    <row r="4408" spans="1:16" x14ac:dyDescent="0.25">
      <c r="L4408" s="21" t="str">
        <f t="shared" ca="1" si="68"/>
        <v>-</v>
      </c>
    </row>
    <row r="4409" spans="1:16" x14ac:dyDescent="0.25">
      <c r="A4409" s="15"/>
      <c r="B4409" s="19"/>
      <c r="C4409" s="15"/>
      <c r="D4409" s="15"/>
      <c r="E4409" s="15"/>
      <c r="F4409" s="15"/>
      <c r="G4409" s="15"/>
      <c r="H4409" s="15"/>
      <c r="I4409" s="15"/>
      <c r="J4409" s="15"/>
      <c r="K4409" s="19"/>
      <c r="L4409" s="24" t="str">
        <f t="shared" ca="1" si="68"/>
        <v>-</v>
      </c>
      <c r="M4409" s="15"/>
      <c r="N4409" s="15"/>
      <c r="O4409" s="15"/>
      <c r="P4409" s="15"/>
    </row>
    <row r="4410" spans="1:16" x14ac:dyDescent="0.25">
      <c r="L4410" s="21" t="str">
        <f t="shared" ca="1" si="68"/>
        <v>-</v>
      </c>
    </row>
    <row r="4411" spans="1:16" x14ac:dyDescent="0.25">
      <c r="A4411" s="15"/>
      <c r="B4411" s="19"/>
      <c r="C4411" s="15"/>
      <c r="D4411" s="15"/>
      <c r="E4411" s="15"/>
      <c r="F4411" s="15"/>
      <c r="G4411" s="15"/>
      <c r="H4411" s="15"/>
      <c r="I4411" s="15"/>
      <c r="J4411" s="15"/>
      <c r="K4411" s="19"/>
      <c r="L4411" s="24" t="str">
        <f t="shared" ca="1" si="68"/>
        <v>-</v>
      </c>
      <c r="M4411" s="15"/>
      <c r="N4411" s="15"/>
      <c r="O4411" s="15"/>
      <c r="P4411" s="15"/>
    </row>
    <row r="4412" spans="1:16" x14ac:dyDescent="0.25">
      <c r="L4412" s="21" t="str">
        <f t="shared" ca="1" si="68"/>
        <v>-</v>
      </c>
    </row>
    <row r="4413" spans="1:16" x14ac:dyDescent="0.25">
      <c r="A4413" s="15"/>
      <c r="B4413" s="19"/>
      <c r="C4413" s="15"/>
      <c r="D4413" s="15"/>
      <c r="E4413" s="15"/>
      <c r="F4413" s="15"/>
      <c r="G4413" s="15"/>
      <c r="H4413" s="15"/>
      <c r="I4413" s="15"/>
      <c r="J4413" s="15"/>
      <c r="K4413" s="19"/>
      <c r="L4413" s="24" t="str">
        <f t="shared" ca="1" si="68"/>
        <v>-</v>
      </c>
      <c r="M4413" s="15"/>
      <c r="N4413" s="15"/>
      <c r="O4413" s="15"/>
      <c r="P4413" s="15"/>
    </row>
    <row r="4414" spans="1:16" x14ac:dyDescent="0.25">
      <c r="L4414" s="21" t="str">
        <f t="shared" ca="1" si="68"/>
        <v>-</v>
      </c>
    </row>
    <row r="4415" spans="1:16" x14ac:dyDescent="0.25">
      <c r="A4415" s="15"/>
      <c r="B4415" s="19"/>
      <c r="C4415" s="15"/>
      <c r="D4415" s="15"/>
      <c r="E4415" s="15"/>
      <c r="F4415" s="15"/>
      <c r="G4415" s="15"/>
      <c r="H4415" s="15"/>
      <c r="I4415" s="15"/>
      <c r="J4415" s="15"/>
      <c r="K4415" s="19"/>
      <c r="L4415" s="24" t="str">
        <f t="shared" ca="1" si="68"/>
        <v>-</v>
      </c>
      <c r="M4415" s="15"/>
      <c r="N4415" s="15"/>
      <c r="O4415" s="15"/>
      <c r="P4415" s="15"/>
    </row>
    <row r="4416" spans="1:16" x14ac:dyDescent="0.25">
      <c r="L4416" s="21" t="str">
        <f t="shared" ca="1" si="68"/>
        <v>-</v>
      </c>
    </row>
    <row r="4417" spans="1:16" x14ac:dyDescent="0.25">
      <c r="A4417" s="15"/>
      <c r="B4417" s="19"/>
      <c r="C4417" s="15"/>
      <c r="D4417" s="15"/>
      <c r="E4417" s="15"/>
      <c r="F4417" s="15"/>
      <c r="G4417" s="15"/>
      <c r="H4417" s="15"/>
      <c r="I4417" s="15"/>
      <c r="J4417" s="15"/>
      <c r="K4417" s="19"/>
      <c r="L4417" s="24" t="str">
        <f t="shared" ca="1" si="68"/>
        <v>-</v>
      </c>
      <c r="M4417" s="15"/>
      <c r="N4417" s="15"/>
      <c r="O4417" s="15"/>
      <c r="P4417" s="15"/>
    </row>
    <row r="4418" spans="1:16" x14ac:dyDescent="0.25">
      <c r="L4418" s="21" t="str">
        <f t="shared" ca="1" si="68"/>
        <v>-</v>
      </c>
    </row>
    <row r="4419" spans="1:16" x14ac:dyDescent="0.25">
      <c r="A4419" s="15"/>
      <c r="B4419" s="19"/>
      <c r="C4419" s="15"/>
      <c r="D4419" s="15"/>
      <c r="E4419" s="15"/>
      <c r="F4419" s="15"/>
      <c r="G4419" s="15"/>
      <c r="H4419" s="15"/>
      <c r="I4419" s="15"/>
      <c r="J4419" s="15"/>
      <c r="K4419" s="19"/>
      <c r="L4419" s="24" t="str">
        <f t="shared" ca="1" si="68"/>
        <v>-</v>
      </c>
      <c r="M4419" s="15"/>
      <c r="N4419" s="15"/>
      <c r="O4419" s="15"/>
      <c r="P4419" s="15"/>
    </row>
    <row r="4420" spans="1:16" x14ac:dyDescent="0.25">
      <c r="L4420" s="21" t="str">
        <f t="shared" ca="1" si="68"/>
        <v>-</v>
      </c>
    </row>
    <row r="4421" spans="1:16" x14ac:dyDescent="0.25">
      <c r="A4421" s="15"/>
      <c r="B4421" s="19"/>
      <c r="C4421" s="15"/>
      <c r="D4421" s="15"/>
      <c r="E4421" s="15"/>
      <c r="F4421" s="15"/>
      <c r="G4421" s="15"/>
      <c r="H4421" s="15"/>
      <c r="I4421" s="15"/>
      <c r="J4421" s="15"/>
      <c r="K4421" s="19"/>
      <c r="L4421" s="24" t="str">
        <f t="shared" ca="1" si="68"/>
        <v>-</v>
      </c>
      <c r="M4421" s="15"/>
      <c r="N4421" s="15"/>
      <c r="O4421" s="15"/>
      <c r="P4421" s="15"/>
    </row>
    <row r="4422" spans="1:16" x14ac:dyDescent="0.25">
      <c r="L4422" s="21" t="str">
        <f t="shared" ref="L4422:L4485" ca="1" si="69">IF(B4422&gt;1/1/1900, (IF(M4422="Closed",(DATEDIF(B4422,K4422,"d"))-(DATEDIF(H4422,J4422,"d")),IF(OR(M4422="Pending",ISBLANK(K4422)),TODAY()-B4422))),"-")</f>
        <v>-</v>
      </c>
    </row>
    <row r="4423" spans="1:16" x14ac:dyDescent="0.25">
      <c r="A4423" s="15"/>
      <c r="B4423" s="19"/>
      <c r="C4423" s="15"/>
      <c r="D4423" s="15"/>
      <c r="E4423" s="15"/>
      <c r="F4423" s="15"/>
      <c r="G4423" s="15"/>
      <c r="H4423" s="15"/>
      <c r="I4423" s="15"/>
      <c r="J4423" s="15"/>
      <c r="K4423" s="19"/>
      <c r="L4423" s="24" t="str">
        <f t="shared" ca="1" si="69"/>
        <v>-</v>
      </c>
      <c r="M4423" s="15"/>
      <c r="N4423" s="15"/>
      <c r="O4423" s="15"/>
      <c r="P4423" s="15"/>
    </row>
    <row r="4424" spans="1:16" x14ac:dyDescent="0.25">
      <c r="L4424" s="21" t="str">
        <f t="shared" ca="1" si="69"/>
        <v>-</v>
      </c>
    </row>
    <row r="4425" spans="1:16" x14ac:dyDescent="0.25">
      <c r="A4425" s="15"/>
      <c r="B4425" s="19"/>
      <c r="C4425" s="15"/>
      <c r="D4425" s="15"/>
      <c r="E4425" s="15"/>
      <c r="F4425" s="15"/>
      <c r="G4425" s="15"/>
      <c r="H4425" s="15"/>
      <c r="I4425" s="15"/>
      <c r="J4425" s="15"/>
      <c r="K4425" s="19"/>
      <c r="L4425" s="24" t="str">
        <f t="shared" ca="1" si="69"/>
        <v>-</v>
      </c>
      <c r="M4425" s="15"/>
      <c r="N4425" s="15"/>
      <c r="O4425" s="15"/>
      <c r="P4425" s="15"/>
    </row>
    <row r="4426" spans="1:16" x14ac:dyDescent="0.25">
      <c r="L4426" s="21" t="str">
        <f t="shared" ca="1" si="69"/>
        <v>-</v>
      </c>
    </row>
    <row r="4427" spans="1:16" x14ac:dyDescent="0.25">
      <c r="A4427" s="15"/>
      <c r="B4427" s="19"/>
      <c r="C4427" s="15"/>
      <c r="D4427" s="15"/>
      <c r="E4427" s="15"/>
      <c r="F4427" s="15"/>
      <c r="G4427" s="15"/>
      <c r="H4427" s="15"/>
      <c r="I4427" s="15"/>
      <c r="J4427" s="15"/>
      <c r="K4427" s="19"/>
      <c r="L4427" s="24" t="str">
        <f t="shared" ca="1" si="69"/>
        <v>-</v>
      </c>
      <c r="M4427" s="15"/>
      <c r="N4427" s="15"/>
      <c r="O4427" s="15"/>
      <c r="P4427" s="15"/>
    </row>
    <row r="4428" spans="1:16" x14ac:dyDescent="0.25">
      <c r="L4428" s="21" t="str">
        <f t="shared" ca="1" si="69"/>
        <v>-</v>
      </c>
    </row>
    <row r="4429" spans="1:16" x14ac:dyDescent="0.25">
      <c r="A4429" s="15"/>
      <c r="B4429" s="19"/>
      <c r="C4429" s="15"/>
      <c r="D4429" s="15"/>
      <c r="E4429" s="15"/>
      <c r="F4429" s="15"/>
      <c r="G4429" s="15"/>
      <c r="H4429" s="15"/>
      <c r="I4429" s="15"/>
      <c r="J4429" s="15"/>
      <c r="K4429" s="19"/>
      <c r="L4429" s="24" t="str">
        <f t="shared" ca="1" si="69"/>
        <v>-</v>
      </c>
      <c r="M4429" s="15"/>
      <c r="N4429" s="15"/>
      <c r="O4429" s="15"/>
      <c r="P4429" s="15"/>
    </row>
    <row r="4430" spans="1:16" x14ac:dyDescent="0.25">
      <c r="L4430" s="21" t="str">
        <f t="shared" ca="1" si="69"/>
        <v>-</v>
      </c>
    </row>
    <row r="4431" spans="1:16" x14ac:dyDescent="0.25">
      <c r="A4431" s="15"/>
      <c r="B4431" s="19"/>
      <c r="C4431" s="15"/>
      <c r="D4431" s="15"/>
      <c r="E4431" s="15"/>
      <c r="F4431" s="15"/>
      <c r="G4431" s="15"/>
      <c r="H4431" s="15"/>
      <c r="I4431" s="15"/>
      <c r="J4431" s="15"/>
      <c r="K4431" s="19"/>
      <c r="L4431" s="24" t="str">
        <f t="shared" ca="1" si="69"/>
        <v>-</v>
      </c>
      <c r="M4431" s="15"/>
      <c r="N4431" s="15"/>
      <c r="O4431" s="15"/>
      <c r="P4431" s="15"/>
    </row>
    <row r="4432" spans="1:16" x14ac:dyDescent="0.25">
      <c r="L4432" s="21" t="str">
        <f t="shared" ca="1" si="69"/>
        <v>-</v>
      </c>
    </row>
    <row r="4433" spans="1:16" x14ac:dyDescent="0.25">
      <c r="A4433" s="15"/>
      <c r="B4433" s="19"/>
      <c r="C4433" s="15"/>
      <c r="D4433" s="15"/>
      <c r="E4433" s="15"/>
      <c r="F4433" s="15"/>
      <c r="G4433" s="15"/>
      <c r="H4433" s="15"/>
      <c r="I4433" s="15"/>
      <c r="J4433" s="15"/>
      <c r="K4433" s="19"/>
      <c r="L4433" s="24" t="str">
        <f t="shared" ca="1" si="69"/>
        <v>-</v>
      </c>
      <c r="M4433" s="15"/>
      <c r="N4433" s="15"/>
      <c r="O4433" s="15"/>
      <c r="P4433" s="15"/>
    </row>
    <row r="4434" spans="1:16" x14ac:dyDescent="0.25">
      <c r="L4434" s="21" t="str">
        <f t="shared" ca="1" si="69"/>
        <v>-</v>
      </c>
    </row>
    <row r="4435" spans="1:16" x14ac:dyDescent="0.25">
      <c r="A4435" s="15"/>
      <c r="B4435" s="19"/>
      <c r="C4435" s="15"/>
      <c r="D4435" s="15"/>
      <c r="E4435" s="15"/>
      <c r="F4435" s="15"/>
      <c r="G4435" s="15"/>
      <c r="H4435" s="15"/>
      <c r="I4435" s="15"/>
      <c r="J4435" s="15"/>
      <c r="K4435" s="19"/>
      <c r="L4435" s="24" t="str">
        <f t="shared" ca="1" si="69"/>
        <v>-</v>
      </c>
      <c r="M4435" s="15"/>
      <c r="N4435" s="15"/>
      <c r="O4435" s="15"/>
      <c r="P4435" s="15"/>
    </row>
    <row r="4436" spans="1:16" x14ac:dyDescent="0.25">
      <c r="L4436" s="21" t="str">
        <f t="shared" ca="1" si="69"/>
        <v>-</v>
      </c>
    </row>
    <row r="4437" spans="1:16" x14ac:dyDescent="0.25">
      <c r="A4437" s="15"/>
      <c r="B4437" s="19"/>
      <c r="C4437" s="15"/>
      <c r="D4437" s="15"/>
      <c r="E4437" s="15"/>
      <c r="F4437" s="15"/>
      <c r="G4437" s="15"/>
      <c r="H4437" s="15"/>
      <c r="I4437" s="15"/>
      <c r="J4437" s="15"/>
      <c r="K4437" s="19"/>
      <c r="L4437" s="24" t="str">
        <f t="shared" ca="1" si="69"/>
        <v>-</v>
      </c>
      <c r="M4437" s="15"/>
      <c r="N4437" s="15"/>
      <c r="O4437" s="15"/>
      <c r="P4437" s="15"/>
    </row>
    <row r="4438" spans="1:16" x14ac:dyDescent="0.25">
      <c r="L4438" s="21" t="str">
        <f t="shared" ca="1" si="69"/>
        <v>-</v>
      </c>
    </row>
    <row r="4439" spans="1:16" x14ac:dyDescent="0.25">
      <c r="A4439" s="15"/>
      <c r="B4439" s="19"/>
      <c r="C4439" s="15"/>
      <c r="D4439" s="15"/>
      <c r="E4439" s="15"/>
      <c r="F4439" s="15"/>
      <c r="G4439" s="15"/>
      <c r="H4439" s="15"/>
      <c r="I4439" s="15"/>
      <c r="J4439" s="15"/>
      <c r="K4439" s="19"/>
      <c r="L4439" s="24" t="str">
        <f t="shared" ca="1" si="69"/>
        <v>-</v>
      </c>
      <c r="M4439" s="15"/>
      <c r="N4439" s="15"/>
      <c r="O4439" s="15"/>
      <c r="P4439" s="15"/>
    </row>
    <row r="4440" spans="1:16" x14ac:dyDescent="0.25">
      <c r="L4440" s="21" t="str">
        <f t="shared" ca="1" si="69"/>
        <v>-</v>
      </c>
    </row>
    <row r="4441" spans="1:16" x14ac:dyDescent="0.25">
      <c r="A4441" s="15"/>
      <c r="B4441" s="19"/>
      <c r="C4441" s="15"/>
      <c r="D4441" s="15"/>
      <c r="E4441" s="15"/>
      <c r="F4441" s="15"/>
      <c r="G4441" s="15"/>
      <c r="H4441" s="15"/>
      <c r="I4441" s="15"/>
      <c r="J4441" s="15"/>
      <c r="K4441" s="19"/>
      <c r="L4441" s="24" t="str">
        <f t="shared" ca="1" si="69"/>
        <v>-</v>
      </c>
      <c r="M4441" s="15"/>
      <c r="N4441" s="15"/>
      <c r="O4441" s="15"/>
      <c r="P4441" s="15"/>
    </row>
    <row r="4442" spans="1:16" x14ac:dyDescent="0.25">
      <c r="L4442" s="21" t="str">
        <f t="shared" ca="1" si="69"/>
        <v>-</v>
      </c>
    </row>
    <row r="4443" spans="1:16" x14ac:dyDescent="0.25">
      <c r="A4443" s="15"/>
      <c r="B4443" s="19"/>
      <c r="C4443" s="15"/>
      <c r="D4443" s="15"/>
      <c r="E4443" s="15"/>
      <c r="F4443" s="15"/>
      <c r="G4443" s="15"/>
      <c r="H4443" s="15"/>
      <c r="I4443" s="15"/>
      <c r="J4443" s="15"/>
      <c r="K4443" s="19"/>
      <c r="L4443" s="24" t="str">
        <f t="shared" ca="1" si="69"/>
        <v>-</v>
      </c>
      <c r="M4443" s="15"/>
      <c r="N4443" s="15"/>
      <c r="O4443" s="15"/>
      <c r="P4443" s="15"/>
    </row>
    <row r="4444" spans="1:16" x14ac:dyDescent="0.25">
      <c r="L4444" s="21" t="str">
        <f t="shared" ca="1" si="69"/>
        <v>-</v>
      </c>
    </row>
    <row r="4445" spans="1:16" x14ac:dyDescent="0.25">
      <c r="A4445" s="15"/>
      <c r="B4445" s="19"/>
      <c r="C4445" s="15"/>
      <c r="D4445" s="15"/>
      <c r="E4445" s="15"/>
      <c r="F4445" s="15"/>
      <c r="G4445" s="15"/>
      <c r="H4445" s="15"/>
      <c r="I4445" s="15"/>
      <c r="J4445" s="15"/>
      <c r="K4445" s="19"/>
      <c r="L4445" s="24" t="str">
        <f t="shared" ca="1" si="69"/>
        <v>-</v>
      </c>
      <c r="M4445" s="15"/>
      <c r="N4445" s="15"/>
      <c r="O4445" s="15"/>
      <c r="P4445" s="15"/>
    </row>
    <row r="4446" spans="1:16" x14ac:dyDescent="0.25">
      <c r="L4446" s="21" t="str">
        <f t="shared" ca="1" si="69"/>
        <v>-</v>
      </c>
    </row>
    <row r="4447" spans="1:16" x14ac:dyDescent="0.25">
      <c r="A4447" s="15"/>
      <c r="B4447" s="19"/>
      <c r="C4447" s="15"/>
      <c r="D4447" s="15"/>
      <c r="E4447" s="15"/>
      <c r="F4447" s="15"/>
      <c r="G4447" s="15"/>
      <c r="H4447" s="15"/>
      <c r="I4447" s="15"/>
      <c r="J4447" s="15"/>
      <c r="K4447" s="19"/>
      <c r="L4447" s="24" t="str">
        <f t="shared" ca="1" si="69"/>
        <v>-</v>
      </c>
      <c r="M4447" s="15"/>
      <c r="N4447" s="15"/>
      <c r="O4447" s="15"/>
      <c r="P4447" s="15"/>
    </row>
    <row r="4448" spans="1:16" x14ac:dyDescent="0.25">
      <c r="L4448" s="21" t="str">
        <f t="shared" ca="1" si="69"/>
        <v>-</v>
      </c>
    </row>
    <row r="4449" spans="1:16" x14ac:dyDescent="0.25">
      <c r="A4449" s="15"/>
      <c r="B4449" s="19"/>
      <c r="C4449" s="15"/>
      <c r="D4449" s="15"/>
      <c r="E4449" s="15"/>
      <c r="F4449" s="15"/>
      <c r="G4449" s="15"/>
      <c r="H4449" s="15"/>
      <c r="I4449" s="15"/>
      <c r="J4449" s="15"/>
      <c r="K4449" s="19"/>
      <c r="L4449" s="24" t="str">
        <f t="shared" ca="1" si="69"/>
        <v>-</v>
      </c>
      <c r="M4449" s="15"/>
      <c r="N4449" s="15"/>
      <c r="O4449" s="15"/>
      <c r="P4449" s="15"/>
    </row>
    <row r="4450" spans="1:16" x14ac:dyDescent="0.25">
      <c r="L4450" s="21" t="str">
        <f t="shared" ca="1" si="69"/>
        <v>-</v>
      </c>
    </row>
    <row r="4451" spans="1:16" x14ac:dyDescent="0.25">
      <c r="A4451" s="15"/>
      <c r="B4451" s="19"/>
      <c r="C4451" s="15"/>
      <c r="D4451" s="15"/>
      <c r="E4451" s="15"/>
      <c r="F4451" s="15"/>
      <c r="G4451" s="15"/>
      <c r="H4451" s="15"/>
      <c r="I4451" s="15"/>
      <c r="J4451" s="15"/>
      <c r="K4451" s="19"/>
      <c r="L4451" s="24" t="str">
        <f t="shared" ca="1" si="69"/>
        <v>-</v>
      </c>
      <c r="M4451" s="15"/>
      <c r="N4451" s="15"/>
      <c r="O4451" s="15"/>
      <c r="P4451" s="15"/>
    </row>
    <row r="4452" spans="1:16" x14ac:dyDescent="0.25">
      <c r="L4452" s="21" t="str">
        <f t="shared" ca="1" si="69"/>
        <v>-</v>
      </c>
    </row>
    <row r="4453" spans="1:16" x14ac:dyDescent="0.25">
      <c r="A4453" s="15"/>
      <c r="B4453" s="19"/>
      <c r="C4453" s="15"/>
      <c r="D4453" s="15"/>
      <c r="E4453" s="15"/>
      <c r="F4453" s="15"/>
      <c r="G4453" s="15"/>
      <c r="H4453" s="15"/>
      <c r="I4453" s="15"/>
      <c r="J4453" s="15"/>
      <c r="K4453" s="19"/>
      <c r="L4453" s="24" t="str">
        <f t="shared" ca="1" si="69"/>
        <v>-</v>
      </c>
      <c r="M4453" s="15"/>
      <c r="N4453" s="15"/>
      <c r="O4453" s="15"/>
      <c r="P4453" s="15"/>
    </row>
    <row r="4454" spans="1:16" x14ac:dyDescent="0.25">
      <c r="L4454" s="21" t="str">
        <f t="shared" ca="1" si="69"/>
        <v>-</v>
      </c>
    </row>
    <row r="4455" spans="1:16" x14ac:dyDescent="0.25">
      <c r="A4455" s="15"/>
      <c r="B4455" s="19"/>
      <c r="C4455" s="15"/>
      <c r="D4455" s="15"/>
      <c r="E4455" s="15"/>
      <c r="F4455" s="15"/>
      <c r="G4455" s="15"/>
      <c r="H4455" s="15"/>
      <c r="I4455" s="15"/>
      <c r="J4455" s="15"/>
      <c r="K4455" s="19"/>
      <c r="L4455" s="24" t="str">
        <f t="shared" ca="1" si="69"/>
        <v>-</v>
      </c>
      <c r="M4455" s="15"/>
      <c r="N4455" s="15"/>
      <c r="O4455" s="15"/>
      <c r="P4455" s="15"/>
    </row>
    <row r="4456" spans="1:16" x14ac:dyDescent="0.25">
      <c r="L4456" s="21" t="str">
        <f t="shared" ca="1" si="69"/>
        <v>-</v>
      </c>
    </row>
    <row r="4457" spans="1:16" x14ac:dyDescent="0.25">
      <c r="A4457" s="15"/>
      <c r="B4457" s="19"/>
      <c r="C4457" s="15"/>
      <c r="D4457" s="15"/>
      <c r="E4457" s="15"/>
      <c r="F4457" s="15"/>
      <c r="G4457" s="15"/>
      <c r="H4457" s="15"/>
      <c r="I4457" s="15"/>
      <c r="J4457" s="15"/>
      <c r="K4457" s="19"/>
      <c r="L4457" s="24" t="str">
        <f t="shared" ca="1" si="69"/>
        <v>-</v>
      </c>
      <c r="M4457" s="15"/>
      <c r="N4457" s="15"/>
      <c r="O4457" s="15"/>
      <c r="P4457" s="15"/>
    </row>
    <row r="4458" spans="1:16" x14ac:dyDescent="0.25">
      <c r="L4458" s="21" t="str">
        <f t="shared" ca="1" si="69"/>
        <v>-</v>
      </c>
    </row>
    <row r="4459" spans="1:16" x14ac:dyDescent="0.25">
      <c r="A4459" s="15"/>
      <c r="B4459" s="19"/>
      <c r="C4459" s="15"/>
      <c r="D4459" s="15"/>
      <c r="E4459" s="15"/>
      <c r="F4459" s="15"/>
      <c r="G4459" s="15"/>
      <c r="H4459" s="15"/>
      <c r="I4459" s="15"/>
      <c r="J4459" s="15"/>
      <c r="K4459" s="19"/>
      <c r="L4459" s="24" t="str">
        <f t="shared" ca="1" si="69"/>
        <v>-</v>
      </c>
      <c r="M4459" s="15"/>
      <c r="N4459" s="15"/>
      <c r="O4459" s="15"/>
      <c r="P4459" s="15"/>
    </row>
    <row r="4460" spans="1:16" x14ac:dyDescent="0.25">
      <c r="L4460" s="21" t="str">
        <f t="shared" ca="1" si="69"/>
        <v>-</v>
      </c>
    </row>
    <row r="4461" spans="1:16" x14ac:dyDescent="0.25">
      <c r="A4461" s="15"/>
      <c r="B4461" s="19"/>
      <c r="C4461" s="15"/>
      <c r="D4461" s="15"/>
      <c r="E4461" s="15"/>
      <c r="F4461" s="15"/>
      <c r="G4461" s="15"/>
      <c r="H4461" s="15"/>
      <c r="I4461" s="15"/>
      <c r="J4461" s="15"/>
      <c r="K4461" s="19"/>
      <c r="L4461" s="24" t="str">
        <f t="shared" ca="1" si="69"/>
        <v>-</v>
      </c>
      <c r="M4461" s="15"/>
      <c r="N4461" s="15"/>
      <c r="O4461" s="15"/>
      <c r="P4461" s="15"/>
    </row>
    <row r="4462" spans="1:16" x14ac:dyDescent="0.25">
      <c r="L4462" s="21" t="str">
        <f t="shared" ca="1" si="69"/>
        <v>-</v>
      </c>
    </row>
    <row r="4463" spans="1:16" x14ac:dyDescent="0.25">
      <c r="A4463" s="15"/>
      <c r="B4463" s="19"/>
      <c r="C4463" s="15"/>
      <c r="D4463" s="15"/>
      <c r="E4463" s="15"/>
      <c r="F4463" s="15"/>
      <c r="G4463" s="15"/>
      <c r="H4463" s="15"/>
      <c r="I4463" s="15"/>
      <c r="J4463" s="15"/>
      <c r="K4463" s="19"/>
      <c r="L4463" s="24" t="str">
        <f t="shared" ca="1" si="69"/>
        <v>-</v>
      </c>
      <c r="M4463" s="15"/>
      <c r="N4463" s="15"/>
      <c r="O4463" s="15"/>
      <c r="P4463" s="15"/>
    </row>
    <row r="4464" spans="1:16" x14ac:dyDescent="0.25">
      <c r="L4464" s="21" t="str">
        <f t="shared" ca="1" si="69"/>
        <v>-</v>
      </c>
    </row>
    <row r="4465" spans="1:16" x14ac:dyDescent="0.25">
      <c r="A4465" s="15"/>
      <c r="B4465" s="19"/>
      <c r="C4465" s="15"/>
      <c r="D4465" s="15"/>
      <c r="E4465" s="15"/>
      <c r="F4465" s="15"/>
      <c r="G4465" s="15"/>
      <c r="H4465" s="15"/>
      <c r="I4465" s="15"/>
      <c r="J4465" s="15"/>
      <c r="K4465" s="19"/>
      <c r="L4465" s="24" t="str">
        <f t="shared" ca="1" si="69"/>
        <v>-</v>
      </c>
      <c r="M4465" s="15"/>
      <c r="N4465" s="15"/>
      <c r="O4465" s="15"/>
      <c r="P4465" s="15"/>
    </row>
    <row r="4466" spans="1:16" x14ac:dyDescent="0.25">
      <c r="L4466" s="21" t="str">
        <f t="shared" ca="1" si="69"/>
        <v>-</v>
      </c>
    </row>
    <row r="4467" spans="1:16" x14ac:dyDescent="0.25">
      <c r="A4467" s="15"/>
      <c r="B4467" s="19"/>
      <c r="C4467" s="15"/>
      <c r="D4467" s="15"/>
      <c r="E4467" s="15"/>
      <c r="F4467" s="15"/>
      <c r="G4467" s="15"/>
      <c r="H4467" s="15"/>
      <c r="I4467" s="15"/>
      <c r="J4467" s="15"/>
      <c r="K4467" s="19"/>
      <c r="L4467" s="24" t="str">
        <f t="shared" ca="1" si="69"/>
        <v>-</v>
      </c>
      <c r="M4467" s="15"/>
      <c r="N4467" s="15"/>
      <c r="O4467" s="15"/>
      <c r="P4467" s="15"/>
    </row>
    <row r="4468" spans="1:16" x14ac:dyDescent="0.25">
      <c r="L4468" s="21" t="str">
        <f t="shared" ca="1" si="69"/>
        <v>-</v>
      </c>
    </row>
    <row r="4469" spans="1:16" x14ac:dyDescent="0.25">
      <c r="A4469" s="15"/>
      <c r="B4469" s="19"/>
      <c r="C4469" s="15"/>
      <c r="D4469" s="15"/>
      <c r="E4469" s="15"/>
      <c r="F4469" s="15"/>
      <c r="G4469" s="15"/>
      <c r="H4469" s="15"/>
      <c r="I4469" s="15"/>
      <c r="J4469" s="15"/>
      <c r="K4469" s="19"/>
      <c r="L4469" s="24" t="str">
        <f t="shared" ca="1" si="69"/>
        <v>-</v>
      </c>
      <c r="M4469" s="15"/>
      <c r="N4469" s="15"/>
      <c r="O4469" s="15"/>
      <c r="P4469" s="15"/>
    </row>
    <row r="4470" spans="1:16" x14ac:dyDescent="0.25">
      <c r="L4470" s="21" t="str">
        <f t="shared" ca="1" si="69"/>
        <v>-</v>
      </c>
    </row>
    <row r="4471" spans="1:16" x14ac:dyDescent="0.25">
      <c r="A4471" s="15"/>
      <c r="B4471" s="19"/>
      <c r="C4471" s="15"/>
      <c r="D4471" s="15"/>
      <c r="E4471" s="15"/>
      <c r="F4471" s="15"/>
      <c r="G4471" s="15"/>
      <c r="H4471" s="15"/>
      <c r="I4471" s="15"/>
      <c r="J4471" s="15"/>
      <c r="K4471" s="19"/>
      <c r="L4471" s="24" t="str">
        <f t="shared" ca="1" si="69"/>
        <v>-</v>
      </c>
      <c r="M4471" s="15"/>
      <c r="N4471" s="15"/>
      <c r="O4471" s="15"/>
      <c r="P4471" s="15"/>
    </row>
    <row r="4472" spans="1:16" x14ac:dyDescent="0.25">
      <c r="L4472" s="21" t="str">
        <f t="shared" ca="1" si="69"/>
        <v>-</v>
      </c>
    </row>
    <row r="4473" spans="1:16" x14ac:dyDescent="0.25">
      <c r="A4473" s="15"/>
      <c r="B4473" s="19"/>
      <c r="C4473" s="15"/>
      <c r="D4473" s="15"/>
      <c r="E4473" s="15"/>
      <c r="F4473" s="15"/>
      <c r="G4473" s="15"/>
      <c r="H4473" s="15"/>
      <c r="I4473" s="15"/>
      <c r="J4473" s="15"/>
      <c r="K4473" s="19"/>
      <c r="L4473" s="24" t="str">
        <f t="shared" ca="1" si="69"/>
        <v>-</v>
      </c>
      <c r="M4473" s="15"/>
      <c r="N4473" s="15"/>
      <c r="O4473" s="15"/>
      <c r="P4473" s="15"/>
    </row>
    <row r="4474" spans="1:16" x14ac:dyDescent="0.25">
      <c r="L4474" s="21" t="str">
        <f t="shared" ca="1" si="69"/>
        <v>-</v>
      </c>
    </row>
    <row r="4475" spans="1:16" x14ac:dyDescent="0.25">
      <c r="A4475" s="15"/>
      <c r="B4475" s="19"/>
      <c r="C4475" s="15"/>
      <c r="D4475" s="15"/>
      <c r="E4475" s="15"/>
      <c r="F4475" s="15"/>
      <c r="G4475" s="15"/>
      <c r="H4475" s="15"/>
      <c r="I4475" s="15"/>
      <c r="J4475" s="15"/>
      <c r="K4475" s="19"/>
      <c r="L4475" s="24" t="str">
        <f t="shared" ca="1" si="69"/>
        <v>-</v>
      </c>
      <c r="M4475" s="15"/>
      <c r="N4475" s="15"/>
      <c r="O4475" s="15"/>
      <c r="P4475" s="15"/>
    </row>
    <row r="4476" spans="1:16" x14ac:dyDescent="0.25">
      <c r="L4476" s="21" t="str">
        <f t="shared" ca="1" si="69"/>
        <v>-</v>
      </c>
    </row>
    <row r="4477" spans="1:16" x14ac:dyDescent="0.25">
      <c r="A4477" s="15"/>
      <c r="B4477" s="19"/>
      <c r="C4477" s="15"/>
      <c r="D4477" s="15"/>
      <c r="E4477" s="15"/>
      <c r="F4477" s="15"/>
      <c r="G4477" s="15"/>
      <c r="H4477" s="15"/>
      <c r="I4477" s="15"/>
      <c r="J4477" s="15"/>
      <c r="K4477" s="19"/>
      <c r="L4477" s="24" t="str">
        <f t="shared" ca="1" si="69"/>
        <v>-</v>
      </c>
      <c r="M4477" s="15"/>
      <c r="N4477" s="15"/>
      <c r="O4477" s="15"/>
      <c r="P4477" s="15"/>
    </row>
    <row r="4478" spans="1:16" x14ac:dyDescent="0.25">
      <c r="L4478" s="21" t="str">
        <f t="shared" ca="1" si="69"/>
        <v>-</v>
      </c>
    </row>
    <row r="4479" spans="1:16" x14ac:dyDescent="0.25">
      <c r="A4479" s="15"/>
      <c r="B4479" s="19"/>
      <c r="C4479" s="15"/>
      <c r="D4479" s="15"/>
      <c r="E4479" s="15"/>
      <c r="F4479" s="15"/>
      <c r="G4479" s="15"/>
      <c r="H4479" s="15"/>
      <c r="I4479" s="15"/>
      <c r="J4479" s="15"/>
      <c r="K4479" s="19"/>
      <c r="L4479" s="24" t="str">
        <f t="shared" ca="1" si="69"/>
        <v>-</v>
      </c>
      <c r="M4479" s="15"/>
      <c r="N4479" s="15"/>
      <c r="O4479" s="15"/>
      <c r="P4479" s="15"/>
    </row>
    <row r="4480" spans="1:16" x14ac:dyDescent="0.25">
      <c r="L4480" s="21" t="str">
        <f t="shared" ca="1" si="69"/>
        <v>-</v>
      </c>
    </row>
    <row r="4481" spans="1:16" x14ac:dyDescent="0.25">
      <c r="A4481" s="15"/>
      <c r="B4481" s="19"/>
      <c r="C4481" s="15"/>
      <c r="D4481" s="15"/>
      <c r="E4481" s="15"/>
      <c r="F4481" s="15"/>
      <c r="G4481" s="15"/>
      <c r="H4481" s="15"/>
      <c r="I4481" s="15"/>
      <c r="J4481" s="15"/>
      <c r="K4481" s="19"/>
      <c r="L4481" s="24" t="str">
        <f t="shared" ca="1" si="69"/>
        <v>-</v>
      </c>
      <c r="M4481" s="15"/>
      <c r="N4481" s="15"/>
      <c r="O4481" s="15"/>
      <c r="P4481" s="15"/>
    </row>
    <row r="4482" spans="1:16" x14ac:dyDescent="0.25">
      <c r="L4482" s="21" t="str">
        <f t="shared" ca="1" si="69"/>
        <v>-</v>
      </c>
    </row>
    <row r="4483" spans="1:16" x14ac:dyDescent="0.25">
      <c r="A4483" s="15"/>
      <c r="B4483" s="19"/>
      <c r="C4483" s="15"/>
      <c r="D4483" s="15"/>
      <c r="E4483" s="15"/>
      <c r="F4483" s="15"/>
      <c r="G4483" s="15"/>
      <c r="H4483" s="15"/>
      <c r="I4483" s="15"/>
      <c r="J4483" s="15"/>
      <c r="K4483" s="19"/>
      <c r="L4483" s="24" t="str">
        <f t="shared" ca="1" si="69"/>
        <v>-</v>
      </c>
      <c r="M4483" s="15"/>
      <c r="N4483" s="15"/>
      <c r="O4483" s="15"/>
      <c r="P4483" s="15"/>
    </row>
    <row r="4484" spans="1:16" x14ac:dyDescent="0.25">
      <c r="L4484" s="21" t="str">
        <f t="shared" ca="1" si="69"/>
        <v>-</v>
      </c>
    </row>
    <row r="4485" spans="1:16" x14ac:dyDescent="0.25">
      <c r="A4485" s="15"/>
      <c r="B4485" s="19"/>
      <c r="C4485" s="15"/>
      <c r="D4485" s="15"/>
      <c r="E4485" s="15"/>
      <c r="F4485" s="15"/>
      <c r="G4485" s="15"/>
      <c r="H4485" s="15"/>
      <c r="I4485" s="15"/>
      <c r="J4485" s="15"/>
      <c r="K4485" s="19"/>
      <c r="L4485" s="24" t="str">
        <f t="shared" ca="1" si="69"/>
        <v>-</v>
      </c>
      <c r="M4485" s="15"/>
      <c r="N4485" s="15"/>
      <c r="O4485" s="15"/>
      <c r="P4485" s="15"/>
    </row>
    <row r="4486" spans="1:16" x14ac:dyDescent="0.25">
      <c r="L4486" s="21" t="str">
        <f t="shared" ref="L4486:L4549" ca="1" si="70">IF(B4486&gt;1/1/1900, (IF(M4486="Closed",(DATEDIF(B4486,K4486,"d"))-(DATEDIF(H4486,J4486,"d")),IF(OR(M4486="Pending",ISBLANK(K4486)),TODAY()-B4486))),"-")</f>
        <v>-</v>
      </c>
    </row>
    <row r="4487" spans="1:16" x14ac:dyDescent="0.25">
      <c r="A4487" s="15"/>
      <c r="B4487" s="19"/>
      <c r="C4487" s="15"/>
      <c r="D4487" s="15"/>
      <c r="E4487" s="15"/>
      <c r="F4487" s="15"/>
      <c r="G4487" s="15"/>
      <c r="H4487" s="15"/>
      <c r="I4487" s="15"/>
      <c r="J4487" s="15"/>
      <c r="K4487" s="19"/>
      <c r="L4487" s="24" t="str">
        <f t="shared" ca="1" si="70"/>
        <v>-</v>
      </c>
      <c r="M4487" s="15"/>
      <c r="N4487" s="15"/>
      <c r="O4487" s="15"/>
      <c r="P4487" s="15"/>
    </row>
    <row r="4488" spans="1:16" x14ac:dyDescent="0.25">
      <c r="L4488" s="21" t="str">
        <f t="shared" ca="1" si="70"/>
        <v>-</v>
      </c>
    </row>
    <row r="4489" spans="1:16" x14ac:dyDescent="0.25">
      <c r="A4489" s="15"/>
      <c r="B4489" s="19"/>
      <c r="C4489" s="15"/>
      <c r="D4489" s="15"/>
      <c r="E4489" s="15"/>
      <c r="F4489" s="15"/>
      <c r="G4489" s="15"/>
      <c r="H4489" s="15"/>
      <c r="I4489" s="15"/>
      <c r="J4489" s="15"/>
      <c r="K4489" s="19"/>
      <c r="L4489" s="24" t="str">
        <f t="shared" ca="1" si="70"/>
        <v>-</v>
      </c>
      <c r="M4489" s="15"/>
      <c r="N4489" s="15"/>
      <c r="O4489" s="15"/>
      <c r="P4489" s="15"/>
    </row>
    <row r="4490" spans="1:16" x14ac:dyDescent="0.25">
      <c r="L4490" s="21" t="str">
        <f t="shared" ca="1" si="70"/>
        <v>-</v>
      </c>
    </row>
    <row r="4491" spans="1:16" x14ac:dyDescent="0.25">
      <c r="A4491" s="15"/>
      <c r="B4491" s="19"/>
      <c r="C4491" s="15"/>
      <c r="D4491" s="15"/>
      <c r="E4491" s="15"/>
      <c r="F4491" s="15"/>
      <c r="G4491" s="15"/>
      <c r="H4491" s="15"/>
      <c r="I4491" s="15"/>
      <c r="J4491" s="15"/>
      <c r="K4491" s="19"/>
      <c r="L4491" s="24" t="str">
        <f t="shared" ca="1" si="70"/>
        <v>-</v>
      </c>
      <c r="M4491" s="15"/>
      <c r="N4491" s="15"/>
      <c r="O4491" s="15"/>
      <c r="P4491" s="15"/>
    </row>
    <row r="4492" spans="1:16" x14ac:dyDescent="0.25">
      <c r="L4492" s="21" t="str">
        <f t="shared" ca="1" si="70"/>
        <v>-</v>
      </c>
    </row>
    <row r="4493" spans="1:16" x14ac:dyDescent="0.25">
      <c r="A4493" s="15"/>
      <c r="B4493" s="19"/>
      <c r="C4493" s="15"/>
      <c r="D4493" s="15"/>
      <c r="E4493" s="15"/>
      <c r="F4493" s="15"/>
      <c r="G4493" s="15"/>
      <c r="H4493" s="15"/>
      <c r="I4493" s="15"/>
      <c r="J4493" s="15"/>
      <c r="K4493" s="19"/>
      <c r="L4493" s="24" t="str">
        <f t="shared" ca="1" si="70"/>
        <v>-</v>
      </c>
      <c r="M4493" s="15"/>
      <c r="N4493" s="15"/>
      <c r="O4493" s="15"/>
      <c r="P4493" s="15"/>
    </row>
    <row r="4494" spans="1:16" x14ac:dyDescent="0.25">
      <c r="L4494" s="21" t="str">
        <f t="shared" ca="1" si="70"/>
        <v>-</v>
      </c>
    </row>
    <row r="4495" spans="1:16" x14ac:dyDescent="0.25">
      <c r="A4495" s="15"/>
      <c r="B4495" s="19"/>
      <c r="C4495" s="15"/>
      <c r="D4495" s="15"/>
      <c r="E4495" s="15"/>
      <c r="F4495" s="15"/>
      <c r="G4495" s="15"/>
      <c r="H4495" s="15"/>
      <c r="I4495" s="15"/>
      <c r="J4495" s="15"/>
      <c r="K4495" s="19"/>
      <c r="L4495" s="24" t="str">
        <f t="shared" ca="1" si="70"/>
        <v>-</v>
      </c>
      <c r="M4495" s="15"/>
      <c r="N4495" s="15"/>
      <c r="O4495" s="15"/>
      <c r="P4495" s="15"/>
    </row>
    <row r="4496" spans="1:16" x14ac:dyDescent="0.25">
      <c r="L4496" s="21" t="str">
        <f t="shared" ca="1" si="70"/>
        <v>-</v>
      </c>
    </row>
    <row r="4497" spans="1:16" x14ac:dyDescent="0.25">
      <c r="A4497" s="15"/>
      <c r="B4497" s="19"/>
      <c r="C4497" s="15"/>
      <c r="D4497" s="15"/>
      <c r="E4497" s="15"/>
      <c r="F4497" s="15"/>
      <c r="G4497" s="15"/>
      <c r="H4497" s="15"/>
      <c r="I4497" s="15"/>
      <c r="J4497" s="15"/>
      <c r="K4497" s="19"/>
      <c r="L4497" s="24" t="str">
        <f t="shared" ca="1" si="70"/>
        <v>-</v>
      </c>
      <c r="M4497" s="15"/>
      <c r="N4497" s="15"/>
      <c r="O4497" s="15"/>
      <c r="P4497" s="15"/>
    </row>
    <row r="4498" spans="1:16" x14ac:dyDescent="0.25">
      <c r="L4498" s="21" t="str">
        <f t="shared" ca="1" si="70"/>
        <v>-</v>
      </c>
    </row>
    <row r="4499" spans="1:16" x14ac:dyDescent="0.25">
      <c r="A4499" s="15"/>
      <c r="B4499" s="19"/>
      <c r="C4499" s="15"/>
      <c r="D4499" s="15"/>
      <c r="E4499" s="15"/>
      <c r="F4499" s="15"/>
      <c r="G4499" s="15"/>
      <c r="H4499" s="15"/>
      <c r="I4499" s="15"/>
      <c r="J4499" s="15"/>
      <c r="K4499" s="19"/>
      <c r="L4499" s="24" t="str">
        <f t="shared" ca="1" si="70"/>
        <v>-</v>
      </c>
      <c r="M4499" s="15"/>
      <c r="N4499" s="15"/>
      <c r="O4499" s="15"/>
      <c r="P4499" s="15"/>
    </row>
    <row r="4500" spans="1:16" x14ac:dyDescent="0.25">
      <c r="L4500" s="21" t="str">
        <f t="shared" ca="1" si="70"/>
        <v>-</v>
      </c>
    </row>
    <row r="4501" spans="1:16" x14ac:dyDescent="0.25">
      <c r="A4501" s="15"/>
      <c r="B4501" s="19"/>
      <c r="C4501" s="15"/>
      <c r="D4501" s="15"/>
      <c r="E4501" s="15"/>
      <c r="F4501" s="15"/>
      <c r="G4501" s="15"/>
      <c r="H4501" s="15"/>
      <c r="I4501" s="15"/>
      <c r="J4501" s="15"/>
      <c r="K4501" s="19"/>
      <c r="L4501" s="24" t="str">
        <f t="shared" ca="1" si="70"/>
        <v>-</v>
      </c>
      <c r="M4501" s="15"/>
      <c r="N4501" s="15"/>
      <c r="O4501" s="15"/>
      <c r="P4501" s="15"/>
    </row>
    <row r="4502" spans="1:16" x14ac:dyDescent="0.25">
      <c r="L4502" s="21" t="str">
        <f t="shared" ca="1" si="70"/>
        <v>-</v>
      </c>
    </row>
    <row r="4503" spans="1:16" x14ac:dyDescent="0.25">
      <c r="A4503" s="15"/>
      <c r="B4503" s="19"/>
      <c r="C4503" s="15"/>
      <c r="D4503" s="15"/>
      <c r="E4503" s="15"/>
      <c r="F4503" s="15"/>
      <c r="G4503" s="15"/>
      <c r="H4503" s="15"/>
      <c r="I4503" s="15"/>
      <c r="J4503" s="15"/>
      <c r="K4503" s="19"/>
      <c r="L4503" s="24" t="str">
        <f t="shared" ca="1" si="70"/>
        <v>-</v>
      </c>
      <c r="M4503" s="15"/>
      <c r="N4503" s="15"/>
      <c r="O4503" s="15"/>
      <c r="P4503" s="15"/>
    </row>
    <row r="4504" spans="1:16" x14ac:dyDescent="0.25">
      <c r="L4504" s="21" t="str">
        <f t="shared" ca="1" si="70"/>
        <v>-</v>
      </c>
    </row>
    <row r="4505" spans="1:16" x14ac:dyDescent="0.25">
      <c r="A4505" s="15"/>
      <c r="B4505" s="19"/>
      <c r="C4505" s="15"/>
      <c r="D4505" s="15"/>
      <c r="E4505" s="15"/>
      <c r="F4505" s="15"/>
      <c r="G4505" s="15"/>
      <c r="H4505" s="15"/>
      <c r="I4505" s="15"/>
      <c r="J4505" s="15"/>
      <c r="K4505" s="19"/>
      <c r="L4505" s="24" t="str">
        <f t="shared" ca="1" si="70"/>
        <v>-</v>
      </c>
      <c r="M4505" s="15"/>
      <c r="N4505" s="15"/>
      <c r="O4505" s="15"/>
      <c r="P4505" s="15"/>
    </row>
    <row r="4506" spans="1:16" x14ac:dyDescent="0.25">
      <c r="L4506" s="21" t="str">
        <f t="shared" ca="1" si="70"/>
        <v>-</v>
      </c>
    </row>
    <row r="4507" spans="1:16" x14ac:dyDescent="0.25">
      <c r="A4507" s="15"/>
      <c r="B4507" s="19"/>
      <c r="C4507" s="15"/>
      <c r="D4507" s="15"/>
      <c r="E4507" s="15"/>
      <c r="F4507" s="15"/>
      <c r="G4507" s="15"/>
      <c r="H4507" s="15"/>
      <c r="I4507" s="15"/>
      <c r="J4507" s="15"/>
      <c r="K4507" s="19"/>
      <c r="L4507" s="24" t="str">
        <f t="shared" ca="1" si="70"/>
        <v>-</v>
      </c>
      <c r="M4507" s="15"/>
      <c r="N4507" s="15"/>
      <c r="O4507" s="15"/>
      <c r="P4507" s="15"/>
    </row>
    <row r="4508" spans="1:16" x14ac:dyDescent="0.25">
      <c r="L4508" s="21" t="str">
        <f t="shared" ca="1" si="70"/>
        <v>-</v>
      </c>
    </row>
    <row r="4509" spans="1:16" x14ac:dyDescent="0.25">
      <c r="A4509" s="15"/>
      <c r="B4509" s="19"/>
      <c r="C4509" s="15"/>
      <c r="D4509" s="15"/>
      <c r="E4509" s="15"/>
      <c r="F4509" s="15"/>
      <c r="G4509" s="15"/>
      <c r="H4509" s="15"/>
      <c r="I4509" s="15"/>
      <c r="J4509" s="15"/>
      <c r="K4509" s="19"/>
      <c r="L4509" s="24" t="str">
        <f t="shared" ca="1" si="70"/>
        <v>-</v>
      </c>
      <c r="M4509" s="15"/>
      <c r="N4509" s="15"/>
      <c r="O4509" s="15"/>
      <c r="P4509" s="15"/>
    </row>
    <row r="4510" spans="1:16" x14ac:dyDescent="0.25">
      <c r="L4510" s="21" t="str">
        <f t="shared" ca="1" si="70"/>
        <v>-</v>
      </c>
    </row>
    <row r="4511" spans="1:16" x14ac:dyDescent="0.25">
      <c r="A4511" s="15"/>
      <c r="B4511" s="19"/>
      <c r="C4511" s="15"/>
      <c r="D4511" s="15"/>
      <c r="E4511" s="15"/>
      <c r="F4511" s="15"/>
      <c r="G4511" s="15"/>
      <c r="H4511" s="15"/>
      <c r="I4511" s="15"/>
      <c r="J4511" s="15"/>
      <c r="K4511" s="19"/>
      <c r="L4511" s="24" t="str">
        <f t="shared" ca="1" si="70"/>
        <v>-</v>
      </c>
      <c r="M4511" s="15"/>
      <c r="N4511" s="15"/>
      <c r="O4511" s="15"/>
      <c r="P4511" s="15"/>
    </row>
    <row r="4512" spans="1:16" x14ac:dyDescent="0.25">
      <c r="L4512" s="21" t="str">
        <f t="shared" ca="1" si="70"/>
        <v>-</v>
      </c>
    </row>
    <row r="4513" spans="1:16" x14ac:dyDescent="0.25">
      <c r="A4513" s="15"/>
      <c r="B4513" s="19"/>
      <c r="C4513" s="15"/>
      <c r="D4513" s="15"/>
      <c r="E4513" s="15"/>
      <c r="F4513" s="15"/>
      <c r="G4513" s="15"/>
      <c r="H4513" s="15"/>
      <c r="I4513" s="15"/>
      <c r="J4513" s="15"/>
      <c r="K4513" s="19"/>
      <c r="L4513" s="24" t="str">
        <f t="shared" ca="1" si="70"/>
        <v>-</v>
      </c>
      <c r="M4513" s="15"/>
      <c r="N4513" s="15"/>
      <c r="O4513" s="15"/>
      <c r="P4513" s="15"/>
    </row>
    <row r="4514" spans="1:16" x14ac:dyDescent="0.25">
      <c r="L4514" s="21" t="str">
        <f t="shared" ca="1" si="70"/>
        <v>-</v>
      </c>
    </row>
    <row r="4515" spans="1:16" x14ac:dyDescent="0.25">
      <c r="A4515" s="15"/>
      <c r="B4515" s="19"/>
      <c r="C4515" s="15"/>
      <c r="D4515" s="15"/>
      <c r="E4515" s="15"/>
      <c r="F4515" s="15"/>
      <c r="G4515" s="15"/>
      <c r="H4515" s="15"/>
      <c r="I4515" s="15"/>
      <c r="J4515" s="15"/>
      <c r="K4515" s="19"/>
      <c r="L4515" s="24" t="str">
        <f t="shared" ca="1" si="70"/>
        <v>-</v>
      </c>
      <c r="M4515" s="15"/>
      <c r="N4515" s="15"/>
      <c r="O4515" s="15"/>
      <c r="P4515" s="15"/>
    </row>
    <row r="4516" spans="1:16" x14ac:dyDescent="0.25">
      <c r="L4516" s="21" t="str">
        <f t="shared" ca="1" si="70"/>
        <v>-</v>
      </c>
    </row>
    <row r="4517" spans="1:16" x14ac:dyDescent="0.25">
      <c r="A4517" s="15"/>
      <c r="B4517" s="19"/>
      <c r="C4517" s="15"/>
      <c r="D4517" s="15"/>
      <c r="E4517" s="15"/>
      <c r="F4517" s="15"/>
      <c r="G4517" s="15"/>
      <c r="H4517" s="15"/>
      <c r="I4517" s="15"/>
      <c r="J4517" s="15"/>
      <c r="K4517" s="19"/>
      <c r="L4517" s="24" t="str">
        <f t="shared" ca="1" si="70"/>
        <v>-</v>
      </c>
      <c r="M4517" s="15"/>
      <c r="N4517" s="15"/>
      <c r="O4517" s="15"/>
      <c r="P4517" s="15"/>
    </row>
    <row r="4518" spans="1:16" x14ac:dyDescent="0.25">
      <c r="L4518" s="21" t="str">
        <f t="shared" ca="1" si="70"/>
        <v>-</v>
      </c>
    </row>
    <row r="4519" spans="1:16" x14ac:dyDescent="0.25">
      <c r="A4519" s="15"/>
      <c r="B4519" s="19"/>
      <c r="C4519" s="15"/>
      <c r="D4519" s="15"/>
      <c r="E4519" s="15"/>
      <c r="F4519" s="15"/>
      <c r="G4519" s="15"/>
      <c r="H4519" s="15"/>
      <c r="I4519" s="15"/>
      <c r="J4519" s="15"/>
      <c r="K4519" s="19"/>
      <c r="L4519" s="24" t="str">
        <f t="shared" ca="1" si="70"/>
        <v>-</v>
      </c>
      <c r="M4519" s="15"/>
      <c r="N4519" s="15"/>
      <c r="O4519" s="15"/>
      <c r="P4519" s="15"/>
    </row>
    <row r="4520" spans="1:16" x14ac:dyDescent="0.25">
      <c r="L4520" s="21" t="str">
        <f t="shared" ca="1" si="70"/>
        <v>-</v>
      </c>
    </row>
    <row r="4521" spans="1:16" x14ac:dyDescent="0.25">
      <c r="A4521" s="15"/>
      <c r="B4521" s="19"/>
      <c r="C4521" s="15"/>
      <c r="D4521" s="15"/>
      <c r="E4521" s="15"/>
      <c r="F4521" s="15"/>
      <c r="G4521" s="15"/>
      <c r="H4521" s="15"/>
      <c r="I4521" s="15"/>
      <c r="J4521" s="15"/>
      <c r="K4521" s="19"/>
      <c r="L4521" s="24" t="str">
        <f t="shared" ca="1" si="70"/>
        <v>-</v>
      </c>
      <c r="M4521" s="15"/>
      <c r="N4521" s="15"/>
      <c r="O4521" s="15"/>
      <c r="P4521" s="15"/>
    </row>
    <row r="4522" spans="1:16" x14ac:dyDescent="0.25">
      <c r="L4522" s="21" t="str">
        <f t="shared" ca="1" si="70"/>
        <v>-</v>
      </c>
    </row>
    <row r="4523" spans="1:16" x14ac:dyDescent="0.25">
      <c r="A4523" s="15"/>
      <c r="B4523" s="19"/>
      <c r="C4523" s="15"/>
      <c r="D4523" s="15"/>
      <c r="E4523" s="15"/>
      <c r="F4523" s="15"/>
      <c r="G4523" s="15"/>
      <c r="H4523" s="15"/>
      <c r="I4523" s="15"/>
      <c r="J4523" s="15"/>
      <c r="K4523" s="19"/>
      <c r="L4523" s="24" t="str">
        <f t="shared" ca="1" si="70"/>
        <v>-</v>
      </c>
      <c r="M4523" s="15"/>
      <c r="N4523" s="15"/>
      <c r="O4523" s="15"/>
      <c r="P4523" s="15"/>
    </row>
    <row r="4524" spans="1:16" x14ac:dyDescent="0.25">
      <c r="L4524" s="21" t="str">
        <f t="shared" ca="1" si="70"/>
        <v>-</v>
      </c>
    </row>
    <row r="4525" spans="1:16" x14ac:dyDescent="0.25">
      <c r="A4525" s="15"/>
      <c r="B4525" s="19"/>
      <c r="C4525" s="15"/>
      <c r="D4525" s="15"/>
      <c r="E4525" s="15"/>
      <c r="F4525" s="15"/>
      <c r="G4525" s="15"/>
      <c r="H4525" s="15"/>
      <c r="I4525" s="15"/>
      <c r="J4525" s="15"/>
      <c r="K4525" s="19"/>
      <c r="L4525" s="24" t="str">
        <f t="shared" ca="1" si="70"/>
        <v>-</v>
      </c>
      <c r="M4525" s="15"/>
      <c r="N4525" s="15"/>
      <c r="O4525" s="15"/>
      <c r="P4525" s="15"/>
    </row>
    <row r="4526" spans="1:16" x14ac:dyDescent="0.25">
      <c r="L4526" s="21" t="str">
        <f t="shared" ca="1" si="70"/>
        <v>-</v>
      </c>
    </row>
    <row r="4527" spans="1:16" x14ac:dyDescent="0.25">
      <c r="A4527" s="15"/>
      <c r="B4527" s="19"/>
      <c r="C4527" s="15"/>
      <c r="D4527" s="15"/>
      <c r="E4527" s="15"/>
      <c r="F4527" s="15"/>
      <c r="G4527" s="15"/>
      <c r="H4527" s="15"/>
      <c r="I4527" s="15"/>
      <c r="J4527" s="15"/>
      <c r="K4527" s="19"/>
      <c r="L4527" s="24" t="str">
        <f t="shared" ca="1" si="70"/>
        <v>-</v>
      </c>
      <c r="M4527" s="15"/>
      <c r="N4527" s="15"/>
      <c r="O4527" s="15"/>
      <c r="P4527" s="15"/>
    </row>
    <row r="4528" spans="1:16" x14ac:dyDescent="0.25">
      <c r="L4528" s="21" t="str">
        <f t="shared" ca="1" si="70"/>
        <v>-</v>
      </c>
    </row>
    <row r="4529" spans="1:16" x14ac:dyDescent="0.25">
      <c r="A4529" s="15"/>
      <c r="B4529" s="19"/>
      <c r="C4529" s="15"/>
      <c r="D4529" s="15"/>
      <c r="E4529" s="15"/>
      <c r="F4529" s="15"/>
      <c r="G4529" s="15"/>
      <c r="H4529" s="15"/>
      <c r="I4529" s="15"/>
      <c r="J4529" s="15"/>
      <c r="K4529" s="19"/>
      <c r="L4529" s="24" t="str">
        <f t="shared" ca="1" si="70"/>
        <v>-</v>
      </c>
      <c r="M4529" s="15"/>
      <c r="N4529" s="15"/>
      <c r="O4529" s="15"/>
      <c r="P4529" s="15"/>
    </row>
    <row r="4530" spans="1:16" x14ac:dyDescent="0.25">
      <c r="L4530" s="21" t="str">
        <f t="shared" ca="1" si="70"/>
        <v>-</v>
      </c>
    </row>
    <row r="4531" spans="1:16" x14ac:dyDescent="0.25">
      <c r="A4531" s="15"/>
      <c r="B4531" s="19"/>
      <c r="C4531" s="15"/>
      <c r="D4531" s="15"/>
      <c r="E4531" s="15"/>
      <c r="F4531" s="15"/>
      <c r="G4531" s="15"/>
      <c r="H4531" s="15"/>
      <c r="I4531" s="15"/>
      <c r="J4531" s="15"/>
      <c r="K4531" s="19"/>
      <c r="L4531" s="24" t="str">
        <f t="shared" ca="1" si="70"/>
        <v>-</v>
      </c>
      <c r="M4531" s="15"/>
      <c r="N4531" s="15"/>
      <c r="O4531" s="15"/>
      <c r="P4531" s="15"/>
    </row>
    <row r="4532" spans="1:16" x14ac:dyDescent="0.25">
      <c r="L4532" s="21" t="str">
        <f t="shared" ca="1" si="70"/>
        <v>-</v>
      </c>
    </row>
    <row r="4533" spans="1:16" x14ac:dyDescent="0.25">
      <c r="A4533" s="15"/>
      <c r="B4533" s="19"/>
      <c r="C4533" s="15"/>
      <c r="D4533" s="15"/>
      <c r="E4533" s="15"/>
      <c r="F4533" s="15"/>
      <c r="G4533" s="15"/>
      <c r="H4533" s="15"/>
      <c r="I4533" s="15"/>
      <c r="J4533" s="15"/>
      <c r="K4533" s="19"/>
      <c r="L4533" s="24" t="str">
        <f t="shared" ca="1" si="70"/>
        <v>-</v>
      </c>
      <c r="M4533" s="15"/>
      <c r="N4533" s="15"/>
      <c r="O4533" s="15"/>
      <c r="P4533" s="15"/>
    </row>
    <row r="4534" spans="1:16" x14ac:dyDescent="0.25">
      <c r="L4534" s="21" t="str">
        <f t="shared" ca="1" si="70"/>
        <v>-</v>
      </c>
    </row>
    <row r="4535" spans="1:16" x14ac:dyDescent="0.25">
      <c r="A4535" s="15"/>
      <c r="B4535" s="19"/>
      <c r="C4535" s="15"/>
      <c r="D4535" s="15"/>
      <c r="E4535" s="15"/>
      <c r="F4535" s="15"/>
      <c r="G4535" s="15"/>
      <c r="H4535" s="15"/>
      <c r="I4535" s="15"/>
      <c r="J4535" s="15"/>
      <c r="K4535" s="19"/>
      <c r="L4535" s="24" t="str">
        <f t="shared" ca="1" si="70"/>
        <v>-</v>
      </c>
      <c r="M4535" s="15"/>
      <c r="N4535" s="15"/>
      <c r="O4535" s="15"/>
      <c r="P4535" s="15"/>
    </row>
    <row r="4536" spans="1:16" x14ac:dyDescent="0.25">
      <c r="L4536" s="21" t="str">
        <f t="shared" ca="1" si="70"/>
        <v>-</v>
      </c>
    </row>
    <row r="4537" spans="1:16" x14ac:dyDescent="0.25">
      <c r="A4537" s="15"/>
      <c r="B4537" s="19"/>
      <c r="C4537" s="15"/>
      <c r="D4537" s="15"/>
      <c r="E4537" s="15"/>
      <c r="F4537" s="15"/>
      <c r="G4537" s="15"/>
      <c r="H4537" s="15"/>
      <c r="I4537" s="15"/>
      <c r="J4537" s="15"/>
      <c r="K4537" s="19"/>
      <c r="L4537" s="24" t="str">
        <f t="shared" ca="1" si="70"/>
        <v>-</v>
      </c>
      <c r="M4537" s="15"/>
      <c r="N4537" s="15"/>
      <c r="O4537" s="15"/>
      <c r="P4537" s="15"/>
    </row>
    <row r="4538" spans="1:16" x14ac:dyDescent="0.25">
      <c r="L4538" s="21" t="str">
        <f t="shared" ca="1" si="70"/>
        <v>-</v>
      </c>
    </row>
    <row r="4539" spans="1:16" x14ac:dyDescent="0.25">
      <c r="A4539" s="15"/>
      <c r="B4539" s="19"/>
      <c r="C4539" s="15"/>
      <c r="D4539" s="15"/>
      <c r="E4539" s="15"/>
      <c r="F4539" s="15"/>
      <c r="G4539" s="15"/>
      <c r="H4539" s="15"/>
      <c r="I4539" s="15"/>
      <c r="J4539" s="15"/>
      <c r="K4539" s="19"/>
      <c r="L4539" s="24" t="str">
        <f t="shared" ca="1" si="70"/>
        <v>-</v>
      </c>
      <c r="M4539" s="15"/>
      <c r="N4539" s="15"/>
      <c r="O4539" s="15"/>
      <c r="P4539" s="15"/>
    </row>
    <row r="4540" spans="1:16" x14ac:dyDescent="0.25">
      <c r="L4540" s="21" t="str">
        <f t="shared" ca="1" si="70"/>
        <v>-</v>
      </c>
    </row>
    <row r="4541" spans="1:16" x14ac:dyDescent="0.25">
      <c r="A4541" s="15"/>
      <c r="B4541" s="19"/>
      <c r="C4541" s="15"/>
      <c r="D4541" s="15"/>
      <c r="E4541" s="15"/>
      <c r="F4541" s="15"/>
      <c r="G4541" s="15"/>
      <c r="H4541" s="15"/>
      <c r="I4541" s="15"/>
      <c r="J4541" s="15"/>
      <c r="K4541" s="19"/>
      <c r="L4541" s="24" t="str">
        <f t="shared" ca="1" si="70"/>
        <v>-</v>
      </c>
      <c r="M4541" s="15"/>
      <c r="N4541" s="15"/>
      <c r="O4541" s="15"/>
      <c r="P4541" s="15"/>
    </row>
    <row r="4542" spans="1:16" x14ac:dyDescent="0.25">
      <c r="L4542" s="21" t="str">
        <f t="shared" ca="1" si="70"/>
        <v>-</v>
      </c>
    </row>
    <row r="4543" spans="1:16" x14ac:dyDescent="0.25">
      <c r="A4543" s="15"/>
      <c r="B4543" s="19"/>
      <c r="C4543" s="15"/>
      <c r="D4543" s="15"/>
      <c r="E4543" s="15"/>
      <c r="F4543" s="15"/>
      <c r="G4543" s="15"/>
      <c r="H4543" s="15"/>
      <c r="I4543" s="15"/>
      <c r="J4543" s="15"/>
      <c r="K4543" s="19"/>
      <c r="L4543" s="24" t="str">
        <f t="shared" ca="1" si="70"/>
        <v>-</v>
      </c>
      <c r="M4543" s="15"/>
      <c r="N4543" s="15"/>
      <c r="O4543" s="15"/>
      <c r="P4543" s="15"/>
    </row>
    <row r="4544" spans="1:16" x14ac:dyDescent="0.25">
      <c r="L4544" s="21" t="str">
        <f t="shared" ca="1" si="70"/>
        <v>-</v>
      </c>
    </row>
    <row r="4545" spans="1:16" x14ac:dyDescent="0.25">
      <c r="A4545" s="15"/>
      <c r="B4545" s="19"/>
      <c r="C4545" s="15"/>
      <c r="D4545" s="15"/>
      <c r="E4545" s="15"/>
      <c r="F4545" s="15"/>
      <c r="G4545" s="15"/>
      <c r="H4545" s="15"/>
      <c r="I4545" s="15"/>
      <c r="J4545" s="15"/>
      <c r="K4545" s="19"/>
      <c r="L4545" s="24" t="str">
        <f t="shared" ca="1" si="70"/>
        <v>-</v>
      </c>
      <c r="M4545" s="15"/>
      <c r="N4545" s="15"/>
      <c r="O4545" s="15"/>
      <c r="P4545" s="15"/>
    </row>
    <row r="4546" spans="1:16" x14ac:dyDescent="0.25">
      <c r="L4546" s="21" t="str">
        <f t="shared" ca="1" si="70"/>
        <v>-</v>
      </c>
    </row>
    <row r="4547" spans="1:16" x14ac:dyDescent="0.25">
      <c r="A4547" s="15"/>
      <c r="B4547" s="19"/>
      <c r="C4547" s="15"/>
      <c r="D4547" s="15"/>
      <c r="E4547" s="15"/>
      <c r="F4547" s="15"/>
      <c r="G4547" s="15"/>
      <c r="H4547" s="15"/>
      <c r="I4547" s="15"/>
      <c r="J4547" s="15"/>
      <c r="K4547" s="19"/>
      <c r="L4547" s="24" t="str">
        <f t="shared" ca="1" si="70"/>
        <v>-</v>
      </c>
      <c r="M4547" s="15"/>
      <c r="N4547" s="15"/>
      <c r="O4547" s="15"/>
      <c r="P4547" s="15"/>
    </row>
    <row r="4548" spans="1:16" x14ac:dyDescent="0.25">
      <c r="L4548" s="21" t="str">
        <f t="shared" ca="1" si="70"/>
        <v>-</v>
      </c>
    </row>
    <row r="4549" spans="1:16" x14ac:dyDescent="0.25">
      <c r="A4549" s="15"/>
      <c r="B4549" s="19"/>
      <c r="C4549" s="15"/>
      <c r="D4549" s="15"/>
      <c r="E4549" s="15"/>
      <c r="F4549" s="15"/>
      <c r="G4549" s="15"/>
      <c r="H4549" s="15"/>
      <c r="I4549" s="15"/>
      <c r="J4549" s="15"/>
      <c r="K4549" s="19"/>
      <c r="L4549" s="24" t="str">
        <f t="shared" ca="1" si="70"/>
        <v>-</v>
      </c>
      <c r="M4549" s="15"/>
      <c r="N4549" s="15"/>
      <c r="O4549" s="15"/>
      <c r="P4549" s="15"/>
    </row>
    <row r="4550" spans="1:16" x14ac:dyDescent="0.25">
      <c r="L4550" s="21" t="str">
        <f t="shared" ref="L4550:L4613" ca="1" si="71">IF(B4550&gt;1/1/1900, (IF(M4550="Closed",(DATEDIF(B4550,K4550,"d"))-(DATEDIF(H4550,J4550,"d")),IF(OR(M4550="Pending",ISBLANK(K4550)),TODAY()-B4550))),"-")</f>
        <v>-</v>
      </c>
    </row>
    <row r="4551" spans="1:16" x14ac:dyDescent="0.25">
      <c r="A4551" s="15"/>
      <c r="B4551" s="19"/>
      <c r="C4551" s="15"/>
      <c r="D4551" s="15"/>
      <c r="E4551" s="15"/>
      <c r="F4551" s="15"/>
      <c r="G4551" s="15"/>
      <c r="H4551" s="15"/>
      <c r="I4551" s="15"/>
      <c r="J4551" s="15"/>
      <c r="K4551" s="19"/>
      <c r="L4551" s="24" t="str">
        <f t="shared" ca="1" si="71"/>
        <v>-</v>
      </c>
      <c r="M4551" s="15"/>
      <c r="N4551" s="15"/>
      <c r="O4551" s="15"/>
      <c r="P4551" s="15"/>
    </row>
    <row r="4552" spans="1:16" x14ac:dyDescent="0.25">
      <c r="L4552" s="21" t="str">
        <f t="shared" ca="1" si="71"/>
        <v>-</v>
      </c>
    </row>
    <row r="4553" spans="1:16" x14ac:dyDescent="0.25">
      <c r="A4553" s="15"/>
      <c r="B4553" s="19"/>
      <c r="C4553" s="15"/>
      <c r="D4553" s="15"/>
      <c r="E4553" s="15"/>
      <c r="F4553" s="15"/>
      <c r="G4553" s="15"/>
      <c r="H4553" s="15"/>
      <c r="I4553" s="15"/>
      <c r="J4553" s="15"/>
      <c r="K4553" s="19"/>
      <c r="L4553" s="24" t="str">
        <f t="shared" ca="1" si="71"/>
        <v>-</v>
      </c>
      <c r="M4553" s="15"/>
      <c r="N4553" s="15"/>
      <c r="O4553" s="15"/>
      <c r="P4553" s="15"/>
    </row>
    <row r="4554" spans="1:16" x14ac:dyDescent="0.25">
      <c r="L4554" s="21" t="str">
        <f t="shared" ca="1" si="71"/>
        <v>-</v>
      </c>
    </row>
    <row r="4555" spans="1:16" x14ac:dyDescent="0.25">
      <c r="A4555" s="15"/>
      <c r="B4555" s="19"/>
      <c r="C4555" s="15"/>
      <c r="D4555" s="15"/>
      <c r="E4555" s="15"/>
      <c r="F4555" s="15"/>
      <c r="G4555" s="15"/>
      <c r="H4555" s="15"/>
      <c r="I4555" s="15"/>
      <c r="J4555" s="15"/>
      <c r="K4555" s="19"/>
      <c r="L4555" s="24" t="str">
        <f t="shared" ca="1" si="71"/>
        <v>-</v>
      </c>
      <c r="M4555" s="15"/>
      <c r="N4555" s="15"/>
      <c r="O4555" s="15"/>
      <c r="P4555" s="15"/>
    </row>
    <row r="4556" spans="1:16" x14ac:dyDescent="0.25">
      <c r="L4556" s="21" t="str">
        <f t="shared" ca="1" si="71"/>
        <v>-</v>
      </c>
    </row>
    <row r="4557" spans="1:16" x14ac:dyDescent="0.25">
      <c r="A4557" s="15"/>
      <c r="B4557" s="19"/>
      <c r="C4557" s="15"/>
      <c r="D4557" s="15"/>
      <c r="E4557" s="15"/>
      <c r="F4557" s="15"/>
      <c r="G4557" s="15"/>
      <c r="H4557" s="15"/>
      <c r="I4557" s="15"/>
      <c r="J4557" s="15"/>
      <c r="K4557" s="19"/>
      <c r="L4557" s="24" t="str">
        <f t="shared" ca="1" si="71"/>
        <v>-</v>
      </c>
      <c r="M4557" s="15"/>
      <c r="N4557" s="15"/>
      <c r="O4557" s="15"/>
      <c r="P4557" s="15"/>
    </row>
    <row r="4558" spans="1:16" x14ac:dyDescent="0.25">
      <c r="L4558" s="21" t="str">
        <f t="shared" ca="1" si="71"/>
        <v>-</v>
      </c>
    </row>
    <row r="4559" spans="1:16" x14ac:dyDescent="0.25">
      <c r="A4559" s="15"/>
      <c r="B4559" s="19"/>
      <c r="C4559" s="15"/>
      <c r="D4559" s="15"/>
      <c r="E4559" s="15"/>
      <c r="F4559" s="15"/>
      <c r="G4559" s="15"/>
      <c r="H4559" s="15"/>
      <c r="I4559" s="15"/>
      <c r="J4559" s="15"/>
      <c r="K4559" s="19"/>
      <c r="L4559" s="24" t="str">
        <f t="shared" ca="1" si="71"/>
        <v>-</v>
      </c>
      <c r="M4559" s="15"/>
      <c r="N4559" s="15"/>
      <c r="O4559" s="15"/>
      <c r="P4559" s="15"/>
    </row>
    <row r="4560" spans="1:16" x14ac:dyDescent="0.25">
      <c r="L4560" s="21" t="str">
        <f t="shared" ca="1" si="71"/>
        <v>-</v>
      </c>
    </row>
    <row r="4561" spans="1:16" x14ac:dyDescent="0.25">
      <c r="A4561" s="15"/>
      <c r="B4561" s="19"/>
      <c r="C4561" s="15"/>
      <c r="D4561" s="15"/>
      <c r="E4561" s="15"/>
      <c r="F4561" s="15"/>
      <c r="G4561" s="15"/>
      <c r="H4561" s="15"/>
      <c r="I4561" s="15"/>
      <c r="J4561" s="15"/>
      <c r="K4561" s="19"/>
      <c r="L4561" s="24" t="str">
        <f t="shared" ca="1" si="71"/>
        <v>-</v>
      </c>
      <c r="M4561" s="15"/>
      <c r="N4561" s="15"/>
      <c r="O4561" s="15"/>
      <c r="P4561" s="15"/>
    </row>
    <row r="4562" spans="1:16" x14ac:dyDescent="0.25">
      <c r="L4562" s="21" t="str">
        <f t="shared" ca="1" si="71"/>
        <v>-</v>
      </c>
    </row>
    <row r="4563" spans="1:16" x14ac:dyDescent="0.25">
      <c r="A4563" s="15"/>
      <c r="B4563" s="19"/>
      <c r="C4563" s="15"/>
      <c r="D4563" s="15"/>
      <c r="E4563" s="15"/>
      <c r="F4563" s="15"/>
      <c r="G4563" s="15"/>
      <c r="H4563" s="15"/>
      <c r="I4563" s="15"/>
      <c r="J4563" s="15"/>
      <c r="K4563" s="19"/>
      <c r="L4563" s="24" t="str">
        <f t="shared" ca="1" si="71"/>
        <v>-</v>
      </c>
      <c r="M4563" s="15"/>
      <c r="N4563" s="15"/>
      <c r="O4563" s="15"/>
      <c r="P4563" s="15"/>
    </row>
    <row r="4564" spans="1:16" x14ac:dyDescent="0.25">
      <c r="L4564" s="21" t="str">
        <f t="shared" ca="1" si="71"/>
        <v>-</v>
      </c>
    </row>
    <row r="4565" spans="1:16" x14ac:dyDescent="0.25">
      <c r="A4565" s="15"/>
      <c r="B4565" s="19"/>
      <c r="C4565" s="15"/>
      <c r="D4565" s="15"/>
      <c r="E4565" s="15"/>
      <c r="F4565" s="15"/>
      <c r="G4565" s="15"/>
      <c r="H4565" s="15"/>
      <c r="I4565" s="15"/>
      <c r="J4565" s="15"/>
      <c r="K4565" s="19"/>
      <c r="L4565" s="24" t="str">
        <f t="shared" ca="1" si="71"/>
        <v>-</v>
      </c>
      <c r="M4565" s="15"/>
      <c r="N4565" s="15"/>
      <c r="O4565" s="15"/>
      <c r="P4565" s="15"/>
    </row>
    <row r="4566" spans="1:16" x14ac:dyDescent="0.25">
      <c r="L4566" s="21" t="str">
        <f t="shared" ca="1" si="71"/>
        <v>-</v>
      </c>
    </row>
    <row r="4567" spans="1:16" x14ac:dyDescent="0.25">
      <c r="A4567" s="15"/>
      <c r="B4567" s="19"/>
      <c r="C4567" s="15"/>
      <c r="D4567" s="15"/>
      <c r="E4567" s="15"/>
      <c r="F4567" s="15"/>
      <c r="G4567" s="15"/>
      <c r="H4567" s="15"/>
      <c r="I4567" s="15"/>
      <c r="J4567" s="15"/>
      <c r="K4567" s="19"/>
      <c r="L4567" s="24" t="str">
        <f t="shared" ca="1" si="71"/>
        <v>-</v>
      </c>
      <c r="M4567" s="15"/>
      <c r="N4567" s="15"/>
      <c r="O4567" s="15"/>
      <c r="P4567" s="15"/>
    </row>
    <row r="4568" spans="1:16" x14ac:dyDescent="0.25">
      <c r="L4568" s="21" t="str">
        <f t="shared" ca="1" si="71"/>
        <v>-</v>
      </c>
    </row>
    <row r="4569" spans="1:16" x14ac:dyDescent="0.25">
      <c r="A4569" s="15"/>
      <c r="B4569" s="19"/>
      <c r="C4569" s="15"/>
      <c r="D4569" s="15"/>
      <c r="E4569" s="15"/>
      <c r="F4569" s="15"/>
      <c r="G4569" s="15"/>
      <c r="H4569" s="15"/>
      <c r="I4569" s="15"/>
      <c r="J4569" s="15"/>
      <c r="K4569" s="19"/>
      <c r="L4569" s="24" t="str">
        <f t="shared" ca="1" si="71"/>
        <v>-</v>
      </c>
      <c r="M4569" s="15"/>
      <c r="N4569" s="15"/>
      <c r="O4569" s="15"/>
      <c r="P4569" s="15"/>
    </row>
    <row r="4570" spans="1:16" x14ac:dyDescent="0.25">
      <c r="L4570" s="21" t="str">
        <f t="shared" ca="1" si="71"/>
        <v>-</v>
      </c>
    </row>
    <row r="4571" spans="1:16" x14ac:dyDescent="0.25">
      <c r="A4571" s="15"/>
      <c r="B4571" s="19"/>
      <c r="C4571" s="15"/>
      <c r="D4571" s="15"/>
      <c r="E4571" s="15"/>
      <c r="F4571" s="15"/>
      <c r="G4571" s="15"/>
      <c r="H4571" s="15"/>
      <c r="I4571" s="15"/>
      <c r="J4571" s="15"/>
      <c r="K4571" s="19"/>
      <c r="L4571" s="24" t="str">
        <f t="shared" ca="1" si="71"/>
        <v>-</v>
      </c>
      <c r="M4571" s="15"/>
      <c r="N4571" s="15"/>
      <c r="O4571" s="15"/>
      <c r="P4571" s="15"/>
    </row>
    <row r="4572" spans="1:16" x14ac:dyDescent="0.25">
      <c r="L4572" s="21" t="str">
        <f t="shared" ca="1" si="71"/>
        <v>-</v>
      </c>
    </row>
    <row r="4573" spans="1:16" x14ac:dyDescent="0.25">
      <c r="A4573" s="15"/>
      <c r="B4573" s="19"/>
      <c r="C4573" s="15"/>
      <c r="D4573" s="15"/>
      <c r="E4573" s="15"/>
      <c r="F4573" s="15"/>
      <c r="G4573" s="15"/>
      <c r="H4573" s="15"/>
      <c r="I4573" s="15"/>
      <c r="J4573" s="15"/>
      <c r="K4573" s="19"/>
      <c r="L4573" s="24" t="str">
        <f t="shared" ca="1" si="71"/>
        <v>-</v>
      </c>
      <c r="M4573" s="15"/>
      <c r="N4573" s="15"/>
      <c r="O4573" s="15"/>
      <c r="P4573" s="15"/>
    </row>
    <row r="4574" spans="1:16" x14ac:dyDescent="0.25">
      <c r="L4574" s="21" t="str">
        <f t="shared" ca="1" si="71"/>
        <v>-</v>
      </c>
    </row>
    <row r="4575" spans="1:16" x14ac:dyDescent="0.25">
      <c r="A4575" s="15"/>
      <c r="B4575" s="19"/>
      <c r="C4575" s="15"/>
      <c r="D4575" s="15"/>
      <c r="E4575" s="15"/>
      <c r="F4575" s="15"/>
      <c r="G4575" s="15"/>
      <c r="H4575" s="15"/>
      <c r="I4575" s="15"/>
      <c r="J4575" s="15"/>
      <c r="K4575" s="19"/>
      <c r="L4575" s="24" t="str">
        <f t="shared" ca="1" si="71"/>
        <v>-</v>
      </c>
      <c r="M4575" s="15"/>
      <c r="N4575" s="15"/>
      <c r="O4575" s="15"/>
      <c r="P4575" s="15"/>
    </row>
    <row r="4576" spans="1:16" x14ac:dyDescent="0.25">
      <c r="L4576" s="21" t="str">
        <f t="shared" ca="1" si="71"/>
        <v>-</v>
      </c>
    </row>
    <row r="4577" spans="1:16" x14ac:dyDescent="0.25">
      <c r="A4577" s="15"/>
      <c r="B4577" s="19"/>
      <c r="C4577" s="15"/>
      <c r="D4577" s="15"/>
      <c r="E4577" s="15"/>
      <c r="F4577" s="15"/>
      <c r="G4577" s="15"/>
      <c r="H4577" s="15"/>
      <c r="I4577" s="15"/>
      <c r="J4577" s="15"/>
      <c r="K4577" s="19"/>
      <c r="L4577" s="24" t="str">
        <f t="shared" ca="1" si="71"/>
        <v>-</v>
      </c>
      <c r="M4577" s="15"/>
      <c r="N4577" s="15"/>
      <c r="O4577" s="15"/>
      <c r="P4577" s="15"/>
    </row>
    <row r="4578" spans="1:16" x14ac:dyDescent="0.25">
      <c r="L4578" s="21" t="str">
        <f t="shared" ca="1" si="71"/>
        <v>-</v>
      </c>
    </row>
    <row r="4579" spans="1:16" x14ac:dyDescent="0.25">
      <c r="A4579" s="15"/>
      <c r="B4579" s="19"/>
      <c r="C4579" s="15"/>
      <c r="D4579" s="15"/>
      <c r="E4579" s="15"/>
      <c r="F4579" s="15"/>
      <c r="G4579" s="15"/>
      <c r="H4579" s="15"/>
      <c r="I4579" s="15"/>
      <c r="J4579" s="15"/>
      <c r="K4579" s="19"/>
      <c r="L4579" s="24" t="str">
        <f t="shared" ca="1" si="71"/>
        <v>-</v>
      </c>
      <c r="M4579" s="15"/>
      <c r="N4579" s="15"/>
      <c r="O4579" s="15"/>
      <c r="P4579" s="15"/>
    </row>
    <row r="4580" spans="1:16" x14ac:dyDescent="0.25">
      <c r="L4580" s="21" t="str">
        <f t="shared" ca="1" si="71"/>
        <v>-</v>
      </c>
    </row>
    <row r="4581" spans="1:16" x14ac:dyDescent="0.25">
      <c r="A4581" s="15"/>
      <c r="B4581" s="19"/>
      <c r="C4581" s="15"/>
      <c r="D4581" s="15"/>
      <c r="E4581" s="15"/>
      <c r="F4581" s="15"/>
      <c r="G4581" s="15"/>
      <c r="H4581" s="15"/>
      <c r="I4581" s="15"/>
      <c r="J4581" s="15"/>
      <c r="K4581" s="19"/>
      <c r="L4581" s="24" t="str">
        <f t="shared" ca="1" si="71"/>
        <v>-</v>
      </c>
      <c r="M4581" s="15"/>
      <c r="N4581" s="15"/>
      <c r="O4581" s="15"/>
      <c r="P4581" s="15"/>
    </row>
    <row r="4582" spans="1:16" x14ac:dyDescent="0.25">
      <c r="L4582" s="21" t="str">
        <f t="shared" ca="1" si="71"/>
        <v>-</v>
      </c>
    </row>
    <row r="4583" spans="1:16" x14ac:dyDescent="0.25">
      <c r="A4583" s="15"/>
      <c r="B4583" s="19"/>
      <c r="C4583" s="15"/>
      <c r="D4583" s="15"/>
      <c r="E4583" s="15"/>
      <c r="F4583" s="15"/>
      <c r="G4583" s="15"/>
      <c r="H4583" s="15"/>
      <c r="I4583" s="15"/>
      <c r="J4583" s="15"/>
      <c r="K4583" s="19"/>
      <c r="L4583" s="24" t="str">
        <f t="shared" ca="1" si="71"/>
        <v>-</v>
      </c>
      <c r="M4583" s="15"/>
      <c r="N4583" s="15"/>
      <c r="O4583" s="15"/>
      <c r="P4583" s="15"/>
    </row>
    <row r="4584" spans="1:16" x14ac:dyDescent="0.25">
      <c r="L4584" s="21" t="str">
        <f t="shared" ca="1" si="71"/>
        <v>-</v>
      </c>
    </row>
    <row r="4585" spans="1:16" x14ac:dyDescent="0.25">
      <c r="A4585" s="15"/>
      <c r="B4585" s="19"/>
      <c r="C4585" s="15"/>
      <c r="D4585" s="15"/>
      <c r="E4585" s="15"/>
      <c r="F4585" s="15"/>
      <c r="G4585" s="15"/>
      <c r="H4585" s="15"/>
      <c r="I4585" s="15"/>
      <c r="J4585" s="15"/>
      <c r="K4585" s="19"/>
      <c r="L4585" s="24" t="str">
        <f t="shared" ca="1" si="71"/>
        <v>-</v>
      </c>
      <c r="M4585" s="15"/>
      <c r="N4585" s="15"/>
      <c r="O4585" s="15"/>
      <c r="P4585" s="15"/>
    </row>
    <row r="4586" spans="1:16" x14ac:dyDescent="0.25">
      <c r="L4586" s="21" t="str">
        <f t="shared" ca="1" si="71"/>
        <v>-</v>
      </c>
    </row>
    <row r="4587" spans="1:16" x14ac:dyDescent="0.25">
      <c r="A4587" s="15"/>
      <c r="B4587" s="19"/>
      <c r="C4587" s="15"/>
      <c r="D4587" s="15"/>
      <c r="E4587" s="15"/>
      <c r="F4587" s="15"/>
      <c r="G4587" s="15"/>
      <c r="H4587" s="15"/>
      <c r="I4587" s="15"/>
      <c r="J4587" s="15"/>
      <c r="K4587" s="19"/>
      <c r="L4587" s="24" t="str">
        <f t="shared" ca="1" si="71"/>
        <v>-</v>
      </c>
      <c r="M4587" s="15"/>
      <c r="N4587" s="15"/>
      <c r="O4587" s="15"/>
      <c r="P4587" s="15"/>
    </row>
    <row r="4588" spans="1:16" x14ac:dyDescent="0.25">
      <c r="L4588" s="21" t="str">
        <f t="shared" ca="1" si="71"/>
        <v>-</v>
      </c>
    </row>
    <row r="4589" spans="1:16" x14ac:dyDescent="0.25">
      <c r="A4589" s="15"/>
      <c r="B4589" s="19"/>
      <c r="C4589" s="15"/>
      <c r="D4589" s="15"/>
      <c r="E4589" s="15"/>
      <c r="F4589" s="15"/>
      <c r="G4589" s="15"/>
      <c r="H4589" s="15"/>
      <c r="I4589" s="15"/>
      <c r="J4589" s="15"/>
      <c r="K4589" s="19"/>
      <c r="L4589" s="24" t="str">
        <f t="shared" ca="1" si="71"/>
        <v>-</v>
      </c>
      <c r="M4589" s="15"/>
      <c r="N4589" s="15"/>
      <c r="O4589" s="15"/>
      <c r="P4589" s="15"/>
    </row>
    <row r="4590" spans="1:16" x14ac:dyDescent="0.25">
      <c r="L4590" s="21" t="str">
        <f t="shared" ca="1" si="71"/>
        <v>-</v>
      </c>
    </row>
    <row r="4591" spans="1:16" x14ac:dyDescent="0.25">
      <c r="A4591" s="15"/>
      <c r="B4591" s="19"/>
      <c r="C4591" s="15"/>
      <c r="D4591" s="15"/>
      <c r="E4591" s="15"/>
      <c r="F4591" s="15"/>
      <c r="G4591" s="15"/>
      <c r="H4591" s="15"/>
      <c r="I4591" s="15"/>
      <c r="J4591" s="15"/>
      <c r="K4591" s="19"/>
      <c r="L4591" s="24" t="str">
        <f t="shared" ca="1" si="71"/>
        <v>-</v>
      </c>
      <c r="M4591" s="15"/>
      <c r="N4591" s="15"/>
      <c r="O4591" s="15"/>
      <c r="P4591" s="15"/>
    </row>
    <row r="4592" spans="1:16" x14ac:dyDescent="0.25">
      <c r="L4592" s="21" t="str">
        <f t="shared" ca="1" si="71"/>
        <v>-</v>
      </c>
    </row>
    <row r="4593" spans="1:16" x14ac:dyDescent="0.25">
      <c r="A4593" s="15"/>
      <c r="B4593" s="19"/>
      <c r="C4593" s="15"/>
      <c r="D4593" s="15"/>
      <c r="E4593" s="15"/>
      <c r="F4593" s="15"/>
      <c r="G4593" s="15"/>
      <c r="H4593" s="15"/>
      <c r="I4593" s="15"/>
      <c r="J4593" s="15"/>
      <c r="K4593" s="19"/>
      <c r="L4593" s="24" t="str">
        <f t="shared" ca="1" si="71"/>
        <v>-</v>
      </c>
      <c r="M4593" s="15"/>
      <c r="N4593" s="15"/>
      <c r="O4593" s="15"/>
      <c r="P4593" s="15"/>
    </row>
    <row r="4594" spans="1:16" x14ac:dyDescent="0.25">
      <c r="L4594" s="21" t="str">
        <f t="shared" ca="1" si="71"/>
        <v>-</v>
      </c>
    </row>
    <row r="4595" spans="1:16" x14ac:dyDescent="0.25">
      <c r="A4595" s="15"/>
      <c r="B4595" s="19"/>
      <c r="C4595" s="15"/>
      <c r="D4595" s="15"/>
      <c r="E4595" s="15"/>
      <c r="F4595" s="15"/>
      <c r="G4595" s="15"/>
      <c r="H4595" s="15"/>
      <c r="I4595" s="15"/>
      <c r="J4595" s="15"/>
      <c r="K4595" s="19"/>
      <c r="L4595" s="24" t="str">
        <f t="shared" ca="1" si="71"/>
        <v>-</v>
      </c>
      <c r="M4595" s="15"/>
      <c r="N4595" s="15"/>
      <c r="O4595" s="15"/>
      <c r="P4595" s="15"/>
    </row>
    <row r="4596" spans="1:16" x14ac:dyDescent="0.25">
      <c r="L4596" s="21" t="str">
        <f t="shared" ca="1" si="71"/>
        <v>-</v>
      </c>
    </row>
    <row r="4597" spans="1:16" x14ac:dyDescent="0.25">
      <c r="A4597" s="15"/>
      <c r="B4597" s="19"/>
      <c r="C4597" s="15"/>
      <c r="D4597" s="15"/>
      <c r="E4597" s="15"/>
      <c r="F4597" s="15"/>
      <c r="G4597" s="15"/>
      <c r="H4597" s="15"/>
      <c r="I4597" s="15"/>
      <c r="J4597" s="15"/>
      <c r="K4597" s="19"/>
      <c r="L4597" s="24" t="str">
        <f t="shared" ca="1" si="71"/>
        <v>-</v>
      </c>
      <c r="M4597" s="15"/>
      <c r="N4597" s="15"/>
      <c r="O4597" s="15"/>
      <c r="P4597" s="15"/>
    </row>
    <row r="4598" spans="1:16" x14ac:dyDescent="0.25">
      <c r="L4598" s="21" t="str">
        <f t="shared" ca="1" si="71"/>
        <v>-</v>
      </c>
    </row>
    <row r="4599" spans="1:16" x14ac:dyDescent="0.25">
      <c r="A4599" s="15"/>
      <c r="B4599" s="19"/>
      <c r="C4599" s="15"/>
      <c r="D4599" s="15"/>
      <c r="E4599" s="15"/>
      <c r="F4599" s="15"/>
      <c r="G4599" s="15"/>
      <c r="H4599" s="15"/>
      <c r="I4599" s="15"/>
      <c r="J4599" s="15"/>
      <c r="K4599" s="19"/>
      <c r="L4599" s="24" t="str">
        <f t="shared" ca="1" si="71"/>
        <v>-</v>
      </c>
      <c r="M4599" s="15"/>
      <c r="N4599" s="15"/>
      <c r="O4599" s="15"/>
      <c r="P4599" s="15"/>
    </row>
    <row r="4600" spans="1:16" x14ac:dyDescent="0.25">
      <c r="L4600" s="21" t="str">
        <f t="shared" ca="1" si="71"/>
        <v>-</v>
      </c>
    </row>
    <row r="4601" spans="1:16" x14ac:dyDescent="0.25">
      <c r="A4601" s="15"/>
      <c r="B4601" s="19"/>
      <c r="C4601" s="15"/>
      <c r="D4601" s="15"/>
      <c r="E4601" s="15"/>
      <c r="F4601" s="15"/>
      <c r="G4601" s="15"/>
      <c r="H4601" s="15"/>
      <c r="I4601" s="15"/>
      <c r="J4601" s="15"/>
      <c r="K4601" s="19"/>
      <c r="L4601" s="24" t="str">
        <f t="shared" ca="1" si="71"/>
        <v>-</v>
      </c>
      <c r="M4601" s="15"/>
      <c r="N4601" s="15"/>
      <c r="O4601" s="15"/>
      <c r="P4601" s="15"/>
    </row>
    <row r="4602" spans="1:16" x14ac:dyDescent="0.25">
      <c r="L4602" s="21" t="str">
        <f t="shared" ca="1" si="71"/>
        <v>-</v>
      </c>
    </row>
    <row r="4603" spans="1:16" x14ac:dyDescent="0.25">
      <c r="A4603" s="15"/>
      <c r="B4603" s="19"/>
      <c r="C4603" s="15"/>
      <c r="D4603" s="15"/>
      <c r="E4603" s="15"/>
      <c r="F4603" s="15"/>
      <c r="G4603" s="15"/>
      <c r="H4603" s="15"/>
      <c r="I4603" s="15"/>
      <c r="J4603" s="15"/>
      <c r="K4603" s="19"/>
      <c r="L4603" s="24" t="str">
        <f t="shared" ca="1" si="71"/>
        <v>-</v>
      </c>
      <c r="M4603" s="15"/>
      <c r="N4603" s="15"/>
      <c r="O4603" s="15"/>
      <c r="P4603" s="15"/>
    </row>
    <row r="4604" spans="1:16" x14ac:dyDescent="0.25">
      <c r="L4604" s="21" t="str">
        <f t="shared" ca="1" si="71"/>
        <v>-</v>
      </c>
    </row>
    <row r="4605" spans="1:16" x14ac:dyDescent="0.25">
      <c r="A4605" s="15"/>
      <c r="B4605" s="19"/>
      <c r="C4605" s="15"/>
      <c r="D4605" s="15"/>
      <c r="E4605" s="15"/>
      <c r="F4605" s="15"/>
      <c r="G4605" s="15"/>
      <c r="H4605" s="15"/>
      <c r="I4605" s="15"/>
      <c r="J4605" s="15"/>
      <c r="K4605" s="19"/>
      <c r="L4605" s="24" t="str">
        <f t="shared" ca="1" si="71"/>
        <v>-</v>
      </c>
      <c r="M4605" s="15"/>
      <c r="N4605" s="15"/>
      <c r="O4605" s="15"/>
      <c r="P4605" s="15"/>
    </row>
    <row r="4606" spans="1:16" x14ac:dyDescent="0.25">
      <c r="L4606" s="21" t="str">
        <f t="shared" ca="1" si="71"/>
        <v>-</v>
      </c>
    </row>
    <row r="4607" spans="1:16" x14ac:dyDescent="0.25">
      <c r="A4607" s="15"/>
      <c r="B4607" s="19"/>
      <c r="C4607" s="15"/>
      <c r="D4607" s="15"/>
      <c r="E4607" s="15"/>
      <c r="F4607" s="15"/>
      <c r="G4607" s="15"/>
      <c r="H4607" s="15"/>
      <c r="I4607" s="15"/>
      <c r="J4607" s="15"/>
      <c r="K4607" s="19"/>
      <c r="L4607" s="24" t="str">
        <f t="shared" ca="1" si="71"/>
        <v>-</v>
      </c>
      <c r="M4607" s="15"/>
      <c r="N4607" s="15"/>
      <c r="O4607" s="15"/>
      <c r="P4607" s="15"/>
    </row>
    <row r="4608" spans="1:16" x14ac:dyDescent="0.25">
      <c r="L4608" s="21" t="str">
        <f t="shared" ca="1" si="71"/>
        <v>-</v>
      </c>
    </row>
    <row r="4609" spans="1:16" x14ac:dyDescent="0.25">
      <c r="A4609" s="15"/>
      <c r="B4609" s="19"/>
      <c r="C4609" s="15"/>
      <c r="D4609" s="15"/>
      <c r="E4609" s="15"/>
      <c r="F4609" s="15"/>
      <c r="G4609" s="15"/>
      <c r="H4609" s="15"/>
      <c r="I4609" s="15"/>
      <c r="J4609" s="15"/>
      <c r="K4609" s="19"/>
      <c r="L4609" s="24" t="str">
        <f t="shared" ca="1" si="71"/>
        <v>-</v>
      </c>
      <c r="M4609" s="15"/>
      <c r="N4609" s="15"/>
      <c r="O4609" s="15"/>
      <c r="P4609" s="15"/>
    </row>
    <row r="4610" spans="1:16" x14ac:dyDescent="0.25">
      <c r="L4610" s="21" t="str">
        <f t="shared" ca="1" si="71"/>
        <v>-</v>
      </c>
    </row>
    <row r="4611" spans="1:16" x14ac:dyDescent="0.25">
      <c r="A4611" s="15"/>
      <c r="B4611" s="19"/>
      <c r="C4611" s="15"/>
      <c r="D4611" s="15"/>
      <c r="E4611" s="15"/>
      <c r="F4611" s="15"/>
      <c r="G4611" s="15"/>
      <c r="H4611" s="15"/>
      <c r="I4611" s="15"/>
      <c r="J4611" s="15"/>
      <c r="K4611" s="19"/>
      <c r="L4611" s="24" t="str">
        <f t="shared" ca="1" si="71"/>
        <v>-</v>
      </c>
      <c r="M4611" s="15"/>
      <c r="N4611" s="15"/>
      <c r="O4611" s="15"/>
      <c r="P4611" s="15"/>
    </row>
    <row r="4612" spans="1:16" x14ac:dyDescent="0.25">
      <c r="L4612" s="21" t="str">
        <f t="shared" ca="1" si="71"/>
        <v>-</v>
      </c>
    </row>
    <row r="4613" spans="1:16" x14ac:dyDescent="0.25">
      <c r="A4613" s="15"/>
      <c r="B4613" s="19"/>
      <c r="C4613" s="15"/>
      <c r="D4613" s="15"/>
      <c r="E4613" s="15"/>
      <c r="F4613" s="15"/>
      <c r="G4613" s="15"/>
      <c r="H4613" s="15"/>
      <c r="I4613" s="15"/>
      <c r="J4613" s="15"/>
      <c r="K4613" s="19"/>
      <c r="L4613" s="24" t="str">
        <f t="shared" ca="1" si="71"/>
        <v>-</v>
      </c>
      <c r="M4613" s="15"/>
      <c r="N4613" s="15"/>
      <c r="O4613" s="15"/>
      <c r="P4613" s="15"/>
    </row>
    <row r="4614" spans="1:16" x14ac:dyDescent="0.25">
      <c r="L4614" s="21" t="str">
        <f t="shared" ref="L4614:L4677" ca="1" si="72">IF(B4614&gt;1/1/1900, (IF(M4614="Closed",(DATEDIF(B4614,K4614,"d"))-(DATEDIF(H4614,J4614,"d")),IF(OR(M4614="Pending",ISBLANK(K4614)),TODAY()-B4614))),"-")</f>
        <v>-</v>
      </c>
    </row>
    <row r="4615" spans="1:16" x14ac:dyDescent="0.25">
      <c r="A4615" s="15"/>
      <c r="B4615" s="19"/>
      <c r="C4615" s="15"/>
      <c r="D4615" s="15"/>
      <c r="E4615" s="15"/>
      <c r="F4615" s="15"/>
      <c r="G4615" s="15"/>
      <c r="H4615" s="15"/>
      <c r="I4615" s="15"/>
      <c r="J4615" s="15"/>
      <c r="K4615" s="19"/>
      <c r="L4615" s="24" t="str">
        <f t="shared" ca="1" si="72"/>
        <v>-</v>
      </c>
      <c r="M4615" s="15"/>
      <c r="N4615" s="15"/>
      <c r="O4615" s="15"/>
      <c r="P4615" s="15"/>
    </row>
    <row r="4616" spans="1:16" x14ac:dyDescent="0.25">
      <c r="L4616" s="21" t="str">
        <f t="shared" ca="1" si="72"/>
        <v>-</v>
      </c>
    </row>
    <row r="4617" spans="1:16" x14ac:dyDescent="0.25">
      <c r="A4617" s="15"/>
      <c r="B4617" s="19"/>
      <c r="C4617" s="15"/>
      <c r="D4617" s="15"/>
      <c r="E4617" s="15"/>
      <c r="F4617" s="15"/>
      <c r="G4617" s="15"/>
      <c r="H4617" s="15"/>
      <c r="I4617" s="15"/>
      <c r="J4617" s="15"/>
      <c r="K4617" s="19"/>
      <c r="L4617" s="24" t="str">
        <f t="shared" ca="1" si="72"/>
        <v>-</v>
      </c>
      <c r="M4617" s="15"/>
      <c r="N4617" s="15"/>
      <c r="O4617" s="15"/>
      <c r="P4617" s="15"/>
    </row>
    <row r="4618" spans="1:16" x14ac:dyDescent="0.25">
      <c r="L4618" s="21" t="str">
        <f t="shared" ca="1" si="72"/>
        <v>-</v>
      </c>
    </row>
    <row r="4619" spans="1:16" x14ac:dyDescent="0.25">
      <c r="A4619" s="15"/>
      <c r="B4619" s="19"/>
      <c r="C4619" s="15"/>
      <c r="D4619" s="15"/>
      <c r="E4619" s="15"/>
      <c r="F4619" s="15"/>
      <c r="G4619" s="15"/>
      <c r="H4619" s="15"/>
      <c r="I4619" s="15"/>
      <c r="J4619" s="15"/>
      <c r="K4619" s="19"/>
      <c r="L4619" s="24" t="str">
        <f t="shared" ca="1" si="72"/>
        <v>-</v>
      </c>
      <c r="M4619" s="15"/>
      <c r="N4619" s="15"/>
      <c r="O4619" s="15"/>
      <c r="P4619" s="15"/>
    </row>
    <row r="4620" spans="1:16" x14ac:dyDescent="0.25">
      <c r="L4620" s="21" t="str">
        <f t="shared" ca="1" si="72"/>
        <v>-</v>
      </c>
    </row>
    <row r="4621" spans="1:16" x14ac:dyDescent="0.25">
      <c r="A4621" s="15"/>
      <c r="B4621" s="19"/>
      <c r="C4621" s="15"/>
      <c r="D4621" s="15"/>
      <c r="E4621" s="15"/>
      <c r="F4621" s="15"/>
      <c r="G4621" s="15"/>
      <c r="H4621" s="15"/>
      <c r="I4621" s="15"/>
      <c r="J4621" s="15"/>
      <c r="K4621" s="19"/>
      <c r="L4621" s="24" t="str">
        <f t="shared" ca="1" si="72"/>
        <v>-</v>
      </c>
      <c r="M4621" s="15"/>
      <c r="N4621" s="15"/>
      <c r="O4621" s="15"/>
      <c r="P4621" s="15"/>
    </row>
    <row r="4622" spans="1:16" x14ac:dyDescent="0.25">
      <c r="L4622" s="21" t="str">
        <f t="shared" ca="1" si="72"/>
        <v>-</v>
      </c>
    </row>
    <row r="4623" spans="1:16" x14ac:dyDescent="0.25">
      <c r="A4623" s="15"/>
      <c r="B4623" s="19"/>
      <c r="C4623" s="15"/>
      <c r="D4623" s="15"/>
      <c r="E4623" s="15"/>
      <c r="F4623" s="15"/>
      <c r="G4623" s="15"/>
      <c r="H4623" s="15"/>
      <c r="I4623" s="15"/>
      <c r="J4623" s="15"/>
      <c r="K4623" s="19"/>
      <c r="L4623" s="24" t="str">
        <f t="shared" ca="1" si="72"/>
        <v>-</v>
      </c>
      <c r="M4623" s="15"/>
      <c r="N4623" s="15"/>
      <c r="O4623" s="15"/>
      <c r="P4623" s="15"/>
    </row>
    <row r="4624" spans="1:16" x14ac:dyDescent="0.25">
      <c r="L4624" s="21" t="str">
        <f t="shared" ca="1" si="72"/>
        <v>-</v>
      </c>
    </row>
    <row r="4625" spans="1:16" x14ac:dyDescent="0.25">
      <c r="A4625" s="15"/>
      <c r="B4625" s="19"/>
      <c r="C4625" s="15"/>
      <c r="D4625" s="15"/>
      <c r="E4625" s="15"/>
      <c r="F4625" s="15"/>
      <c r="G4625" s="15"/>
      <c r="H4625" s="15"/>
      <c r="I4625" s="15"/>
      <c r="J4625" s="15"/>
      <c r="K4625" s="19"/>
      <c r="L4625" s="24" t="str">
        <f t="shared" ca="1" si="72"/>
        <v>-</v>
      </c>
      <c r="M4625" s="15"/>
      <c r="N4625" s="15"/>
      <c r="O4625" s="15"/>
      <c r="P4625" s="15"/>
    </row>
    <row r="4626" spans="1:16" x14ac:dyDescent="0.25">
      <c r="L4626" s="21" t="str">
        <f t="shared" ca="1" si="72"/>
        <v>-</v>
      </c>
    </row>
    <row r="4627" spans="1:16" x14ac:dyDescent="0.25">
      <c r="A4627" s="15"/>
      <c r="B4627" s="19"/>
      <c r="C4627" s="15"/>
      <c r="D4627" s="15"/>
      <c r="E4627" s="15"/>
      <c r="F4627" s="15"/>
      <c r="G4627" s="15"/>
      <c r="H4627" s="15"/>
      <c r="I4627" s="15"/>
      <c r="J4627" s="15"/>
      <c r="K4627" s="19"/>
      <c r="L4627" s="24" t="str">
        <f t="shared" ca="1" si="72"/>
        <v>-</v>
      </c>
      <c r="M4627" s="15"/>
      <c r="N4627" s="15"/>
      <c r="O4627" s="15"/>
      <c r="P4627" s="15"/>
    </row>
    <row r="4628" spans="1:16" x14ac:dyDescent="0.25">
      <c r="L4628" s="21" t="str">
        <f t="shared" ca="1" si="72"/>
        <v>-</v>
      </c>
    </row>
    <row r="4629" spans="1:16" x14ac:dyDescent="0.25">
      <c r="A4629" s="15"/>
      <c r="B4629" s="19"/>
      <c r="C4629" s="15"/>
      <c r="D4629" s="15"/>
      <c r="E4629" s="15"/>
      <c r="F4629" s="15"/>
      <c r="G4629" s="15"/>
      <c r="H4629" s="15"/>
      <c r="I4629" s="15"/>
      <c r="J4629" s="15"/>
      <c r="K4629" s="19"/>
      <c r="L4629" s="24" t="str">
        <f t="shared" ca="1" si="72"/>
        <v>-</v>
      </c>
      <c r="M4629" s="15"/>
      <c r="N4629" s="15"/>
      <c r="O4629" s="15"/>
      <c r="P4629" s="15"/>
    </row>
    <row r="4630" spans="1:16" x14ac:dyDescent="0.25">
      <c r="L4630" s="21" t="str">
        <f t="shared" ca="1" si="72"/>
        <v>-</v>
      </c>
    </row>
    <row r="4631" spans="1:16" x14ac:dyDescent="0.25">
      <c r="A4631" s="15"/>
      <c r="B4631" s="19"/>
      <c r="C4631" s="15"/>
      <c r="D4631" s="15"/>
      <c r="E4631" s="15"/>
      <c r="F4631" s="15"/>
      <c r="G4631" s="15"/>
      <c r="H4631" s="15"/>
      <c r="I4631" s="15"/>
      <c r="J4631" s="15"/>
      <c r="K4631" s="19"/>
      <c r="L4631" s="24" t="str">
        <f t="shared" ca="1" si="72"/>
        <v>-</v>
      </c>
      <c r="M4631" s="15"/>
      <c r="N4631" s="15"/>
      <c r="O4631" s="15"/>
      <c r="P4631" s="15"/>
    </row>
    <row r="4632" spans="1:16" x14ac:dyDescent="0.25">
      <c r="L4632" s="21" t="str">
        <f t="shared" ca="1" si="72"/>
        <v>-</v>
      </c>
    </row>
    <row r="4633" spans="1:16" x14ac:dyDescent="0.25">
      <c r="A4633" s="15"/>
      <c r="B4633" s="19"/>
      <c r="C4633" s="15"/>
      <c r="D4633" s="15"/>
      <c r="E4633" s="15"/>
      <c r="F4633" s="15"/>
      <c r="G4633" s="15"/>
      <c r="H4633" s="15"/>
      <c r="I4633" s="15"/>
      <c r="J4633" s="15"/>
      <c r="K4633" s="19"/>
      <c r="L4633" s="24" t="str">
        <f t="shared" ca="1" si="72"/>
        <v>-</v>
      </c>
      <c r="M4633" s="15"/>
      <c r="N4633" s="15"/>
      <c r="O4633" s="15"/>
      <c r="P4633" s="15"/>
    </row>
    <row r="4634" spans="1:16" x14ac:dyDescent="0.25">
      <c r="L4634" s="21" t="str">
        <f t="shared" ca="1" si="72"/>
        <v>-</v>
      </c>
    </row>
    <row r="4635" spans="1:16" x14ac:dyDescent="0.25">
      <c r="A4635" s="15"/>
      <c r="B4635" s="19"/>
      <c r="C4635" s="15"/>
      <c r="D4635" s="15"/>
      <c r="E4635" s="15"/>
      <c r="F4635" s="15"/>
      <c r="G4635" s="15"/>
      <c r="H4635" s="15"/>
      <c r="I4635" s="15"/>
      <c r="J4635" s="15"/>
      <c r="K4635" s="19"/>
      <c r="L4635" s="24" t="str">
        <f t="shared" ca="1" si="72"/>
        <v>-</v>
      </c>
      <c r="M4635" s="15"/>
      <c r="N4635" s="15"/>
      <c r="O4635" s="15"/>
      <c r="P4635" s="15"/>
    </row>
    <row r="4636" spans="1:16" x14ac:dyDescent="0.25">
      <c r="L4636" s="21" t="str">
        <f t="shared" ca="1" si="72"/>
        <v>-</v>
      </c>
    </row>
    <row r="4637" spans="1:16" x14ac:dyDescent="0.25">
      <c r="A4637" s="15"/>
      <c r="B4637" s="19"/>
      <c r="C4637" s="15"/>
      <c r="D4637" s="15"/>
      <c r="E4637" s="15"/>
      <c r="F4637" s="15"/>
      <c r="G4637" s="15"/>
      <c r="H4637" s="15"/>
      <c r="I4637" s="15"/>
      <c r="J4637" s="15"/>
      <c r="K4637" s="19"/>
      <c r="L4637" s="24" t="str">
        <f t="shared" ca="1" si="72"/>
        <v>-</v>
      </c>
      <c r="M4637" s="15"/>
      <c r="N4637" s="15"/>
      <c r="O4637" s="15"/>
      <c r="P4637" s="15"/>
    </row>
    <row r="4638" spans="1:16" x14ac:dyDescent="0.25">
      <c r="L4638" s="21" t="str">
        <f t="shared" ca="1" si="72"/>
        <v>-</v>
      </c>
    </row>
    <row r="4639" spans="1:16" x14ac:dyDescent="0.25">
      <c r="A4639" s="15"/>
      <c r="B4639" s="19"/>
      <c r="C4639" s="15"/>
      <c r="D4639" s="15"/>
      <c r="E4639" s="15"/>
      <c r="F4639" s="15"/>
      <c r="G4639" s="15"/>
      <c r="H4639" s="15"/>
      <c r="I4639" s="15"/>
      <c r="J4639" s="15"/>
      <c r="K4639" s="19"/>
      <c r="L4639" s="24" t="str">
        <f t="shared" ca="1" si="72"/>
        <v>-</v>
      </c>
      <c r="M4639" s="15"/>
      <c r="N4639" s="15"/>
      <c r="O4639" s="15"/>
      <c r="P4639" s="15"/>
    </row>
    <row r="4640" spans="1:16" x14ac:dyDescent="0.25">
      <c r="L4640" s="21" t="str">
        <f t="shared" ca="1" si="72"/>
        <v>-</v>
      </c>
    </row>
    <row r="4641" spans="1:16" x14ac:dyDescent="0.25">
      <c r="A4641" s="15"/>
      <c r="B4641" s="19"/>
      <c r="C4641" s="15"/>
      <c r="D4641" s="15"/>
      <c r="E4641" s="15"/>
      <c r="F4641" s="15"/>
      <c r="G4641" s="15"/>
      <c r="H4641" s="15"/>
      <c r="I4641" s="15"/>
      <c r="J4641" s="15"/>
      <c r="K4641" s="19"/>
      <c r="L4641" s="24" t="str">
        <f t="shared" ca="1" si="72"/>
        <v>-</v>
      </c>
      <c r="M4641" s="15"/>
      <c r="N4641" s="15"/>
      <c r="O4641" s="15"/>
      <c r="P4641" s="15"/>
    </row>
    <row r="4642" spans="1:16" x14ac:dyDescent="0.25">
      <c r="L4642" s="21" t="str">
        <f t="shared" ca="1" si="72"/>
        <v>-</v>
      </c>
    </row>
    <row r="4643" spans="1:16" x14ac:dyDescent="0.25">
      <c r="A4643" s="15"/>
      <c r="B4643" s="19"/>
      <c r="C4643" s="15"/>
      <c r="D4643" s="15"/>
      <c r="E4643" s="15"/>
      <c r="F4643" s="15"/>
      <c r="G4643" s="15"/>
      <c r="H4643" s="15"/>
      <c r="I4643" s="15"/>
      <c r="J4643" s="15"/>
      <c r="K4643" s="19"/>
      <c r="L4643" s="24" t="str">
        <f t="shared" ca="1" si="72"/>
        <v>-</v>
      </c>
      <c r="M4643" s="15"/>
      <c r="N4643" s="15"/>
      <c r="O4643" s="15"/>
      <c r="P4643" s="15"/>
    </row>
    <row r="4644" spans="1:16" x14ac:dyDescent="0.25">
      <c r="L4644" s="21" t="str">
        <f t="shared" ca="1" si="72"/>
        <v>-</v>
      </c>
    </row>
    <row r="4645" spans="1:16" x14ac:dyDescent="0.25">
      <c r="A4645" s="15"/>
      <c r="B4645" s="19"/>
      <c r="C4645" s="15"/>
      <c r="D4645" s="15"/>
      <c r="E4645" s="15"/>
      <c r="F4645" s="15"/>
      <c r="G4645" s="15"/>
      <c r="H4645" s="15"/>
      <c r="I4645" s="15"/>
      <c r="J4645" s="15"/>
      <c r="K4645" s="19"/>
      <c r="L4645" s="24" t="str">
        <f t="shared" ca="1" si="72"/>
        <v>-</v>
      </c>
      <c r="M4645" s="15"/>
      <c r="N4645" s="15"/>
      <c r="O4645" s="15"/>
      <c r="P4645" s="15"/>
    </row>
    <row r="4646" spans="1:16" x14ac:dyDescent="0.25">
      <c r="L4646" s="21" t="str">
        <f t="shared" ca="1" si="72"/>
        <v>-</v>
      </c>
    </row>
    <row r="4647" spans="1:16" x14ac:dyDescent="0.25">
      <c r="A4647" s="15"/>
      <c r="B4647" s="19"/>
      <c r="C4647" s="15"/>
      <c r="D4647" s="15"/>
      <c r="E4647" s="15"/>
      <c r="F4647" s="15"/>
      <c r="G4647" s="15"/>
      <c r="H4647" s="15"/>
      <c r="I4647" s="15"/>
      <c r="J4647" s="15"/>
      <c r="K4647" s="19"/>
      <c r="L4647" s="24" t="str">
        <f t="shared" ca="1" si="72"/>
        <v>-</v>
      </c>
      <c r="M4647" s="15"/>
      <c r="N4647" s="15"/>
      <c r="O4647" s="15"/>
      <c r="P4647" s="15"/>
    </row>
    <row r="4648" spans="1:16" x14ac:dyDescent="0.25">
      <c r="L4648" s="21" t="str">
        <f t="shared" ca="1" si="72"/>
        <v>-</v>
      </c>
    </row>
    <row r="4649" spans="1:16" x14ac:dyDescent="0.25">
      <c r="A4649" s="15"/>
      <c r="B4649" s="19"/>
      <c r="C4649" s="15"/>
      <c r="D4649" s="15"/>
      <c r="E4649" s="15"/>
      <c r="F4649" s="15"/>
      <c r="G4649" s="15"/>
      <c r="H4649" s="15"/>
      <c r="I4649" s="15"/>
      <c r="J4649" s="15"/>
      <c r="K4649" s="19"/>
      <c r="L4649" s="24" t="str">
        <f t="shared" ca="1" si="72"/>
        <v>-</v>
      </c>
      <c r="M4649" s="15"/>
      <c r="N4649" s="15"/>
      <c r="O4649" s="15"/>
      <c r="P4649" s="15"/>
    </row>
    <row r="4650" spans="1:16" x14ac:dyDescent="0.25">
      <c r="L4650" s="21" t="str">
        <f t="shared" ca="1" si="72"/>
        <v>-</v>
      </c>
    </row>
    <row r="4651" spans="1:16" x14ac:dyDescent="0.25">
      <c r="A4651" s="15"/>
      <c r="B4651" s="19"/>
      <c r="C4651" s="15"/>
      <c r="D4651" s="15"/>
      <c r="E4651" s="15"/>
      <c r="F4651" s="15"/>
      <c r="G4651" s="15"/>
      <c r="H4651" s="15"/>
      <c r="I4651" s="15"/>
      <c r="J4651" s="15"/>
      <c r="K4651" s="19"/>
      <c r="L4651" s="24" t="str">
        <f t="shared" ca="1" si="72"/>
        <v>-</v>
      </c>
      <c r="M4651" s="15"/>
      <c r="N4651" s="15"/>
      <c r="O4651" s="15"/>
      <c r="P4651" s="15"/>
    </row>
    <row r="4652" spans="1:16" x14ac:dyDescent="0.25">
      <c r="L4652" s="21" t="str">
        <f t="shared" ca="1" si="72"/>
        <v>-</v>
      </c>
    </row>
    <row r="4653" spans="1:16" x14ac:dyDescent="0.25">
      <c r="A4653" s="15"/>
      <c r="B4653" s="19"/>
      <c r="C4653" s="15"/>
      <c r="D4653" s="15"/>
      <c r="E4653" s="15"/>
      <c r="F4653" s="15"/>
      <c r="G4653" s="15"/>
      <c r="H4653" s="15"/>
      <c r="I4653" s="15"/>
      <c r="J4653" s="15"/>
      <c r="K4653" s="19"/>
      <c r="L4653" s="24" t="str">
        <f t="shared" ca="1" si="72"/>
        <v>-</v>
      </c>
      <c r="M4653" s="15"/>
      <c r="N4653" s="15"/>
      <c r="O4653" s="15"/>
      <c r="P4653" s="15"/>
    </row>
    <row r="4654" spans="1:16" x14ac:dyDescent="0.25">
      <c r="L4654" s="21" t="str">
        <f t="shared" ca="1" si="72"/>
        <v>-</v>
      </c>
    </row>
    <row r="4655" spans="1:16" x14ac:dyDescent="0.25">
      <c r="A4655" s="15"/>
      <c r="B4655" s="19"/>
      <c r="C4655" s="15"/>
      <c r="D4655" s="15"/>
      <c r="E4655" s="15"/>
      <c r="F4655" s="15"/>
      <c r="G4655" s="15"/>
      <c r="H4655" s="15"/>
      <c r="I4655" s="15"/>
      <c r="J4655" s="15"/>
      <c r="K4655" s="19"/>
      <c r="L4655" s="24" t="str">
        <f t="shared" ca="1" si="72"/>
        <v>-</v>
      </c>
      <c r="M4655" s="15"/>
      <c r="N4655" s="15"/>
      <c r="O4655" s="15"/>
      <c r="P4655" s="15"/>
    </row>
    <row r="4656" spans="1:16" x14ac:dyDescent="0.25">
      <c r="L4656" s="21" t="str">
        <f t="shared" ca="1" si="72"/>
        <v>-</v>
      </c>
    </row>
    <row r="4657" spans="1:16" x14ac:dyDescent="0.25">
      <c r="A4657" s="15"/>
      <c r="B4657" s="19"/>
      <c r="C4657" s="15"/>
      <c r="D4657" s="15"/>
      <c r="E4657" s="15"/>
      <c r="F4657" s="15"/>
      <c r="G4657" s="15"/>
      <c r="H4657" s="15"/>
      <c r="I4657" s="15"/>
      <c r="J4657" s="15"/>
      <c r="K4657" s="19"/>
      <c r="L4657" s="24" t="str">
        <f t="shared" ca="1" si="72"/>
        <v>-</v>
      </c>
      <c r="M4657" s="15"/>
      <c r="N4657" s="15"/>
      <c r="O4657" s="15"/>
      <c r="P4657" s="15"/>
    </row>
    <row r="4658" spans="1:16" x14ac:dyDescent="0.25">
      <c r="L4658" s="21" t="str">
        <f t="shared" ca="1" si="72"/>
        <v>-</v>
      </c>
    </row>
    <row r="4659" spans="1:16" x14ac:dyDescent="0.25">
      <c r="A4659" s="15"/>
      <c r="B4659" s="19"/>
      <c r="C4659" s="15"/>
      <c r="D4659" s="15"/>
      <c r="E4659" s="15"/>
      <c r="F4659" s="15"/>
      <c r="G4659" s="15"/>
      <c r="H4659" s="15"/>
      <c r="I4659" s="15"/>
      <c r="J4659" s="15"/>
      <c r="K4659" s="19"/>
      <c r="L4659" s="24" t="str">
        <f t="shared" ca="1" si="72"/>
        <v>-</v>
      </c>
      <c r="M4659" s="15"/>
      <c r="N4659" s="15"/>
      <c r="O4659" s="15"/>
      <c r="P4659" s="15"/>
    </row>
    <row r="4660" spans="1:16" x14ac:dyDescent="0.25">
      <c r="L4660" s="21" t="str">
        <f t="shared" ca="1" si="72"/>
        <v>-</v>
      </c>
    </row>
    <row r="4661" spans="1:16" x14ac:dyDescent="0.25">
      <c r="A4661" s="15"/>
      <c r="B4661" s="19"/>
      <c r="C4661" s="15"/>
      <c r="D4661" s="15"/>
      <c r="E4661" s="15"/>
      <c r="F4661" s="15"/>
      <c r="G4661" s="15"/>
      <c r="H4661" s="15"/>
      <c r="I4661" s="15"/>
      <c r="J4661" s="15"/>
      <c r="K4661" s="19"/>
      <c r="L4661" s="24" t="str">
        <f t="shared" ca="1" si="72"/>
        <v>-</v>
      </c>
      <c r="M4661" s="15"/>
      <c r="N4661" s="15"/>
      <c r="O4661" s="15"/>
      <c r="P4661" s="15"/>
    </row>
    <row r="4662" spans="1:16" x14ac:dyDescent="0.25">
      <c r="L4662" s="21" t="str">
        <f t="shared" ca="1" si="72"/>
        <v>-</v>
      </c>
    </row>
    <row r="4663" spans="1:16" x14ac:dyDescent="0.25">
      <c r="A4663" s="15"/>
      <c r="B4663" s="19"/>
      <c r="C4663" s="15"/>
      <c r="D4663" s="15"/>
      <c r="E4663" s="15"/>
      <c r="F4663" s="15"/>
      <c r="G4663" s="15"/>
      <c r="H4663" s="15"/>
      <c r="I4663" s="15"/>
      <c r="J4663" s="15"/>
      <c r="K4663" s="19"/>
      <c r="L4663" s="24" t="str">
        <f t="shared" ca="1" si="72"/>
        <v>-</v>
      </c>
      <c r="M4663" s="15"/>
      <c r="N4663" s="15"/>
      <c r="O4663" s="15"/>
      <c r="P4663" s="15"/>
    </row>
    <row r="4664" spans="1:16" x14ac:dyDescent="0.25">
      <c r="L4664" s="21" t="str">
        <f t="shared" ca="1" si="72"/>
        <v>-</v>
      </c>
    </row>
    <row r="4665" spans="1:16" x14ac:dyDescent="0.25">
      <c r="A4665" s="15"/>
      <c r="B4665" s="19"/>
      <c r="C4665" s="15"/>
      <c r="D4665" s="15"/>
      <c r="E4665" s="15"/>
      <c r="F4665" s="15"/>
      <c r="G4665" s="15"/>
      <c r="H4665" s="15"/>
      <c r="I4665" s="15"/>
      <c r="J4665" s="15"/>
      <c r="K4665" s="19"/>
      <c r="L4665" s="24" t="str">
        <f t="shared" ca="1" si="72"/>
        <v>-</v>
      </c>
      <c r="M4665" s="15"/>
      <c r="N4665" s="15"/>
      <c r="O4665" s="15"/>
      <c r="P4665" s="15"/>
    </row>
    <row r="4666" spans="1:16" x14ac:dyDescent="0.25">
      <c r="L4666" s="21" t="str">
        <f t="shared" ca="1" si="72"/>
        <v>-</v>
      </c>
    </row>
    <row r="4667" spans="1:16" x14ac:dyDescent="0.25">
      <c r="A4667" s="15"/>
      <c r="B4667" s="19"/>
      <c r="C4667" s="15"/>
      <c r="D4667" s="15"/>
      <c r="E4667" s="15"/>
      <c r="F4667" s="15"/>
      <c r="G4667" s="15"/>
      <c r="H4667" s="15"/>
      <c r="I4667" s="15"/>
      <c r="J4667" s="15"/>
      <c r="K4667" s="19"/>
      <c r="L4667" s="24" t="str">
        <f t="shared" ca="1" si="72"/>
        <v>-</v>
      </c>
      <c r="M4667" s="15"/>
      <c r="N4667" s="15"/>
      <c r="O4667" s="15"/>
      <c r="P4667" s="15"/>
    </row>
    <row r="4668" spans="1:16" x14ac:dyDescent="0.25">
      <c r="L4668" s="21" t="str">
        <f t="shared" ca="1" si="72"/>
        <v>-</v>
      </c>
    </row>
    <row r="4669" spans="1:16" x14ac:dyDescent="0.25">
      <c r="A4669" s="15"/>
      <c r="B4669" s="19"/>
      <c r="C4669" s="15"/>
      <c r="D4669" s="15"/>
      <c r="E4669" s="15"/>
      <c r="F4669" s="15"/>
      <c r="G4669" s="15"/>
      <c r="H4669" s="15"/>
      <c r="I4669" s="15"/>
      <c r="J4669" s="15"/>
      <c r="K4669" s="19"/>
      <c r="L4669" s="24" t="str">
        <f t="shared" ca="1" si="72"/>
        <v>-</v>
      </c>
      <c r="M4669" s="15"/>
      <c r="N4669" s="15"/>
      <c r="O4669" s="15"/>
      <c r="P4669" s="15"/>
    </row>
    <row r="4670" spans="1:16" x14ac:dyDescent="0.25">
      <c r="L4670" s="21" t="str">
        <f t="shared" ca="1" si="72"/>
        <v>-</v>
      </c>
    </row>
    <row r="4671" spans="1:16" x14ac:dyDescent="0.25">
      <c r="A4671" s="15"/>
      <c r="B4671" s="19"/>
      <c r="C4671" s="15"/>
      <c r="D4671" s="15"/>
      <c r="E4671" s="15"/>
      <c r="F4671" s="15"/>
      <c r="G4671" s="15"/>
      <c r="H4671" s="15"/>
      <c r="I4671" s="15"/>
      <c r="J4671" s="15"/>
      <c r="K4671" s="19"/>
      <c r="L4671" s="24" t="str">
        <f t="shared" ca="1" si="72"/>
        <v>-</v>
      </c>
      <c r="M4671" s="15"/>
      <c r="N4671" s="15"/>
      <c r="O4671" s="15"/>
      <c r="P4671" s="15"/>
    </row>
    <row r="4672" spans="1:16" x14ac:dyDescent="0.25">
      <c r="L4672" s="21" t="str">
        <f t="shared" ca="1" si="72"/>
        <v>-</v>
      </c>
    </row>
    <row r="4673" spans="1:16" x14ac:dyDescent="0.25">
      <c r="A4673" s="15"/>
      <c r="B4673" s="19"/>
      <c r="C4673" s="15"/>
      <c r="D4673" s="15"/>
      <c r="E4673" s="15"/>
      <c r="F4673" s="15"/>
      <c r="G4673" s="15"/>
      <c r="H4673" s="15"/>
      <c r="I4673" s="15"/>
      <c r="J4673" s="15"/>
      <c r="K4673" s="19"/>
      <c r="L4673" s="24" t="str">
        <f t="shared" ca="1" si="72"/>
        <v>-</v>
      </c>
      <c r="M4673" s="15"/>
      <c r="N4673" s="15"/>
      <c r="O4673" s="15"/>
      <c r="P4673" s="15"/>
    </row>
    <row r="4674" spans="1:16" x14ac:dyDescent="0.25">
      <c r="L4674" s="21" t="str">
        <f t="shared" ca="1" si="72"/>
        <v>-</v>
      </c>
    </row>
    <row r="4675" spans="1:16" x14ac:dyDescent="0.25">
      <c r="A4675" s="15"/>
      <c r="B4675" s="19"/>
      <c r="C4675" s="15"/>
      <c r="D4675" s="15"/>
      <c r="E4675" s="15"/>
      <c r="F4675" s="15"/>
      <c r="G4675" s="15"/>
      <c r="H4675" s="15"/>
      <c r="I4675" s="15"/>
      <c r="J4675" s="15"/>
      <c r="K4675" s="19"/>
      <c r="L4675" s="24" t="str">
        <f t="shared" ca="1" si="72"/>
        <v>-</v>
      </c>
      <c r="M4675" s="15"/>
      <c r="N4675" s="15"/>
      <c r="O4675" s="15"/>
      <c r="P4675" s="15"/>
    </row>
    <row r="4676" spans="1:16" x14ac:dyDescent="0.25">
      <c r="L4676" s="21" t="str">
        <f t="shared" ca="1" si="72"/>
        <v>-</v>
      </c>
    </row>
    <row r="4677" spans="1:16" x14ac:dyDescent="0.25">
      <c r="A4677" s="15"/>
      <c r="B4677" s="19"/>
      <c r="C4677" s="15"/>
      <c r="D4677" s="15"/>
      <c r="E4677" s="15"/>
      <c r="F4677" s="15"/>
      <c r="G4677" s="15"/>
      <c r="H4677" s="15"/>
      <c r="I4677" s="15"/>
      <c r="J4677" s="15"/>
      <c r="K4677" s="19"/>
      <c r="L4677" s="24" t="str">
        <f t="shared" ca="1" si="72"/>
        <v>-</v>
      </c>
      <c r="M4677" s="15"/>
      <c r="N4677" s="15"/>
      <c r="O4677" s="15"/>
      <c r="P4677" s="15"/>
    </row>
    <row r="4678" spans="1:16" x14ac:dyDescent="0.25">
      <c r="L4678" s="21" t="str">
        <f t="shared" ref="L4678:L4741" ca="1" si="73">IF(B4678&gt;1/1/1900, (IF(M4678="Closed",(DATEDIF(B4678,K4678,"d"))-(DATEDIF(H4678,J4678,"d")),IF(OR(M4678="Pending",ISBLANK(K4678)),TODAY()-B4678))),"-")</f>
        <v>-</v>
      </c>
    </row>
    <row r="4679" spans="1:16" x14ac:dyDescent="0.25">
      <c r="A4679" s="15"/>
      <c r="B4679" s="19"/>
      <c r="C4679" s="15"/>
      <c r="D4679" s="15"/>
      <c r="E4679" s="15"/>
      <c r="F4679" s="15"/>
      <c r="G4679" s="15"/>
      <c r="H4679" s="15"/>
      <c r="I4679" s="15"/>
      <c r="J4679" s="15"/>
      <c r="K4679" s="19"/>
      <c r="L4679" s="24" t="str">
        <f t="shared" ca="1" si="73"/>
        <v>-</v>
      </c>
      <c r="M4679" s="15"/>
      <c r="N4679" s="15"/>
      <c r="O4679" s="15"/>
      <c r="P4679" s="15"/>
    </row>
    <row r="4680" spans="1:16" x14ac:dyDescent="0.25">
      <c r="L4680" s="21" t="str">
        <f t="shared" ca="1" si="73"/>
        <v>-</v>
      </c>
    </row>
    <row r="4681" spans="1:16" x14ac:dyDescent="0.25">
      <c r="A4681" s="15"/>
      <c r="B4681" s="19"/>
      <c r="C4681" s="15"/>
      <c r="D4681" s="15"/>
      <c r="E4681" s="15"/>
      <c r="F4681" s="15"/>
      <c r="G4681" s="15"/>
      <c r="H4681" s="15"/>
      <c r="I4681" s="15"/>
      <c r="J4681" s="15"/>
      <c r="K4681" s="19"/>
      <c r="L4681" s="24" t="str">
        <f t="shared" ca="1" si="73"/>
        <v>-</v>
      </c>
      <c r="M4681" s="15"/>
      <c r="N4681" s="15"/>
      <c r="O4681" s="15"/>
      <c r="P4681" s="15"/>
    </row>
    <row r="4682" spans="1:16" x14ac:dyDescent="0.25">
      <c r="L4682" s="21" t="str">
        <f t="shared" ca="1" si="73"/>
        <v>-</v>
      </c>
    </row>
    <row r="4683" spans="1:16" x14ac:dyDescent="0.25">
      <c r="A4683" s="15"/>
      <c r="B4683" s="19"/>
      <c r="C4683" s="15"/>
      <c r="D4683" s="15"/>
      <c r="E4683" s="15"/>
      <c r="F4683" s="15"/>
      <c r="G4683" s="15"/>
      <c r="H4683" s="15"/>
      <c r="I4683" s="15"/>
      <c r="J4683" s="15"/>
      <c r="K4683" s="19"/>
      <c r="L4683" s="24" t="str">
        <f t="shared" ca="1" si="73"/>
        <v>-</v>
      </c>
      <c r="M4683" s="15"/>
      <c r="N4683" s="15"/>
      <c r="O4683" s="15"/>
      <c r="P4683" s="15"/>
    </row>
    <row r="4684" spans="1:16" x14ac:dyDescent="0.25">
      <c r="L4684" s="21" t="str">
        <f t="shared" ca="1" si="73"/>
        <v>-</v>
      </c>
    </row>
    <row r="4685" spans="1:16" x14ac:dyDescent="0.25">
      <c r="A4685" s="15"/>
      <c r="B4685" s="19"/>
      <c r="C4685" s="15"/>
      <c r="D4685" s="15"/>
      <c r="E4685" s="15"/>
      <c r="F4685" s="15"/>
      <c r="G4685" s="15"/>
      <c r="H4685" s="15"/>
      <c r="I4685" s="15"/>
      <c r="J4685" s="15"/>
      <c r="K4685" s="19"/>
      <c r="L4685" s="24" t="str">
        <f t="shared" ca="1" si="73"/>
        <v>-</v>
      </c>
      <c r="M4685" s="15"/>
      <c r="N4685" s="15"/>
      <c r="O4685" s="15"/>
      <c r="P4685" s="15"/>
    </row>
    <row r="4686" spans="1:16" x14ac:dyDescent="0.25">
      <c r="L4686" s="21" t="str">
        <f t="shared" ca="1" si="73"/>
        <v>-</v>
      </c>
    </row>
    <row r="4687" spans="1:16" x14ac:dyDescent="0.25">
      <c r="A4687" s="15"/>
      <c r="B4687" s="19"/>
      <c r="C4687" s="15"/>
      <c r="D4687" s="15"/>
      <c r="E4687" s="15"/>
      <c r="F4687" s="15"/>
      <c r="G4687" s="15"/>
      <c r="H4687" s="15"/>
      <c r="I4687" s="15"/>
      <c r="J4687" s="15"/>
      <c r="K4687" s="19"/>
      <c r="L4687" s="24" t="str">
        <f t="shared" ca="1" si="73"/>
        <v>-</v>
      </c>
      <c r="M4687" s="15"/>
      <c r="N4687" s="15"/>
      <c r="O4687" s="15"/>
      <c r="P4687" s="15"/>
    </row>
    <row r="4688" spans="1:16" x14ac:dyDescent="0.25">
      <c r="L4688" s="21" t="str">
        <f t="shared" ca="1" si="73"/>
        <v>-</v>
      </c>
    </row>
    <row r="4689" spans="1:16" x14ac:dyDescent="0.25">
      <c r="A4689" s="15"/>
      <c r="B4689" s="19"/>
      <c r="C4689" s="15"/>
      <c r="D4689" s="15"/>
      <c r="E4689" s="15"/>
      <c r="F4689" s="15"/>
      <c r="G4689" s="15"/>
      <c r="H4689" s="15"/>
      <c r="I4689" s="15"/>
      <c r="J4689" s="15"/>
      <c r="K4689" s="19"/>
      <c r="L4689" s="24" t="str">
        <f t="shared" ca="1" si="73"/>
        <v>-</v>
      </c>
      <c r="M4689" s="15"/>
      <c r="N4689" s="15"/>
      <c r="O4689" s="15"/>
      <c r="P4689" s="15"/>
    </row>
    <row r="4690" spans="1:16" x14ac:dyDescent="0.25">
      <c r="L4690" s="21" t="str">
        <f t="shared" ca="1" si="73"/>
        <v>-</v>
      </c>
    </row>
    <row r="4691" spans="1:16" x14ac:dyDescent="0.25">
      <c r="A4691" s="15"/>
      <c r="B4691" s="19"/>
      <c r="C4691" s="15"/>
      <c r="D4691" s="15"/>
      <c r="E4691" s="15"/>
      <c r="F4691" s="15"/>
      <c r="G4691" s="15"/>
      <c r="H4691" s="15"/>
      <c r="I4691" s="15"/>
      <c r="J4691" s="15"/>
      <c r="K4691" s="19"/>
      <c r="L4691" s="24" t="str">
        <f t="shared" ca="1" si="73"/>
        <v>-</v>
      </c>
      <c r="M4691" s="15"/>
      <c r="N4691" s="15"/>
      <c r="O4691" s="15"/>
      <c r="P4691" s="15"/>
    </row>
    <row r="4692" spans="1:16" x14ac:dyDescent="0.25">
      <c r="L4692" s="21" t="str">
        <f t="shared" ca="1" si="73"/>
        <v>-</v>
      </c>
    </row>
    <row r="4693" spans="1:16" x14ac:dyDescent="0.25">
      <c r="A4693" s="15"/>
      <c r="B4693" s="19"/>
      <c r="C4693" s="15"/>
      <c r="D4693" s="15"/>
      <c r="E4693" s="15"/>
      <c r="F4693" s="15"/>
      <c r="G4693" s="15"/>
      <c r="H4693" s="15"/>
      <c r="I4693" s="15"/>
      <c r="J4693" s="15"/>
      <c r="K4693" s="19"/>
      <c r="L4693" s="24" t="str">
        <f t="shared" ca="1" si="73"/>
        <v>-</v>
      </c>
      <c r="M4693" s="15"/>
      <c r="N4693" s="15"/>
      <c r="O4693" s="15"/>
      <c r="P4693" s="15"/>
    </row>
    <row r="4694" spans="1:16" x14ac:dyDescent="0.25">
      <c r="L4694" s="21" t="str">
        <f t="shared" ca="1" si="73"/>
        <v>-</v>
      </c>
    </row>
    <row r="4695" spans="1:16" x14ac:dyDescent="0.25">
      <c r="A4695" s="15"/>
      <c r="B4695" s="19"/>
      <c r="C4695" s="15"/>
      <c r="D4695" s="15"/>
      <c r="E4695" s="15"/>
      <c r="F4695" s="15"/>
      <c r="G4695" s="15"/>
      <c r="H4695" s="15"/>
      <c r="I4695" s="15"/>
      <c r="J4695" s="15"/>
      <c r="K4695" s="19"/>
      <c r="L4695" s="24" t="str">
        <f t="shared" ca="1" si="73"/>
        <v>-</v>
      </c>
      <c r="M4695" s="15"/>
      <c r="N4695" s="15"/>
      <c r="O4695" s="15"/>
      <c r="P4695" s="15"/>
    </row>
    <row r="4696" spans="1:16" x14ac:dyDescent="0.25">
      <c r="L4696" s="21" t="str">
        <f t="shared" ca="1" si="73"/>
        <v>-</v>
      </c>
    </row>
    <row r="4697" spans="1:16" x14ac:dyDescent="0.25">
      <c r="A4697" s="15"/>
      <c r="B4697" s="19"/>
      <c r="C4697" s="15"/>
      <c r="D4697" s="15"/>
      <c r="E4697" s="15"/>
      <c r="F4697" s="15"/>
      <c r="G4697" s="15"/>
      <c r="H4697" s="15"/>
      <c r="I4697" s="15"/>
      <c r="J4697" s="15"/>
      <c r="K4697" s="19"/>
      <c r="L4697" s="24" t="str">
        <f t="shared" ca="1" si="73"/>
        <v>-</v>
      </c>
      <c r="M4697" s="15"/>
      <c r="N4697" s="15"/>
      <c r="O4697" s="15"/>
      <c r="P4697" s="15"/>
    </row>
    <row r="4698" spans="1:16" x14ac:dyDescent="0.25">
      <c r="L4698" s="21" t="str">
        <f t="shared" ca="1" si="73"/>
        <v>-</v>
      </c>
    </row>
    <row r="4699" spans="1:16" x14ac:dyDescent="0.25">
      <c r="A4699" s="15"/>
      <c r="B4699" s="19"/>
      <c r="C4699" s="15"/>
      <c r="D4699" s="15"/>
      <c r="E4699" s="15"/>
      <c r="F4699" s="15"/>
      <c r="G4699" s="15"/>
      <c r="H4699" s="15"/>
      <c r="I4699" s="15"/>
      <c r="J4699" s="15"/>
      <c r="K4699" s="19"/>
      <c r="L4699" s="24" t="str">
        <f t="shared" ca="1" si="73"/>
        <v>-</v>
      </c>
      <c r="M4699" s="15"/>
      <c r="N4699" s="15"/>
      <c r="O4699" s="15"/>
      <c r="P4699" s="15"/>
    </row>
    <row r="4700" spans="1:16" x14ac:dyDescent="0.25">
      <c r="L4700" s="21" t="str">
        <f t="shared" ca="1" si="73"/>
        <v>-</v>
      </c>
    </row>
    <row r="4701" spans="1:16" x14ac:dyDescent="0.25">
      <c r="A4701" s="15"/>
      <c r="B4701" s="19"/>
      <c r="C4701" s="15"/>
      <c r="D4701" s="15"/>
      <c r="E4701" s="15"/>
      <c r="F4701" s="15"/>
      <c r="G4701" s="15"/>
      <c r="H4701" s="15"/>
      <c r="I4701" s="15"/>
      <c r="J4701" s="15"/>
      <c r="K4701" s="19"/>
      <c r="L4701" s="24" t="str">
        <f t="shared" ca="1" si="73"/>
        <v>-</v>
      </c>
      <c r="M4701" s="15"/>
      <c r="N4701" s="15"/>
      <c r="O4701" s="15"/>
      <c r="P4701" s="15"/>
    </row>
    <row r="4702" spans="1:16" x14ac:dyDescent="0.25">
      <c r="L4702" s="21" t="str">
        <f t="shared" ca="1" si="73"/>
        <v>-</v>
      </c>
    </row>
    <row r="4703" spans="1:16" x14ac:dyDescent="0.25">
      <c r="A4703" s="15"/>
      <c r="B4703" s="19"/>
      <c r="C4703" s="15"/>
      <c r="D4703" s="15"/>
      <c r="E4703" s="15"/>
      <c r="F4703" s="15"/>
      <c r="G4703" s="15"/>
      <c r="H4703" s="15"/>
      <c r="I4703" s="15"/>
      <c r="J4703" s="15"/>
      <c r="K4703" s="19"/>
      <c r="L4703" s="24" t="str">
        <f t="shared" ca="1" si="73"/>
        <v>-</v>
      </c>
      <c r="M4703" s="15"/>
      <c r="N4703" s="15"/>
      <c r="O4703" s="15"/>
      <c r="P4703" s="15"/>
    </row>
    <row r="4704" spans="1:16" x14ac:dyDescent="0.25">
      <c r="L4704" s="21" t="str">
        <f t="shared" ca="1" si="73"/>
        <v>-</v>
      </c>
    </row>
    <row r="4705" spans="1:16" x14ac:dyDescent="0.25">
      <c r="A4705" s="15"/>
      <c r="B4705" s="19"/>
      <c r="C4705" s="15"/>
      <c r="D4705" s="15"/>
      <c r="E4705" s="15"/>
      <c r="F4705" s="15"/>
      <c r="G4705" s="15"/>
      <c r="H4705" s="15"/>
      <c r="I4705" s="15"/>
      <c r="J4705" s="15"/>
      <c r="K4705" s="19"/>
      <c r="L4705" s="24" t="str">
        <f t="shared" ca="1" si="73"/>
        <v>-</v>
      </c>
      <c r="M4705" s="15"/>
      <c r="N4705" s="15"/>
      <c r="O4705" s="15"/>
      <c r="P4705" s="15"/>
    </row>
    <row r="4706" spans="1:16" x14ac:dyDescent="0.25">
      <c r="L4706" s="21" t="str">
        <f t="shared" ca="1" si="73"/>
        <v>-</v>
      </c>
    </row>
    <row r="4707" spans="1:16" x14ac:dyDescent="0.25">
      <c r="A4707" s="15"/>
      <c r="B4707" s="19"/>
      <c r="C4707" s="15"/>
      <c r="D4707" s="15"/>
      <c r="E4707" s="15"/>
      <c r="F4707" s="15"/>
      <c r="G4707" s="15"/>
      <c r="H4707" s="15"/>
      <c r="I4707" s="15"/>
      <c r="J4707" s="15"/>
      <c r="K4707" s="19"/>
      <c r="L4707" s="24" t="str">
        <f t="shared" ca="1" si="73"/>
        <v>-</v>
      </c>
      <c r="M4707" s="15"/>
      <c r="N4707" s="15"/>
      <c r="O4707" s="15"/>
      <c r="P4707" s="15"/>
    </row>
    <row r="4708" spans="1:16" x14ac:dyDescent="0.25">
      <c r="L4708" s="21" t="str">
        <f t="shared" ca="1" si="73"/>
        <v>-</v>
      </c>
    </row>
    <row r="4709" spans="1:16" x14ac:dyDescent="0.25">
      <c r="A4709" s="15"/>
      <c r="B4709" s="19"/>
      <c r="C4709" s="15"/>
      <c r="D4709" s="15"/>
      <c r="E4709" s="15"/>
      <c r="F4709" s="15"/>
      <c r="G4709" s="15"/>
      <c r="H4709" s="15"/>
      <c r="I4709" s="15"/>
      <c r="J4709" s="15"/>
      <c r="K4709" s="19"/>
      <c r="L4709" s="24" t="str">
        <f t="shared" ca="1" si="73"/>
        <v>-</v>
      </c>
      <c r="M4709" s="15"/>
      <c r="N4709" s="15"/>
      <c r="O4709" s="15"/>
      <c r="P4709" s="15"/>
    </row>
    <row r="4710" spans="1:16" x14ac:dyDescent="0.25">
      <c r="L4710" s="21" t="str">
        <f t="shared" ca="1" si="73"/>
        <v>-</v>
      </c>
    </row>
    <row r="4711" spans="1:16" x14ac:dyDescent="0.25">
      <c r="A4711" s="15"/>
      <c r="B4711" s="19"/>
      <c r="C4711" s="15"/>
      <c r="D4711" s="15"/>
      <c r="E4711" s="15"/>
      <c r="F4711" s="15"/>
      <c r="G4711" s="15"/>
      <c r="H4711" s="15"/>
      <c r="I4711" s="15"/>
      <c r="J4711" s="15"/>
      <c r="K4711" s="19"/>
      <c r="L4711" s="24" t="str">
        <f t="shared" ca="1" si="73"/>
        <v>-</v>
      </c>
      <c r="M4711" s="15"/>
      <c r="N4711" s="15"/>
      <c r="O4711" s="15"/>
      <c r="P4711" s="15"/>
    </row>
    <row r="4712" spans="1:16" x14ac:dyDescent="0.25">
      <c r="L4712" s="21" t="str">
        <f t="shared" ca="1" si="73"/>
        <v>-</v>
      </c>
    </row>
    <row r="4713" spans="1:16" x14ac:dyDescent="0.25">
      <c r="A4713" s="15"/>
      <c r="B4713" s="19"/>
      <c r="C4713" s="15"/>
      <c r="D4713" s="15"/>
      <c r="E4713" s="15"/>
      <c r="F4713" s="15"/>
      <c r="G4713" s="15"/>
      <c r="H4713" s="15"/>
      <c r="I4713" s="15"/>
      <c r="J4713" s="15"/>
      <c r="K4713" s="19"/>
      <c r="L4713" s="24" t="str">
        <f t="shared" ca="1" si="73"/>
        <v>-</v>
      </c>
      <c r="M4713" s="15"/>
      <c r="N4713" s="15"/>
      <c r="O4713" s="15"/>
      <c r="P4713" s="15"/>
    </row>
    <row r="4714" spans="1:16" x14ac:dyDescent="0.25">
      <c r="L4714" s="21" t="str">
        <f t="shared" ca="1" si="73"/>
        <v>-</v>
      </c>
    </row>
    <row r="4715" spans="1:16" x14ac:dyDescent="0.25">
      <c r="A4715" s="15"/>
      <c r="B4715" s="19"/>
      <c r="C4715" s="15"/>
      <c r="D4715" s="15"/>
      <c r="E4715" s="15"/>
      <c r="F4715" s="15"/>
      <c r="G4715" s="15"/>
      <c r="H4715" s="15"/>
      <c r="I4715" s="15"/>
      <c r="J4715" s="15"/>
      <c r="K4715" s="19"/>
      <c r="L4715" s="24" t="str">
        <f t="shared" ca="1" si="73"/>
        <v>-</v>
      </c>
      <c r="M4715" s="15"/>
      <c r="N4715" s="15"/>
      <c r="O4715" s="15"/>
      <c r="P4715" s="15"/>
    </row>
    <row r="4716" spans="1:16" x14ac:dyDescent="0.25">
      <c r="L4716" s="21" t="str">
        <f t="shared" ca="1" si="73"/>
        <v>-</v>
      </c>
    </row>
    <row r="4717" spans="1:16" x14ac:dyDescent="0.25">
      <c r="A4717" s="15"/>
      <c r="B4717" s="19"/>
      <c r="C4717" s="15"/>
      <c r="D4717" s="15"/>
      <c r="E4717" s="15"/>
      <c r="F4717" s="15"/>
      <c r="G4717" s="15"/>
      <c r="H4717" s="15"/>
      <c r="I4717" s="15"/>
      <c r="J4717" s="15"/>
      <c r="K4717" s="19"/>
      <c r="L4717" s="24" t="str">
        <f t="shared" ca="1" si="73"/>
        <v>-</v>
      </c>
      <c r="M4717" s="15"/>
      <c r="N4717" s="15"/>
      <c r="O4717" s="15"/>
      <c r="P4717" s="15"/>
    </row>
    <row r="4718" spans="1:16" x14ac:dyDescent="0.25">
      <c r="L4718" s="21" t="str">
        <f t="shared" ca="1" si="73"/>
        <v>-</v>
      </c>
    </row>
    <row r="4719" spans="1:16" x14ac:dyDescent="0.25">
      <c r="A4719" s="15"/>
      <c r="B4719" s="19"/>
      <c r="C4719" s="15"/>
      <c r="D4719" s="15"/>
      <c r="E4719" s="15"/>
      <c r="F4719" s="15"/>
      <c r="G4719" s="15"/>
      <c r="H4719" s="15"/>
      <c r="I4719" s="15"/>
      <c r="J4719" s="15"/>
      <c r="K4719" s="19"/>
      <c r="L4719" s="24" t="str">
        <f t="shared" ca="1" si="73"/>
        <v>-</v>
      </c>
      <c r="M4719" s="15"/>
      <c r="N4719" s="15"/>
      <c r="O4719" s="15"/>
      <c r="P4719" s="15"/>
    </row>
    <row r="4720" spans="1:16" x14ac:dyDescent="0.25">
      <c r="L4720" s="21" t="str">
        <f t="shared" ca="1" si="73"/>
        <v>-</v>
      </c>
    </row>
    <row r="4721" spans="1:16" x14ac:dyDescent="0.25">
      <c r="A4721" s="15"/>
      <c r="B4721" s="19"/>
      <c r="C4721" s="15"/>
      <c r="D4721" s="15"/>
      <c r="E4721" s="15"/>
      <c r="F4721" s="15"/>
      <c r="G4721" s="15"/>
      <c r="H4721" s="15"/>
      <c r="I4721" s="15"/>
      <c r="J4721" s="15"/>
      <c r="K4721" s="19"/>
      <c r="L4721" s="24" t="str">
        <f t="shared" ca="1" si="73"/>
        <v>-</v>
      </c>
      <c r="M4721" s="15"/>
      <c r="N4721" s="15"/>
      <c r="O4721" s="15"/>
      <c r="P4721" s="15"/>
    </row>
    <row r="4722" spans="1:16" x14ac:dyDescent="0.25">
      <c r="L4722" s="21" t="str">
        <f t="shared" ca="1" si="73"/>
        <v>-</v>
      </c>
    </row>
    <row r="4723" spans="1:16" x14ac:dyDescent="0.25">
      <c r="A4723" s="15"/>
      <c r="B4723" s="19"/>
      <c r="C4723" s="15"/>
      <c r="D4723" s="15"/>
      <c r="E4723" s="15"/>
      <c r="F4723" s="15"/>
      <c r="G4723" s="15"/>
      <c r="H4723" s="15"/>
      <c r="I4723" s="15"/>
      <c r="J4723" s="15"/>
      <c r="K4723" s="19"/>
      <c r="L4723" s="24" t="str">
        <f t="shared" ca="1" si="73"/>
        <v>-</v>
      </c>
      <c r="M4723" s="15"/>
      <c r="N4723" s="15"/>
      <c r="O4723" s="15"/>
      <c r="P4723" s="15"/>
    </row>
    <row r="4724" spans="1:16" x14ac:dyDescent="0.25">
      <c r="L4724" s="21" t="str">
        <f t="shared" ca="1" si="73"/>
        <v>-</v>
      </c>
    </row>
    <row r="4725" spans="1:16" x14ac:dyDescent="0.25">
      <c r="A4725" s="15"/>
      <c r="B4725" s="19"/>
      <c r="C4725" s="15"/>
      <c r="D4725" s="15"/>
      <c r="E4725" s="15"/>
      <c r="F4725" s="15"/>
      <c r="G4725" s="15"/>
      <c r="H4725" s="15"/>
      <c r="I4725" s="15"/>
      <c r="J4725" s="15"/>
      <c r="K4725" s="19"/>
      <c r="L4725" s="24" t="str">
        <f t="shared" ca="1" si="73"/>
        <v>-</v>
      </c>
      <c r="M4725" s="15"/>
      <c r="N4725" s="15"/>
      <c r="O4725" s="15"/>
      <c r="P4725" s="15"/>
    </row>
    <row r="4726" spans="1:16" x14ac:dyDescent="0.25">
      <c r="L4726" s="21" t="str">
        <f t="shared" ca="1" si="73"/>
        <v>-</v>
      </c>
    </row>
    <row r="4727" spans="1:16" x14ac:dyDescent="0.25">
      <c r="A4727" s="15"/>
      <c r="B4727" s="19"/>
      <c r="C4727" s="15"/>
      <c r="D4727" s="15"/>
      <c r="E4727" s="15"/>
      <c r="F4727" s="15"/>
      <c r="G4727" s="15"/>
      <c r="H4727" s="15"/>
      <c r="I4727" s="15"/>
      <c r="J4727" s="15"/>
      <c r="K4727" s="19"/>
      <c r="L4727" s="24" t="str">
        <f t="shared" ca="1" si="73"/>
        <v>-</v>
      </c>
      <c r="M4727" s="15"/>
      <c r="N4727" s="15"/>
      <c r="O4727" s="15"/>
      <c r="P4727" s="15"/>
    </row>
    <row r="4728" spans="1:16" x14ac:dyDescent="0.25">
      <c r="L4728" s="21" t="str">
        <f t="shared" ca="1" si="73"/>
        <v>-</v>
      </c>
    </row>
    <row r="4729" spans="1:16" x14ac:dyDescent="0.25">
      <c r="A4729" s="15"/>
      <c r="B4729" s="19"/>
      <c r="C4729" s="15"/>
      <c r="D4729" s="15"/>
      <c r="E4729" s="15"/>
      <c r="F4729" s="15"/>
      <c r="G4729" s="15"/>
      <c r="H4729" s="15"/>
      <c r="I4729" s="15"/>
      <c r="J4729" s="15"/>
      <c r="K4729" s="19"/>
      <c r="L4729" s="24" t="str">
        <f t="shared" ca="1" si="73"/>
        <v>-</v>
      </c>
      <c r="M4729" s="15"/>
      <c r="N4729" s="15"/>
      <c r="O4729" s="15"/>
      <c r="P4729" s="15"/>
    </row>
    <row r="4730" spans="1:16" x14ac:dyDescent="0.25">
      <c r="L4730" s="21" t="str">
        <f t="shared" ca="1" si="73"/>
        <v>-</v>
      </c>
    </row>
    <row r="4731" spans="1:16" x14ac:dyDescent="0.25">
      <c r="A4731" s="15"/>
      <c r="B4731" s="19"/>
      <c r="C4731" s="15"/>
      <c r="D4731" s="15"/>
      <c r="E4731" s="15"/>
      <c r="F4731" s="15"/>
      <c r="G4731" s="15"/>
      <c r="H4731" s="15"/>
      <c r="I4731" s="15"/>
      <c r="J4731" s="15"/>
      <c r="K4731" s="19"/>
      <c r="L4731" s="24" t="str">
        <f t="shared" ca="1" si="73"/>
        <v>-</v>
      </c>
      <c r="M4731" s="15"/>
      <c r="N4731" s="15"/>
      <c r="O4731" s="15"/>
      <c r="P4731" s="15"/>
    </row>
    <row r="4732" spans="1:16" x14ac:dyDescent="0.25">
      <c r="L4732" s="21" t="str">
        <f t="shared" ca="1" si="73"/>
        <v>-</v>
      </c>
    </row>
    <row r="4733" spans="1:16" x14ac:dyDescent="0.25">
      <c r="A4733" s="15"/>
      <c r="B4733" s="19"/>
      <c r="C4733" s="15"/>
      <c r="D4733" s="15"/>
      <c r="E4733" s="15"/>
      <c r="F4733" s="15"/>
      <c r="G4733" s="15"/>
      <c r="H4733" s="15"/>
      <c r="I4733" s="15"/>
      <c r="J4733" s="15"/>
      <c r="K4733" s="19"/>
      <c r="L4733" s="24" t="str">
        <f t="shared" ca="1" si="73"/>
        <v>-</v>
      </c>
      <c r="M4733" s="15"/>
      <c r="N4733" s="15"/>
      <c r="O4733" s="15"/>
      <c r="P4733" s="15"/>
    </row>
    <row r="4734" spans="1:16" x14ac:dyDescent="0.25">
      <c r="L4734" s="21" t="str">
        <f t="shared" ca="1" si="73"/>
        <v>-</v>
      </c>
    </row>
    <row r="4735" spans="1:16" x14ac:dyDescent="0.25">
      <c r="A4735" s="15"/>
      <c r="B4735" s="19"/>
      <c r="C4735" s="15"/>
      <c r="D4735" s="15"/>
      <c r="E4735" s="15"/>
      <c r="F4735" s="15"/>
      <c r="G4735" s="15"/>
      <c r="H4735" s="15"/>
      <c r="I4735" s="15"/>
      <c r="J4735" s="15"/>
      <c r="K4735" s="19"/>
      <c r="L4735" s="24" t="str">
        <f t="shared" ca="1" si="73"/>
        <v>-</v>
      </c>
      <c r="M4735" s="15"/>
      <c r="N4735" s="15"/>
      <c r="O4735" s="15"/>
      <c r="P4735" s="15"/>
    </row>
    <row r="4736" spans="1:16" x14ac:dyDescent="0.25">
      <c r="L4736" s="21" t="str">
        <f t="shared" ca="1" si="73"/>
        <v>-</v>
      </c>
    </row>
    <row r="4737" spans="1:16" x14ac:dyDescent="0.25">
      <c r="A4737" s="15"/>
      <c r="B4737" s="19"/>
      <c r="C4737" s="15"/>
      <c r="D4737" s="15"/>
      <c r="E4737" s="15"/>
      <c r="F4737" s="15"/>
      <c r="G4737" s="15"/>
      <c r="H4737" s="15"/>
      <c r="I4737" s="15"/>
      <c r="J4737" s="15"/>
      <c r="K4737" s="19"/>
      <c r="L4737" s="24" t="str">
        <f t="shared" ca="1" si="73"/>
        <v>-</v>
      </c>
      <c r="M4737" s="15"/>
      <c r="N4737" s="15"/>
      <c r="O4737" s="15"/>
      <c r="P4737" s="15"/>
    </row>
    <row r="4738" spans="1:16" x14ac:dyDescent="0.25">
      <c r="L4738" s="21" t="str">
        <f t="shared" ca="1" si="73"/>
        <v>-</v>
      </c>
    </row>
    <row r="4739" spans="1:16" x14ac:dyDescent="0.25">
      <c r="A4739" s="15"/>
      <c r="B4739" s="19"/>
      <c r="C4739" s="15"/>
      <c r="D4739" s="15"/>
      <c r="E4739" s="15"/>
      <c r="F4739" s="15"/>
      <c r="G4739" s="15"/>
      <c r="H4739" s="15"/>
      <c r="I4739" s="15"/>
      <c r="J4739" s="15"/>
      <c r="K4739" s="19"/>
      <c r="L4739" s="24" t="str">
        <f t="shared" ca="1" si="73"/>
        <v>-</v>
      </c>
      <c r="M4739" s="15"/>
      <c r="N4739" s="15"/>
      <c r="O4739" s="15"/>
      <c r="P4739" s="15"/>
    </row>
    <row r="4740" spans="1:16" x14ac:dyDescent="0.25">
      <c r="L4740" s="21" t="str">
        <f t="shared" ca="1" si="73"/>
        <v>-</v>
      </c>
    </row>
    <row r="4741" spans="1:16" x14ac:dyDescent="0.25">
      <c r="A4741" s="15"/>
      <c r="B4741" s="19"/>
      <c r="C4741" s="15"/>
      <c r="D4741" s="15"/>
      <c r="E4741" s="15"/>
      <c r="F4741" s="15"/>
      <c r="G4741" s="15"/>
      <c r="H4741" s="15"/>
      <c r="I4741" s="15"/>
      <c r="J4741" s="15"/>
      <c r="K4741" s="19"/>
      <c r="L4741" s="24" t="str">
        <f t="shared" ca="1" si="73"/>
        <v>-</v>
      </c>
      <c r="M4741" s="15"/>
      <c r="N4741" s="15"/>
      <c r="O4741" s="15"/>
      <c r="P4741" s="15"/>
    </row>
    <row r="4742" spans="1:16" x14ac:dyDescent="0.25">
      <c r="L4742" s="21" t="str">
        <f t="shared" ref="L4742:L4805" ca="1" si="74">IF(B4742&gt;1/1/1900, (IF(M4742="Closed",(DATEDIF(B4742,K4742,"d"))-(DATEDIF(H4742,J4742,"d")),IF(OR(M4742="Pending",ISBLANK(K4742)),TODAY()-B4742))),"-")</f>
        <v>-</v>
      </c>
    </row>
    <row r="4743" spans="1:16" x14ac:dyDescent="0.25">
      <c r="A4743" s="15"/>
      <c r="B4743" s="19"/>
      <c r="C4743" s="15"/>
      <c r="D4743" s="15"/>
      <c r="E4743" s="15"/>
      <c r="F4743" s="15"/>
      <c r="G4743" s="15"/>
      <c r="H4743" s="15"/>
      <c r="I4743" s="15"/>
      <c r="J4743" s="15"/>
      <c r="K4743" s="19"/>
      <c r="L4743" s="24" t="str">
        <f t="shared" ca="1" si="74"/>
        <v>-</v>
      </c>
      <c r="M4743" s="15"/>
      <c r="N4743" s="15"/>
      <c r="O4743" s="15"/>
      <c r="P4743" s="15"/>
    </row>
    <row r="4744" spans="1:16" x14ac:dyDescent="0.25">
      <c r="L4744" s="21" t="str">
        <f t="shared" ca="1" si="74"/>
        <v>-</v>
      </c>
    </row>
    <row r="4745" spans="1:16" x14ac:dyDescent="0.25">
      <c r="A4745" s="15"/>
      <c r="B4745" s="19"/>
      <c r="C4745" s="15"/>
      <c r="D4745" s="15"/>
      <c r="E4745" s="15"/>
      <c r="F4745" s="15"/>
      <c r="G4745" s="15"/>
      <c r="H4745" s="15"/>
      <c r="I4745" s="15"/>
      <c r="J4745" s="15"/>
      <c r="K4745" s="19"/>
      <c r="L4745" s="24" t="str">
        <f t="shared" ca="1" si="74"/>
        <v>-</v>
      </c>
      <c r="M4745" s="15"/>
      <c r="N4745" s="15"/>
      <c r="O4745" s="15"/>
      <c r="P4745" s="15"/>
    </row>
    <row r="4746" spans="1:16" x14ac:dyDescent="0.25">
      <c r="L4746" s="21" t="str">
        <f t="shared" ca="1" si="74"/>
        <v>-</v>
      </c>
    </row>
    <row r="4747" spans="1:16" x14ac:dyDescent="0.25">
      <c r="A4747" s="15"/>
      <c r="B4747" s="19"/>
      <c r="C4747" s="15"/>
      <c r="D4747" s="15"/>
      <c r="E4747" s="15"/>
      <c r="F4747" s="15"/>
      <c r="G4747" s="15"/>
      <c r="H4747" s="15"/>
      <c r="I4747" s="15"/>
      <c r="J4747" s="15"/>
      <c r="K4747" s="19"/>
      <c r="L4747" s="24" t="str">
        <f t="shared" ca="1" si="74"/>
        <v>-</v>
      </c>
      <c r="M4747" s="15"/>
      <c r="N4747" s="15"/>
      <c r="O4747" s="15"/>
      <c r="P4747" s="15"/>
    </row>
    <row r="4748" spans="1:16" x14ac:dyDescent="0.25">
      <c r="L4748" s="21" t="str">
        <f t="shared" ca="1" si="74"/>
        <v>-</v>
      </c>
    </row>
    <row r="4749" spans="1:16" x14ac:dyDescent="0.25">
      <c r="A4749" s="15"/>
      <c r="B4749" s="19"/>
      <c r="C4749" s="15"/>
      <c r="D4749" s="15"/>
      <c r="E4749" s="15"/>
      <c r="F4749" s="15"/>
      <c r="G4749" s="15"/>
      <c r="H4749" s="15"/>
      <c r="I4749" s="15"/>
      <c r="J4749" s="15"/>
      <c r="K4749" s="19"/>
      <c r="L4749" s="24" t="str">
        <f t="shared" ca="1" si="74"/>
        <v>-</v>
      </c>
      <c r="M4749" s="15"/>
      <c r="N4749" s="15"/>
      <c r="O4749" s="15"/>
      <c r="P4749" s="15"/>
    </row>
    <row r="4750" spans="1:16" x14ac:dyDescent="0.25">
      <c r="L4750" s="21" t="str">
        <f t="shared" ca="1" si="74"/>
        <v>-</v>
      </c>
    </row>
    <row r="4751" spans="1:16" x14ac:dyDescent="0.25">
      <c r="A4751" s="15"/>
      <c r="B4751" s="19"/>
      <c r="C4751" s="15"/>
      <c r="D4751" s="15"/>
      <c r="E4751" s="15"/>
      <c r="F4751" s="15"/>
      <c r="G4751" s="15"/>
      <c r="H4751" s="15"/>
      <c r="I4751" s="15"/>
      <c r="J4751" s="15"/>
      <c r="K4751" s="19"/>
      <c r="L4751" s="24" t="str">
        <f t="shared" ca="1" si="74"/>
        <v>-</v>
      </c>
      <c r="M4751" s="15"/>
      <c r="N4751" s="15"/>
      <c r="O4751" s="15"/>
      <c r="P4751" s="15"/>
    </row>
    <row r="4752" spans="1:16" x14ac:dyDescent="0.25">
      <c r="L4752" s="21" t="str">
        <f t="shared" ca="1" si="74"/>
        <v>-</v>
      </c>
    </row>
    <row r="4753" spans="1:16" x14ac:dyDescent="0.25">
      <c r="A4753" s="15"/>
      <c r="B4753" s="19"/>
      <c r="C4753" s="15"/>
      <c r="D4753" s="15"/>
      <c r="E4753" s="15"/>
      <c r="F4753" s="15"/>
      <c r="G4753" s="15"/>
      <c r="H4753" s="15"/>
      <c r="I4753" s="15"/>
      <c r="J4753" s="15"/>
      <c r="K4753" s="19"/>
      <c r="L4753" s="24" t="str">
        <f t="shared" ca="1" si="74"/>
        <v>-</v>
      </c>
      <c r="M4753" s="15"/>
      <c r="N4753" s="15"/>
      <c r="O4753" s="15"/>
      <c r="P4753" s="15"/>
    </row>
    <row r="4754" spans="1:16" x14ac:dyDescent="0.25">
      <c r="L4754" s="21" t="str">
        <f t="shared" ca="1" si="74"/>
        <v>-</v>
      </c>
    </row>
    <row r="4755" spans="1:16" x14ac:dyDescent="0.25">
      <c r="A4755" s="15"/>
      <c r="B4755" s="19"/>
      <c r="C4755" s="15"/>
      <c r="D4755" s="15"/>
      <c r="E4755" s="15"/>
      <c r="F4755" s="15"/>
      <c r="G4755" s="15"/>
      <c r="H4755" s="15"/>
      <c r="I4755" s="15"/>
      <c r="J4755" s="15"/>
      <c r="K4755" s="19"/>
      <c r="L4755" s="24" t="str">
        <f t="shared" ca="1" si="74"/>
        <v>-</v>
      </c>
      <c r="M4755" s="15"/>
      <c r="N4755" s="15"/>
      <c r="O4755" s="15"/>
      <c r="P4755" s="15"/>
    </row>
    <row r="4756" spans="1:16" x14ac:dyDescent="0.25">
      <c r="L4756" s="21" t="str">
        <f t="shared" ca="1" si="74"/>
        <v>-</v>
      </c>
    </row>
    <row r="4757" spans="1:16" x14ac:dyDescent="0.25">
      <c r="A4757" s="15"/>
      <c r="B4757" s="19"/>
      <c r="C4757" s="15"/>
      <c r="D4757" s="15"/>
      <c r="E4757" s="15"/>
      <c r="F4757" s="15"/>
      <c r="G4757" s="15"/>
      <c r="H4757" s="15"/>
      <c r="I4757" s="15"/>
      <c r="J4757" s="15"/>
      <c r="K4757" s="19"/>
      <c r="L4757" s="24" t="str">
        <f t="shared" ca="1" si="74"/>
        <v>-</v>
      </c>
      <c r="M4757" s="15"/>
      <c r="N4757" s="15"/>
      <c r="O4757" s="15"/>
      <c r="P4757" s="15"/>
    </row>
    <row r="4758" spans="1:16" x14ac:dyDescent="0.25">
      <c r="L4758" s="21" t="str">
        <f t="shared" ca="1" si="74"/>
        <v>-</v>
      </c>
    </row>
    <row r="4759" spans="1:16" x14ac:dyDescent="0.25">
      <c r="A4759" s="15"/>
      <c r="B4759" s="19"/>
      <c r="C4759" s="15"/>
      <c r="D4759" s="15"/>
      <c r="E4759" s="15"/>
      <c r="F4759" s="15"/>
      <c r="G4759" s="15"/>
      <c r="H4759" s="15"/>
      <c r="I4759" s="15"/>
      <c r="J4759" s="15"/>
      <c r="K4759" s="19"/>
      <c r="L4759" s="24" t="str">
        <f t="shared" ca="1" si="74"/>
        <v>-</v>
      </c>
      <c r="M4759" s="15"/>
      <c r="N4759" s="15"/>
      <c r="O4759" s="15"/>
      <c r="P4759" s="15"/>
    </row>
    <row r="4760" spans="1:16" x14ac:dyDescent="0.25">
      <c r="L4760" s="21" t="str">
        <f t="shared" ca="1" si="74"/>
        <v>-</v>
      </c>
    </row>
    <row r="4761" spans="1:16" x14ac:dyDescent="0.25">
      <c r="A4761" s="15"/>
      <c r="B4761" s="19"/>
      <c r="C4761" s="15"/>
      <c r="D4761" s="15"/>
      <c r="E4761" s="15"/>
      <c r="F4761" s="15"/>
      <c r="G4761" s="15"/>
      <c r="H4761" s="15"/>
      <c r="I4761" s="15"/>
      <c r="J4761" s="15"/>
      <c r="K4761" s="19"/>
      <c r="L4761" s="24" t="str">
        <f t="shared" ca="1" si="74"/>
        <v>-</v>
      </c>
      <c r="M4761" s="15"/>
      <c r="N4761" s="15"/>
      <c r="O4761" s="15"/>
      <c r="P4761" s="15"/>
    </row>
    <row r="4762" spans="1:16" x14ac:dyDescent="0.25">
      <c r="L4762" s="21" t="str">
        <f t="shared" ca="1" si="74"/>
        <v>-</v>
      </c>
    </row>
    <row r="4763" spans="1:16" x14ac:dyDescent="0.25">
      <c r="A4763" s="15"/>
      <c r="B4763" s="19"/>
      <c r="C4763" s="15"/>
      <c r="D4763" s="15"/>
      <c r="E4763" s="15"/>
      <c r="F4763" s="15"/>
      <c r="G4763" s="15"/>
      <c r="H4763" s="15"/>
      <c r="I4763" s="15"/>
      <c r="J4763" s="15"/>
      <c r="K4763" s="19"/>
      <c r="L4763" s="24" t="str">
        <f t="shared" ca="1" si="74"/>
        <v>-</v>
      </c>
      <c r="M4763" s="15"/>
      <c r="N4763" s="15"/>
      <c r="O4763" s="15"/>
      <c r="P4763" s="15"/>
    </row>
    <row r="4764" spans="1:16" x14ac:dyDescent="0.25">
      <c r="L4764" s="21" t="str">
        <f t="shared" ca="1" si="74"/>
        <v>-</v>
      </c>
    </row>
    <row r="4765" spans="1:16" x14ac:dyDescent="0.25">
      <c r="A4765" s="15"/>
      <c r="B4765" s="19"/>
      <c r="C4765" s="15"/>
      <c r="D4765" s="15"/>
      <c r="E4765" s="15"/>
      <c r="F4765" s="15"/>
      <c r="G4765" s="15"/>
      <c r="H4765" s="15"/>
      <c r="I4765" s="15"/>
      <c r="J4765" s="15"/>
      <c r="K4765" s="19"/>
      <c r="L4765" s="24" t="str">
        <f t="shared" ca="1" si="74"/>
        <v>-</v>
      </c>
      <c r="M4765" s="15"/>
      <c r="N4765" s="15"/>
      <c r="O4765" s="15"/>
      <c r="P4765" s="15"/>
    </row>
    <row r="4766" spans="1:16" x14ac:dyDescent="0.25">
      <c r="L4766" s="21" t="str">
        <f t="shared" ca="1" si="74"/>
        <v>-</v>
      </c>
    </row>
    <row r="4767" spans="1:16" x14ac:dyDescent="0.25">
      <c r="A4767" s="15"/>
      <c r="B4767" s="19"/>
      <c r="C4767" s="15"/>
      <c r="D4767" s="15"/>
      <c r="E4767" s="15"/>
      <c r="F4767" s="15"/>
      <c r="G4767" s="15"/>
      <c r="H4767" s="15"/>
      <c r="I4767" s="15"/>
      <c r="J4767" s="15"/>
      <c r="K4767" s="19"/>
      <c r="L4767" s="24" t="str">
        <f t="shared" ca="1" si="74"/>
        <v>-</v>
      </c>
      <c r="M4767" s="15"/>
      <c r="N4767" s="15"/>
      <c r="O4767" s="15"/>
      <c r="P4767" s="15"/>
    </row>
    <row r="4768" spans="1:16" x14ac:dyDescent="0.25">
      <c r="L4768" s="21" t="str">
        <f t="shared" ca="1" si="74"/>
        <v>-</v>
      </c>
    </row>
    <row r="4769" spans="1:16" x14ac:dyDescent="0.25">
      <c r="A4769" s="15"/>
      <c r="B4769" s="19"/>
      <c r="C4769" s="15"/>
      <c r="D4769" s="15"/>
      <c r="E4769" s="15"/>
      <c r="F4769" s="15"/>
      <c r="G4769" s="15"/>
      <c r="H4769" s="15"/>
      <c r="I4769" s="15"/>
      <c r="J4769" s="15"/>
      <c r="K4769" s="19"/>
      <c r="L4769" s="24" t="str">
        <f t="shared" ca="1" si="74"/>
        <v>-</v>
      </c>
      <c r="M4769" s="15"/>
      <c r="N4769" s="15"/>
      <c r="O4769" s="15"/>
      <c r="P4769" s="15"/>
    </row>
    <row r="4770" spans="1:16" x14ac:dyDescent="0.25">
      <c r="L4770" s="21" t="str">
        <f t="shared" ca="1" si="74"/>
        <v>-</v>
      </c>
    </row>
    <row r="4771" spans="1:16" x14ac:dyDescent="0.25">
      <c r="A4771" s="15"/>
      <c r="B4771" s="19"/>
      <c r="C4771" s="15"/>
      <c r="D4771" s="15"/>
      <c r="E4771" s="15"/>
      <c r="F4771" s="15"/>
      <c r="G4771" s="15"/>
      <c r="H4771" s="15"/>
      <c r="I4771" s="15"/>
      <c r="J4771" s="15"/>
      <c r="K4771" s="19"/>
      <c r="L4771" s="24" t="str">
        <f t="shared" ca="1" si="74"/>
        <v>-</v>
      </c>
      <c r="M4771" s="15"/>
      <c r="N4771" s="15"/>
      <c r="O4771" s="15"/>
      <c r="P4771" s="15"/>
    </row>
    <row r="4772" spans="1:16" x14ac:dyDescent="0.25">
      <c r="L4772" s="21" t="str">
        <f t="shared" ca="1" si="74"/>
        <v>-</v>
      </c>
    </row>
    <row r="4773" spans="1:16" x14ac:dyDescent="0.25">
      <c r="A4773" s="15"/>
      <c r="B4773" s="19"/>
      <c r="C4773" s="15"/>
      <c r="D4773" s="15"/>
      <c r="E4773" s="15"/>
      <c r="F4773" s="15"/>
      <c r="G4773" s="15"/>
      <c r="H4773" s="15"/>
      <c r="I4773" s="15"/>
      <c r="J4773" s="15"/>
      <c r="K4773" s="19"/>
      <c r="L4773" s="24" t="str">
        <f t="shared" ca="1" si="74"/>
        <v>-</v>
      </c>
      <c r="M4773" s="15"/>
      <c r="N4773" s="15"/>
      <c r="O4773" s="15"/>
      <c r="P4773" s="15"/>
    </row>
    <row r="4774" spans="1:16" x14ac:dyDescent="0.25">
      <c r="L4774" s="21" t="str">
        <f t="shared" ca="1" si="74"/>
        <v>-</v>
      </c>
    </row>
    <row r="4775" spans="1:16" x14ac:dyDescent="0.25">
      <c r="A4775" s="15"/>
      <c r="B4775" s="19"/>
      <c r="C4775" s="15"/>
      <c r="D4775" s="15"/>
      <c r="E4775" s="15"/>
      <c r="F4775" s="15"/>
      <c r="G4775" s="15"/>
      <c r="H4775" s="15"/>
      <c r="I4775" s="15"/>
      <c r="J4775" s="15"/>
      <c r="K4775" s="19"/>
      <c r="L4775" s="24" t="str">
        <f t="shared" ca="1" si="74"/>
        <v>-</v>
      </c>
      <c r="M4775" s="15"/>
      <c r="N4775" s="15"/>
      <c r="O4775" s="15"/>
      <c r="P4775" s="15"/>
    </row>
    <row r="4776" spans="1:16" x14ac:dyDescent="0.25">
      <c r="L4776" s="21" t="str">
        <f t="shared" ca="1" si="74"/>
        <v>-</v>
      </c>
    </row>
    <row r="4777" spans="1:16" x14ac:dyDescent="0.25">
      <c r="A4777" s="15"/>
      <c r="B4777" s="19"/>
      <c r="C4777" s="15"/>
      <c r="D4777" s="15"/>
      <c r="E4777" s="15"/>
      <c r="F4777" s="15"/>
      <c r="G4777" s="15"/>
      <c r="H4777" s="15"/>
      <c r="I4777" s="15"/>
      <c r="J4777" s="15"/>
      <c r="K4777" s="19"/>
      <c r="L4777" s="24" t="str">
        <f t="shared" ca="1" si="74"/>
        <v>-</v>
      </c>
      <c r="M4777" s="15"/>
      <c r="N4777" s="15"/>
      <c r="O4777" s="15"/>
      <c r="P4777" s="15"/>
    </row>
    <row r="4778" spans="1:16" x14ac:dyDescent="0.25">
      <c r="L4778" s="21" t="str">
        <f t="shared" ca="1" si="74"/>
        <v>-</v>
      </c>
    </row>
    <row r="4779" spans="1:16" x14ac:dyDescent="0.25">
      <c r="A4779" s="15"/>
      <c r="B4779" s="19"/>
      <c r="C4779" s="15"/>
      <c r="D4779" s="15"/>
      <c r="E4779" s="15"/>
      <c r="F4779" s="15"/>
      <c r="G4779" s="15"/>
      <c r="H4779" s="15"/>
      <c r="I4779" s="15"/>
      <c r="J4779" s="15"/>
      <c r="K4779" s="19"/>
      <c r="L4779" s="24" t="str">
        <f t="shared" ca="1" si="74"/>
        <v>-</v>
      </c>
      <c r="M4779" s="15"/>
      <c r="N4779" s="15"/>
      <c r="O4779" s="15"/>
      <c r="P4779" s="15"/>
    </row>
    <row r="4780" spans="1:16" x14ac:dyDescent="0.25">
      <c r="L4780" s="21" t="str">
        <f t="shared" ca="1" si="74"/>
        <v>-</v>
      </c>
    </row>
    <row r="4781" spans="1:16" x14ac:dyDescent="0.25">
      <c r="A4781" s="15"/>
      <c r="B4781" s="19"/>
      <c r="C4781" s="15"/>
      <c r="D4781" s="15"/>
      <c r="E4781" s="15"/>
      <c r="F4781" s="15"/>
      <c r="G4781" s="15"/>
      <c r="H4781" s="15"/>
      <c r="I4781" s="15"/>
      <c r="J4781" s="15"/>
      <c r="K4781" s="19"/>
      <c r="L4781" s="24" t="str">
        <f t="shared" ca="1" si="74"/>
        <v>-</v>
      </c>
      <c r="M4781" s="15"/>
      <c r="N4781" s="15"/>
      <c r="O4781" s="15"/>
      <c r="P4781" s="15"/>
    </row>
    <row r="4782" spans="1:16" x14ac:dyDescent="0.25">
      <c r="L4782" s="21" t="str">
        <f t="shared" ca="1" si="74"/>
        <v>-</v>
      </c>
    </row>
    <row r="4783" spans="1:16" x14ac:dyDescent="0.25">
      <c r="A4783" s="15"/>
      <c r="B4783" s="19"/>
      <c r="C4783" s="15"/>
      <c r="D4783" s="15"/>
      <c r="E4783" s="15"/>
      <c r="F4783" s="15"/>
      <c r="G4783" s="15"/>
      <c r="H4783" s="15"/>
      <c r="I4783" s="15"/>
      <c r="J4783" s="15"/>
      <c r="K4783" s="19"/>
      <c r="L4783" s="24" t="str">
        <f t="shared" ca="1" si="74"/>
        <v>-</v>
      </c>
      <c r="M4783" s="15"/>
      <c r="N4783" s="15"/>
      <c r="O4783" s="15"/>
      <c r="P4783" s="15"/>
    </row>
    <row r="4784" spans="1:16" x14ac:dyDescent="0.25">
      <c r="L4784" s="21" t="str">
        <f t="shared" ca="1" si="74"/>
        <v>-</v>
      </c>
    </row>
    <row r="4785" spans="1:16" x14ac:dyDescent="0.25">
      <c r="A4785" s="15"/>
      <c r="B4785" s="19"/>
      <c r="C4785" s="15"/>
      <c r="D4785" s="15"/>
      <c r="E4785" s="15"/>
      <c r="F4785" s="15"/>
      <c r="G4785" s="15"/>
      <c r="H4785" s="15"/>
      <c r="I4785" s="15"/>
      <c r="J4785" s="15"/>
      <c r="K4785" s="19"/>
      <c r="L4785" s="24" t="str">
        <f t="shared" ca="1" si="74"/>
        <v>-</v>
      </c>
      <c r="M4785" s="15"/>
      <c r="N4785" s="15"/>
      <c r="O4785" s="15"/>
      <c r="P4785" s="15"/>
    </row>
    <row r="4786" spans="1:16" x14ac:dyDescent="0.25">
      <c r="L4786" s="21" t="str">
        <f t="shared" ca="1" si="74"/>
        <v>-</v>
      </c>
    </row>
    <row r="4787" spans="1:16" x14ac:dyDescent="0.25">
      <c r="A4787" s="15"/>
      <c r="B4787" s="19"/>
      <c r="C4787" s="15"/>
      <c r="D4787" s="15"/>
      <c r="E4787" s="15"/>
      <c r="F4787" s="15"/>
      <c r="G4787" s="15"/>
      <c r="H4787" s="15"/>
      <c r="I4787" s="15"/>
      <c r="J4787" s="15"/>
      <c r="K4787" s="19"/>
      <c r="L4787" s="24" t="str">
        <f t="shared" ca="1" si="74"/>
        <v>-</v>
      </c>
      <c r="M4787" s="15"/>
      <c r="N4787" s="15"/>
      <c r="O4787" s="15"/>
      <c r="P4787" s="15"/>
    </row>
    <row r="4788" spans="1:16" x14ac:dyDescent="0.25">
      <c r="L4788" s="21" t="str">
        <f t="shared" ca="1" si="74"/>
        <v>-</v>
      </c>
    </row>
    <row r="4789" spans="1:16" x14ac:dyDescent="0.25">
      <c r="A4789" s="15"/>
      <c r="B4789" s="19"/>
      <c r="C4789" s="15"/>
      <c r="D4789" s="15"/>
      <c r="E4789" s="15"/>
      <c r="F4789" s="15"/>
      <c r="G4789" s="15"/>
      <c r="H4789" s="15"/>
      <c r="I4789" s="15"/>
      <c r="J4789" s="15"/>
      <c r="K4789" s="19"/>
      <c r="L4789" s="24" t="str">
        <f t="shared" ca="1" si="74"/>
        <v>-</v>
      </c>
      <c r="M4789" s="15"/>
      <c r="N4789" s="15"/>
      <c r="O4789" s="15"/>
      <c r="P4789" s="15"/>
    </row>
    <row r="4790" spans="1:16" x14ac:dyDescent="0.25">
      <c r="L4790" s="21" t="str">
        <f t="shared" ca="1" si="74"/>
        <v>-</v>
      </c>
    </row>
    <row r="4791" spans="1:16" x14ac:dyDescent="0.25">
      <c r="A4791" s="15"/>
      <c r="B4791" s="19"/>
      <c r="C4791" s="15"/>
      <c r="D4791" s="15"/>
      <c r="E4791" s="15"/>
      <c r="F4791" s="15"/>
      <c r="G4791" s="15"/>
      <c r="H4791" s="15"/>
      <c r="I4791" s="15"/>
      <c r="J4791" s="15"/>
      <c r="K4791" s="19"/>
      <c r="L4791" s="24" t="str">
        <f t="shared" ca="1" si="74"/>
        <v>-</v>
      </c>
      <c r="M4791" s="15"/>
      <c r="N4791" s="15"/>
      <c r="O4791" s="15"/>
      <c r="P4791" s="15"/>
    </row>
    <row r="4792" spans="1:16" x14ac:dyDescent="0.25">
      <c r="L4792" s="21" t="str">
        <f t="shared" ca="1" si="74"/>
        <v>-</v>
      </c>
    </row>
    <row r="4793" spans="1:16" x14ac:dyDescent="0.25">
      <c r="A4793" s="15"/>
      <c r="B4793" s="19"/>
      <c r="C4793" s="15"/>
      <c r="D4793" s="15"/>
      <c r="E4793" s="15"/>
      <c r="F4793" s="15"/>
      <c r="G4793" s="15"/>
      <c r="H4793" s="15"/>
      <c r="I4793" s="15"/>
      <c r="J4793" s="15"/>
      <c r="K4793" s="19"/>
      <c r="L4793" s="24" t="str">
        <f t="shared" ca="1" si="74"/>
        <v>-</v>
      </c>
      <c r="M4793" s="15"/>
      <c r="N4793" s="15"/>
      <c r="O4793" s="15"/>
      <c r="P4793" s="15"/>
    </row>
    <row r="4794" spans="1:16" x14ac:dyDescent="0.25">
      <c r="L4794" s="21" t="str">
        <f t="shared" ca="1" si="74"/>
        <v>-</v>
      </c>
    </row>
    <row r="4795" spans="1:16" x14ac:dyDescent="0.25">
      <c r="A4795" s="15"/>
      <c r="B4795" s="19"/>
      <c r="C4795" s="15"/>
      <c r="D4795" s="15"/>
      <c r="E4795" s="15"/>
      <c r="F4795" s="15"/>
      <c r="G4795" s="15"/>
      <c r="H4795" s="15"/>
      <c r="I4795" s="15"/>
      <c r="J4795" s="15"/>
      <c r="K4795" s="19"/>
      <c r="L4795" s="24" t="str">
        <f t="shared" ca="1" si="74"/>
        <v>-</v>
      </c>
      <c r="M4795" s="15"/>
      <c r="N4795" s="15"/>
      <c r="O4795" s="15"/>
      <c r="P4795" s="15"/>
    </row>
    <row r="4796" spans="1:16" x14ac:dyDescent="0.25">
      <c r="L4796" s="21" t="str">
        <f t="shared" ca="1" si="74"/>
        <v>-</v>
      </c>
    </row>
    <row r="4797" spans="1:16" x14ac:dyDescent="0.25">
      <c r="A4797" s="15"/>
      <c r="B4797" s="19"/>
      <c r="C4797" s="15"/>
      <c r="D4797" s="15"/>
      <c r="E4797" s="15"/>
      <c r="F4797" s="15"/>
      <c r="G4797" s="15"/>
      <c r="H4797" s="15"/>
      <c r="I4797" s="15"/>
      <c r="J4797" s="15"/>
      <c r="K4797" s="19"/>
      <c r="L4797" s="24" t="str">
        <f t="shared" ca="1" si="74"/>
        <v>-</v>
      </c>
      <c r="M4797" s="15"/>
      <c r="N4797" s="15"/>
      <c r="O4797" s="15"/>
      <c r="P4797" s="15"/>
    </row>
    <row r="4798" spans="1:16" x14ac:dyDescent="0.25">
      <c r="L4798" s="21" t="str">
        <f t="shared" ca="1" si="74"/>
        <v>-</v>
      </c>
    </row>
    <row r="4799" spans="1:16" x14ac:dyDescent="0.25">
      <c r="A4799" s="15"/>
      <c r="B4799" s="19"/>
      <c r="C4799" s="15"/>
      <c r="D4799" s="15"/>
      <c r="E4799" s="15"/>
      <c r="F4799" s="15"/>
      <c r="G4799" s="15"/>
      <c r="H4799" s="15"/>
      <c r="I4799" s="15"/>
      <c r="J4799" s="15"/>
      <c r="K4799" s="19"/>
      <c r="L4799" s="24" t="str">
        <f t="shared" ca="1" si="74"/>
        <v>-</v>
      </c>
      <c r="M4799" s="15"/>
      <c r="N4799" s="15"/>
      <c r="O4799" s="15"/>
      <c r="P4799" s="15"/>
    </row>
    <row r="4800" spans="1:16" x14ac:dyDescent="0.25">
      <c r="L4800" s="21" t="str">
        <f t="shared" ca="1" si="74"/>
        <v>-</v>
      </c>
    </row>
    <row r="4801" spans="1:16" x14ac:dyDescent="0.25">
      <c r="A4801" s="15"/>
      <c r="B4801" s="19"/>
      <c r="C4801" s="15"/>
      <c r="D4801" s="15"/>
      <c r="E4801" s="15"/>
      <c r="F4801" s="15"/>
      <c r="G4801" s="15"/>
      <c r="H4801" s="15"/>
      <c r="I4801" s="15"/>
      <c r="J4801" s="15"/>
      <c r="K4801" s="19"/>
      <c r="L4801" s="24" t="str">
        <f t="shared" ca="1" si="74"/>
        <v>-</v>
      </c>
      <c r="M4801" s="15"/>
      <c r="N4801" s="15"/>
      <c r="O4801" s="15"/>
      <c r="P4801" s="15"/>
    </row>
    <row r="4802" spans="1:16" x14ac:dyDescent="0.25">
      <c r="L4802" s="21" t="str">
        <f t="shared" ca="1" si="74"/>
        <v>-</v>
      </c>
    </row>
    <row r="4803" spans="1:16" x14ac:dyDescent="0.25">
      <c r="A4803" s="15"/>
      <c r="B4803" s="19"/>
      <c r="C4803" s="15"/>
      <c r="D4803" s="15"/>
      <c r="E4803" s="15"/>
      <c r="F4803" s="15"/>
      <c r="G4803" s="15"/>
      <c r="H4803" s="15"/>
      <c r="I4803" s="15"/>
      <c r="J4803" s="15"/>
      <c r="K4803" s="19"/>
      <c r="L4803" s="24" t="str">
        <f t="shared" ca="1" si="74"/>
        <v>-</v>
      </c>
      <c r="M4803" s="15"/>
      <c r="N4803" s="15"/>
      <c r="O4803" s="15"/>
      <c r="P4803" s="15"/>
    </row>
    <row r="4804" spans="1:16" x14ac:dyDescent="0.25">
      <c r="L4804" s="21" t="str">
        <f t="shared" ca="1" si="74"/>
        <v>-</v>
      </c>
    </row>
    <row r="4805" spans="1:16" x14ac:dyDescent="0.25">
      <c r="A4805" s="15"/>
      <c r="B4805" s="19"/>
      <c r="C4805" s="15"/>
      <c r="D4805" s="15"/>
      <c r="E4805" s="15"/>
      <c r="F4805" s="15"/>
      <c r="G4805" s="15"/>
      <c r="H4805" s="15"/>
      <c r="I4805" s="15"/>
      <c r="J4805" s="15"/>
      <c r="K4805" s="19"/>
      <c r="L4805" s="24" t="str">
        <f t="shared" ca="1" si="74"/>
        <v>-</v>
      </c>
      <c r="M4805" s="15"/>
      <c r="N4805" s="15"/>
      <c r="O4805" s="15"/>
      <c r="P4805" s="15"/>
    </row>
    <row r="4806" spans="1:16" x14ac:dyDescent="0.25">
      <c r="L4806" s="21" t="str">
        <f t="shared" ref="L4806:L4869" ca="1" si="75">IF(B4806&gt;1/1/1900, (IF(M4806="Closed",(DATEDIF(B4806,K4806,"d"))-(DATEDIF(H4806,J4806,"d")),IF(OR(M4806="Pending",ISBLANK(K4806)),TODAY()-B4806))),"-")</f>
        <v>-</v>
      </c>
    </row>
    <row r="4807" spans="1:16" x14ac:dyDescent="0.25">
      <c r="A4807" s="15"/>
      <c r="B4807" s="19"/>
      <c r="C4807" s="15"/>
      <c r="D4807" s="15"/>
      <c r="E4807" s="15"/>
      <c r="F4807" s="15"/>
      <c r="G4807" s="15"/>
      <c r="H4807" s="15"/>
      <c r="I4807" s="15"/>
      <c r="J4807" s="15"/>
      <c r="K4807" s="19"/>
      <c r="L4807" s="24" t="str">
        <f t="shared" ca="1" si="75"/>
        <v>-</v>
      </c>
      <c r="M4807" s="15"/>
      <c r="N4807" s="15"/>
      <c r="O4807" s="15"/>
      <c r="P4807" s="15"/>
    </row>
    <row r="4808" spans="1:16" x14ac:dyDescent="0.25">
      <c r="L4808" s="21" t="str">
        <f t="shared" ca="1" si="75"/>
        <v>-</v>
      </c>
    </row>
    <row r="4809" spans="1:16" x14ac:dyDescent="0.25">
      <c r="A4809" s="15"/>
      <c r="B4809" s="19"/>
      <c r="C4809" s="15"/>
      <c r="D4809" s="15"/>
      <c r="E4809" s="15"/>
      <c r="F4809" s="15"/>
      <c r="G4809" s="15"/>
      <c r="H4809" s="15"/>
      <c r="I4809" s="15"/>
      <c r="J4809" s="15"/>
      <c r="K4809" s="19"/>
      <c r="L4809" s="24" t="str">
        <f t="shared" ca="1" si="75"/>
        <v>-</v>
      </c>
      <c r="M4809" s="15"/>
      <c r="N4809" s="15"/>
      <c r="O4809" s="15"/>
      <c r="P4809" s="15"/>
    </row>
    <row r="4810" spans="1:16" x14ac:dyDescent="0.25">
      <c r="L4810" s="21" t="str">
        <f t="shared" ca="1" si="75"/>
        <v>-</v>
      </c>
    </row>
    <row r="4811" spans="1:16" x14ac:dyDescent="0.25">
      <c r="A4811" s="15"/>
      <c r="B4811" s="19"/>
      <c r="C4811" s="15"/>
      <c r="D4811" s="15"/>
      <c r="E4811" s="15"/>
      <c r="F4811" s="15"/>
      <c r="G4811" s="15"/>
      <c r="H4811" s="15"/>
      <c r="I4811" s="15"/>
      <c r="J4811" s="15"/>
      <c r="K4811" s="19"/>
      <c r="L4811" s="24" t="str">
        <f t="shared" ca="1" si="75"/>
        <v>-</v>
      </c>
      <c r="M4811" s="15"/>
      <c r="N4811" s="15"/>
      <c r="O4811" s="15"/>
      <c r="P4811" s="15"/>
    </row>
    <row r="4812" spans="1:16" x14ac:dyDescent="0.25">
      <c r="L4812" s="21" t="str">
        <f t="shared" ca="1" si="75"/>
        <v>-</v>
      </c>
    </row>
    <row r="4813" spans="1:16" x14ac:dyDescent="0.25">
      <c r="A4813" s="15"/>
      <c r="B4813" s="19"/>
      <c r="C4813" s="15"/>
      <c r="D4813" s="15"/>
      <c r="E4813" s="15"/>
      <c r="F4813" s="15"/>
      <c r="G4813" s="15"/>
      <c r="H4813" s="15"/>
      <c r="I4813" s="15"/>
      <c r="J4813" s="15"/>
      <c r="K4813" s="19"/>
      <c r="L4813" s="24" t="str">
        <f t="shared" ca="1" si="75"/>
        <v>-</v>
      </c>
      <c r="M4813" s="15"/>
      <c r="N4813" s="15"/>
      <c r="O4813" s="15"/>
      <c r="P4813" s="15"/>
    </row>
    <row r="4814" spans="1:16" x14ac:dyDescent="0.25">
      <c r="L4814" s="21" t="str">
        <f t="shared" ca="1" si="75"/>
        <v>-</v>
      </c>
    </row>
    <row r="4815" spans="1:16" x14ac:dyDescent="0.25">
      <c r="A4815" s="15"/>
      <c r="B4815" s="19"/>
      <c r="C4815" s="15"/>
      <c r="D4815" s="15"/>
      <c r="E4815" s="15"/>
      <c r="F4815" s="15"/>
      <c r="G4815" s="15"/>
      <c r="H4815" s="15"/>
      <c r="I4815" s="15"/>
      <c r="J4815" s="15"/>
      <c r="K4815" s="19"/>
      <c r="L4815" s="24" t="str">
        <f t="shared" ca="1" si="75"/>
        <v>-</v>
      </c>
      <c r="M4815" s="15"/>
      <c r="N4815" s="15"/>
      <c r="O4815" s="15"/>
      <c r="P4815" s="15"/>
    </row>
    <row r="4816" spans="1:16" x14ac:dyDescent="0.25">
      <c r="L4816" s="21" t="str">
        <f t="shared" ca="1" si="75"/>
        <v>-</v>
      </c>
    </row>
    <row r="4817" spans="1:16" x14ac:dyDescent="0.25">
      <c r="A4817" s="15"/>
      <c r="B4817" s="19"/>
      <c r="C4817" s="15"/>
      <c r="D4817" s="15"/>
      <c r="E4817" s="15"/>
      <c r="F4817" s="15"/>
      <c r="G4817" s="15"/>
      <c r="H4817" s="15"/>
      <c r="I4817" s="15"/>
      <c r="J4817" s="15"/>
      <c r="K4817" s="19"/>
      <c r="L4817" s="24" t="str">
        <f t="shared" ca="1" si="75"/>
        <v>-</v>
      </c>
      <c r="M4817" s="15"/>
      <c r="N4817" s="15"/>
      <c r="O4817" s="15"/>
      <c r="P4817" s="15"/>
    </row>
    <row r="4818" spans="1:16" x14ac:dyDescent="0.25">
      <c r="L4818" s="21" t="str">
        <f t="shared" ca="1" si="75"/>
        <v>-</v>
      </c>
    </row>
    <row r="4819" spans="1:16" x14ac:dyDescent="0.25">
      <c r="A4819" s="15"/>
      <c r="B4819" s="19"/>
      <c r="C4819" s="15"/>
      <c r="D4819" s="15"/>
      <c r="E4819" s="15"/>
      <c r="F4819" s="15"/>
      <c r="G4819" s="15"/>
      <c r="H4819" s="15"/>
      <c r="I4819" s="15"/>
      <c r="J4819" s="15"/>
      <c r="K4819" s="19"/>
      <c r="L4819" s="24" t="str">
        <f t="shared" ca="1" si="75"/>
        <v>-</v>
      </c>
      <c r="M4819" s="15"/>
      <c r="N4819" s="15"/>
      <c r="O4819" s="15"/>
      <c r="P4819" s="15"/>
    </row>
    <row r="4820" spans="1:16" x14ac:dyDescent="0.25">
      <c r="L4820" s="21" t="str">
        <f t="shared" ca="1" si="75"/>
        <v>-</v>
      </c>
    </row>
    <row r="4821" spans="1:16" x14ac:dyDescent="0.25">
      <c r="A4821" s="15"/>
      <c r="B4821" s="19"/>
      <c r="C4821" s="15"/>
      <c r="D4821" s="15"/>
      <c r="E4821" s="15"/>
      <c r="F4821" s="15"/>
      <c r="G4821" s="15"/>
      <c r="H4821" s="15"/>
      <c r="I4821" s="15"/>
      <c r="J4821" s="15"/>
      <c r="K4821" s="19"/>
      <c r="L4821" s="24" t="str">
        <f t="shared" ca="1" si="75"/>
        <v>-</v>
      </c>
      <c r="M4821" s="15"/>
      <c r="N4821" s="15"/>
      <c r="O4821" s="15"/>
      <c r="P4821" s="15"/>
    </row>
    <row r="4822" spans="1:16" x14ac:dyDescent="0.25">
      <c r="L4822" s="21" t="str">
        <f t="shared" ca="1" si="75"/>
        <v>-</v>
      </c>
    </row>
    <row r="4823" spans="1:16" x14ac:dyDescent="0.25">
      <c r="A4823" s="15"/>
      <c r="B4823" s="19"/>
      <c r="C4823" s="15"/>
      <c r="D4823" s="15"/>
      <c r="E4823" s="15"/>
      <c r="F4823" s="15"/>
      <c r="G4823" s="15"/>
      <c r="H4823" s="15"/>
      <c r="I4823" s="15"/>
      <c r="J4823" s="15"/>
      <c r="K4823" s="19"/>
      <c r="L4823" s="24" t="str">
        <f t="shared" ca="1" si="75"/>
        <v>-</v>
      </c>
      <c r="M4823" s="15"/>
      <c r="N4823" s="15"/>
      <c r="O4823" s="15"/>
      <c r="P4823" s="15"/>
    </row>
    <row r="4824" spans="1:16" x14ac:dyDescent="0.25">
      <c r="L4824" s="21" t="str">
        <f t="shared" ca="1" si="75"/>
        <v>-</v>
      </c>
    </row>
    <row r="4825" spans="1:16" x14ac:dyDescent="0.25">
      <c r="A4825" s="15"/>
      <c r="B4825" s="19"/>
      <c r="C4825" s="15"/>
      <c r="D4825" s="15"/>
      <c r="E4825" s="15"/>
      <c r="F4825" s="15"/>
      <c r="G4825" s="15"/>
      <c r="H4825" s="15"/>
      <c r="I4825" s="15"/>
      <c r="J4825" s="15"/>
      <c r="K4825" s="19"/>
      <c r="L4825" s="24" t="str">
        <f t="shared" ca="1" si="75"/>
        <v>-</v>
      </c>
      <c r="M4825" s="15"/>
      <c r="N4825" s="15"/>
      <c r="O4825" s="15"/>
      <c r="P4825" s="15"/>
    </row>
    <row r="4826" spans="1:16" x14ac:dyDescent="0.25">
      <c r="L4826" s="21" t="str">
        <f t="shared" ca="1" si="75"/>
        <v>-</v>
      </c>
    </row>
    <row r="4827" spans="1:16" x14ac:dyDescent="0.25">
      <c r="A4827" s="15"/>
      <c r="B4827" s="19"/>
      <c r="C4827" s="15"/>
      <c r="D4827" s="15"/>
      <c r="E4827" s="15"/>
      <c r="F4827" s="15"/>
      <c r="G4827" s="15"/>
      <c r="H4827" s="15"/>
      <c r="I4827" s="15"/>
      <c r="J4827" s="15"/>
      <c r="K4827" s="19"/>
      <c r="L4827" s="24" t="str">
        <f t="shared" ca="1" si="75"/>
        <v>-</v>
      </c>
      <c r="M4827" s="15"/>
      <c r="N4827" s="15"/>
      <c r="O4827" s="15"/>
      <c r="P4827" s="15"/>
    </row>
    <row r="4828" spans="1:16" x14ac:dyDescent="0.25">
      <c r="L4828" s="21" t="str">
        <f t="shared" ca="1" si="75"/>
        <v>-</v>
      </c>
    </row>
    <row r="4829" spans="1:16" x14ac:dyDescent="0.25">
      <c r="A4829" s="15"/>
      <c r="B4829" s="19"/>
      <c r="C4829" s="15"/>
      <c r="D4829" s="15"/>
      <c r="E4829" s="15"/>
      <c r="F4829" s="15"/>
      <c r="G4829" s="15"/>
      <c r="H4829" s="15"/>
      <c r="I4829" s="15"/>
      <c r="J4829" s="15"/>
      <c r="K4829" s="19"/>
      <c r="L4829" s="24" t="str">
        <f t="shared" ca="1" si="75"/>
        <v>-</v>
      </c>
      <c r="M4829" s="15"/>
      <c r="N4829" s="15"/>
      <c r="O4829" s="15"/>
      <c r="P4829" s="15"/>
    </row>
    <row r="4830" spans="1:16" x14ac:dyDescent="0.25">
      <c r="L4830" s="21" t="str">
        <f t="shared" ca="1" si="75"/>
        <v>-</v>
      </c>
    </row>
    <row r="4831" spans="1:16" x14ac:dyDescent="0.25">
      <c r="A4831" s="15"/>
      <c r="B4831" s="19"/>
      <c r="C4831" s="15"/>
      <c r="D4831" s="15"/>
      <c r="E4831" s="15"/>
      <c r="F4831" s="15"/>
      <c r="G4831" s="15"/>
      <c r="H4831" s="15"/>
      <c r="I4831" s="15"/>
      <c r="J4831" s="15"/>
      <c r="K4831" s="19"/>
      <c r="L4831" s="24" t="str">
        <f t="shared" ca="1" si="75"/>
        <v>-</v>
      </c>
      <c r="M4831" s="15"/>
      <c r="N4831" s="15"/>
      <c r="O4831" s="15"/>
      <c r="P4831" s="15"/>
    </row>
    <row r="4832" spans="1:16" x14ac:dyDescent="0.25">
      <c r="L4832" s="21" t="str">
        <f t="shared" ca="1" si="75"/>
        <v>-</v>
      </c>
    </row>
    <row r="4833" spans="1:16" x14ac:dyDescent="0.25">
      <c r="A4833" s="15"/>
      <c r="B4833" s="19"/>
      <c r="C4833" s="15"/>
      <c r="D4833" s="15"/>
      <c r="E4833" s="15"/>
      <c r="F4833" s="15"/>
      <c r="G4833" s="15"/>
      <c r="H4833" s="15"/>
      <c r="I4833" s="15"/>
      <c r="J4833" s="15"/>
      <c r="K4833" s="19"/>
      <c r="L4833" s="24" t="str">
        <f t="shared" ca="1" si="75"/>
        <v>-</v>
      </c>
      <c r="M4833" s="15"/>
      <c r="N4833" s="15"/>
      <c r="O4833" s="15"/>
      <c r="P4833" s="15"/>
    </row>
    <row r="4834" spans="1:16" x14ac:dyDescent="0.25">
      <c r="L4834" s="21" t="str">
        <f t="shared" ca="1" si="75"/>
        <v>-</v>
      </c>
    </row>
    <row r="4835" spans="1:16" x14ac:dyDescent="0.25">
      <c r="A4835" s="15"/>
      <c r="B4835" s="19"/>
      <c r="C4835" s="15"/>
      <c r="D4835" s="15"/>
      <c r="E4835" s="15"/>
      <c r="F4835" s="15"/>
      <c r="G4835" s="15"/>
      <c r="H4835" s="15"/>
      <c r="I4835" s="15"/>
      <c r="J4835" s="15"/>
      <c r="K4835" s="19"/>
      <c r="L4835" s="24" t="str">
        <f t="shared" ca="1" si="75"/>
        <v>-</v>
      </c>
      <c r="M4835" s="15"/>
      <c r="N4835" s="15"/>
      <c r="O4835" s="15"/>
      <c r="P4835" s="15"/>
    </row>
    <row r="4836" spans="1:16" x14ac:dyDescent="0.25">
      <c r="L4836" s="21" t="str">
        <f t="shared" ca="1" si="75"/>
        <v>-</v>
      </c>
    </row>
    <row r="4837" spans="1:16" x14ac:dyDescent="0.25">
      <c r="A4837" s="15"/>
      <c r="B4837" s="19"/>
      <c r="C4837" s="15"/>
      <c r="D4837" s="15"/>
      <c r="E4837" s="15"/>
      <c r="F4837" s="15"/>
      <c r="G4837" s="15"/>
      <c r="H4837" s="15"/>
      <c r="I4837" s="15"/>
      <c r="J4837" s="15"/>
      <c r="K4837" s="19"/>
      <c r="L4837" s="24" t="str">
        <f t="shared" ca="1" si="75"/>
        <v>-</v>
      </c>
      <c r="M4837" s="15"/>
      <c r="N4837" s="15"/>
      <c r="O4837" s="15"/>
      <c r="P4837" s="15"/>
    </row>
    <row r="4838" spans="1:16" x14ac:dyDescent="0.25">
      <c r="L4838" s="21" t="str">
        <f t="shared" ca="1" si="75"/>
        <v>-</v>
      </c>
    </row>
    <row r="4839" spans="1:16" x14ac:dyDescent="0.25">
      <c r="A4839" s="15"/>
      <c r="B4839" s="19"/>
      <c r="C4839" s="15"/>
      <c r="D4839" s="15"/>
      <c r="E4839" s="15"/>
      <c r="F4839" s="15"/>
      <c r="G4839" s="15"/>
      <c r="H4839" s="15"/>
      <c r="I4839" s="15"/>
      <c r="J4839" s="15"/>
      <c r="K4839" s="19"/>
      <c r="L4839" s="24" t="str">
        <f t="shared" ca="1" si="75"/>
        <v>-</v>
      </c>
      <c r="M4839" s="15"/>
      <c r="N4839" s="15"/>
      <c r="O4839" s="15"/>
      <c r="P4839" s="15"/>
    </row>
    <row r="4840" spans="1:16" x14ac:dyDescent="0.25">
      <c r="L4840" s="21" t="str">
        <f t="shared" ca="1" si="75"/>
        <v>-</v>
      </c>
    </row>
    <row r="4841" spans="1:16" x14ac:dyDescent="0.25">
      <c r="A4841" s="15"/>
      <c r="B4841" s="19"/>
      <c r="C4841" s="15"/>
      <c r="D4841" s="15"/>
      <c r="E4841" s="15"/>
      <c r="F4841" s="15"/>
      <c r="G4841" s="15"/>
      <c r="H4841" s="15"/>
      <c r="I4841" s="15"/>
      <c r="J4841" s="15"/>
      <c r="K4841" s="19"/>
      <c r="L4841" s="24" t="str">
        <f t="shared" ca="1" si="75"/>
        <v>-</v>
      </c>
      <c r="M4841" s="15"/>
      <c r="N4841" s="15"/>
      <c r="O4841" s="15"/>
      <c r="P4841" s="15"/>
    </row>
    <row r="4842" spans="1:16" x14ac:dyDescent="0.25">
      <c r="L4842" s="21" t="str">
        <f t="shared" ca="1" si="75"/>
        <v>-</v>
      </c>
    </row>
    <row r="4843" spans="1:16" x14ac:dyDescent="0.25">
      <c r="A4843" s="15"/>
      <c r="B4843" s="19"/>
      <c r="C4843" s="15"/>
      <c r="D4843" s="15"/>
      <c r="E4843" s="15"/>
      <c r="F4843" s="15"/>
      <c r="G4843" s="15"/>
      <c r="H4843" s="15"/>
      <c r="I4843" s="15"/>
      <c r="J4843" s="15"/>
      <c r="K4843" s="19"/>
      <c r="L4843" s="24" t="str">
        <f t="shared" ca="1" si="75"/>
        <v>-</v>
      </c>
      <c r="M4843" s="15"/>
      <c r="N4843" s="15"/>
      <c r="O4843" s="15"/>
      <c r="P4843" s="15"/>
    </row>
    <row r="4844" spans="1:16" x14ac:dyDescent="0.25">
      <c r="L4844" s="21" t="str">
        <f t="shared" ca="1" si="75"/>
        <v>-</v>
      </c>
    </row>
    <row r="4845" spans="1:16" x14ac:dyDescent="0.25">
      <c r="A4845" s="15"/>
      <c r="B4845" s="19"/>
      <c r="C4845" s="15"/>
      <c r="D4845" s="15"/>
      <c r="E4845" s="15"/>
      <c r="F4845" s="15"/>
      <c r="G4845" s="15"/>
      <c r="H4845" s="15"/>
      <c r="I4845" s="15"/>
      <c r="J4845" s="15"/>
      <c r="K4845" s="19"/>
      <c r="L4845" s="24" t="str">
        <f t="shared" ca="1" si="75"/>
        <v>-</v>
      </c>
      <c r="M4845" s="15"/>
      <c r="N4845" s="15"/>
      <c r="O4845" s="15"/>
      <c r="P4845" s="15"/>
    </row>
    <row r="4846" spans="1:16" x14ac:dyDescent="0.25">
      <c r="L4846" s="21" t="str">
        <f t="shared" ca="1" si="75"/>
        <v>-</v>
      </c>
    </row>
    <row r="4847" spans="1:16" x14ac:dyDescent="0.25">
      <c r="A4847" s="15"/>
      <c r="B4847" s="19"/>
      <c r="C4847" s="15"/>
      <c r="D4847" s="15"/>
      <c r="E4847" s="15"/>
      <c r="F4847" s="15"/>
      <c r="G4847" s="15"/>
      <c r="H4847" s="15"/>
      <c r="I4847" s="15"/>
      <c r="J4847" s="15"/>
      <c r="K4847" s="19"/>
      <c r="L4847" s="24" t="str">
        <f t="shared" ca="1" si="75"/>
        <v>-</v>
      </c>
      <c r="M4847" s="15"/>
      <c r="N4847" s="15"/>
      <c r="O4847" s="15"/>
      <c r="P4847" s="15"/>
    </row>
    <row r="4848" spans="1:16" x14ac:dyDescent="0.25">
      <c r="L4848" s="21" t="str">
        <f t="shared" ca="1" si="75"/>
        <v>-</v>
      </c>
    </row>
    <row r="4849" spans="1:16" x14ac:dyDescent="0.25">
      <c r="A4849" s="15"/>
      <c r="B4849" s="19"/>
      <c r="C4849" s="15"/>
      <c r="D4849" s="15"/>
      <c r="E4849" s="15"/>
      <c r="F4849" s="15"/>
      <c r="G4849" s="15"/>
      <c r="H4849" s="15"/>
      <c r="I4849" s="15"/>
      <c r="J4849" s="15"/>
      <c r="K4849" s="19"/>
      <c r="L4849" s="24" t="str">
        <f t="shared" ca="1" si="75"/>
        <v>-</v>
      </c>
      <c r="M4849" s="15"/>
      <c r="N4849" s="15"/>
      <c r="O4849" s="15"/>
      <c r="P4849" s="15"/>
    </row>
    <row r="4850" spans="1:16" x14ac:dyDescent="0.25">
      <c r="L4850" s="21" t="str">
        <f t="shared" ca="1" si="75"/>
        <v>-</v>
      </c>
    </row>
    <row r="4851" spans="1:16" x14ac:dyDescent="0.25">
      <c r="A4851" s="15"/>
      <c r="B4851" s="19"/>
      <c r="C4851" s="15"/>
      <c r="D4851" s="15"/>
      <c r="E4851" s="15"/>
      <c r="F4851" s="15"/>
      <c r="G4851" s="15"/>
      <c r="H4851" s="15"/>
      <c r="I4851" s="15"/>
      <c r="J4851" s="15"/>
      <c r="K4851" s="19"/>
      <c r="L4851" s="24" t="str">
        <f t="shared" ca="1" si="75"/>
        <v>-</v>
      </c>
      <c r="M4851" s="15"/>
      <c r="N4851" s="15"/>
      <c r="O4851" s="15"/>
      <c r="P4851" s="15"/>
    </row>
    <row r="4852" spans="1:16" x14ac:dyDescent="0.25">
      <c r="L4852" s="21" t="str">
        <f t="shared" ca="1" si="75"/>
        <v>-</v>
      </c>
    </row>
    <row r="4853" spans="1:16" x14ac:dyDescent="0.25">
      <c r="A4853" s="15"/>
      <c r="B4853" s="19"/>
      <c r="C4853" s="15"/>
      <c r="D4853" s="15"/>
      <c r="E4853" s="15"/>
      <c r="F4853" s="15"/>
      <c r="G4853" s="15"/>
      <c r="H4853" s="15"/>
      <c r="I4853" s="15"/>
      <c r="J4853" s="15"/>
      <c r="K4853" s="19"/>
      <c r="L4853" s="24" t="str">
        <f t="shared" ca="1" si="75"/>
        <v>-</v>
      </c>
      <c r="M4853" s="15"/>
      <c r="N4853" s="15"/>
      <c r="O4853" s="15"/>
      <c r="P4853" s="15"/>
    </row>
    <row r="4854" spans="1:16" x14ac:dyDescent="0.25">
      <c r="L4854" s="21" t="str">
        <f t="shared" ca="1" si="75"/>
        <v>-</v>
      </c>
    </row>
    <row r="4855" spans="1:16" x14ac:dyDescent="0.25">
      <c r="A4855" s="15"/>
      <c r="B4855" s="19"/>
      <c r="C4855" s="15"/>
      <c r="D4855" s="15"/>
      <c r="E4855" s="15"/>
      <c r="F4855" s="15"/>
      <c r="G4855" s="15"/>
      <c r="H4855" s="15"/>
      <c r="I4855" s="15"/>
      <c r="J4855" s="15"/>
      <c r="K4855" s="19"/>
      <c r="L4855" s="24" t="str">
        <f t="shared" ca="1" si="75"/>
        <v>-</v>
      </c>
      <c r="M4855" s="15"/>
      <c r="N4855" s="15"/>
      <c r="O4855" s="15"/>
      <c r="P4855" s="15"/>
    </row>
    <row r="4856" spans="1:16" x14ac:dyDescent="0.25">
      <c r="L4856" s="21" t="str">
        <f t="shared" ca="1" si="75"/>
        <v>-</v>
      </c>
    </row>
    <row r="4857" spans="1:16" x14ac:dyDescent="0.25">
      <c r="A4857" s="15"/>
      <c r="B4857" s="19"/>
      <c r="C4857" s="15"/>
      <c r="D4857" s="15"/>
      <c r="E4857" s="15"/>
      <c r="F4857" s="15"/>
      <c r="G4857" s="15"/>
      <c r="H4857" s="15"/>
      <c r="I4857" s="15"/>
      <c r="J4857" s="15"/>
      <c r="K4857" s="19"/>
      <c r="L4857" s="24" t="str">
        <f t="shared" ca="1" si="75"/>
        <v>-</v>
      </c>
      <c r="M4857" s="15"/>
      <c r="N4857" s="15"/>
      <c r="O4857" s="15"/>
      <c r="P4857" s="15"/>
    </row>
    <row r="4858" spans="1:16" x14ac:dyDescent="0.25">
      <c r="L4858" s="21" t="str">
        <f t="shared" ca="1" si="75"/>
        <v>-</v>
      </c>
    </row>
    <row r="4859" spans="1:16" x14ac:dyDescent="0.25">
      <c r="A4859" s="15"/>
      <c r="B4859" s="19"/>
      <c r="C4859" s="15"/>
      <c r="D4859" s="15"/>
      <c r="E4859" s="15"/>
      <c r="F4859" s="15"/>
      <c r="G4859" s="15"/>
      <c r="H4859" s="15"/>
      <c r="I4859" s="15"/>
      <c r="J4859" s="15"/>
      <c r="K4859" s="19"/>
      <c r="L4859" s="24" t="str">
        <f t="shared" ca="1" si="75"/>
        <v>-</v>
      </c>
      <c r="M4859" s="15"/>
      <c r="N4859" s="15"/>
      <c r="O4859" s="15"/>
      <c r="P4859" s="15"/>
    </row>
    <row r="4860" spans="1:16" x14ac:dyDescent="0.25">
      <c r="L4860" s="21" t="str">
        <f t="shared" ca="1" si="75"/>
        <v>-</v>
      </c>
    </row>
    <row r="4861" spans="1:16" x14ac:dyDescent="0.25">
      <c r="A4861" s="15"/>
      <c r="B4861" s="19"/>
      <c r="C4861" s="15"/>
      <c r="D4861" s="15"/>
      <c r="E4861" s="15"/>
      <c r="F4861" s="15"/>
      <c r="G4861" s="15"/>
      <c r="H4861" s="15"/>
      <c r="I4861" s="15"/>
      <c r="J4861" s="15"/>
      <c r="K4861" s="19"/>
      <c r="L4861" s="24" t="str">
        <f t="shared" ca="1" si="75"/>
        <v>-</v>
      </c>
      <c r="M4861" s="15"/>
      <c r="N4861" s="15"/>
      <c r="O4861" s="15"/>
      <c r="P4861" s="15"/>
    </row>
    <row r="4862" spans="1:16" x14ac:dyDescent="0.25">
      <c r="L4862" s="21" t="str">
        <f t="shared" ca="1" si="75"/>
        <v>-</v>
      </c>
    </row>
    <row r="4863" spans="1:16" x14ac:dyDescent="0.25">
      <c r="A4863" s="15"/>
      <c r="B4863" s="19"/>
      <c r="C4863" s="15"/>
      <c r="D4863" s="15"/>
      <c r="E4863" s="15"/>
      <c r="F4863" s="15"/>
      <c r="G4863" s="15"/>
      <c r="H4863" s="15"/>
      <c r="I4863" s="15"/>
      <c r="J4863" s="15"/>
      <c r="K4863" s="19"/>
      <c r="L4863" s="24" t="str">
        <f t="shared" ca="1" si="75"/>
        <v>-</v>
      </c>
      <c r="M4863" s="15"/>
      <c r="N4863" s="15"/>
      <c r="O4863" s="15"/>
      <c r="P4863" s="15"/>
    </row>
    <row r="4864" spans="1:16" x14ac:dyDescent="0.25">
      <c r="L4864" s="21" t="str">
        <f t="shared" ca="1" si="75"/>
        <v>-</v>
      </c>
    </row>
    <row r="4865" spans="1:16" x14ac:dyDescent="0.25">
      <c r="A4865" s="15"/>
      <c r="B4865" s="19"/>
      <c r="C4865" s="15"/>
      <c r="D4865" s="15"/>
      <c r="E4865" s="15"/>
      <c r="F4865" s="15"/>
      <c r="G4865" s="15"/>
      <c r="H4865" s="15"/>
      <c r="I4865" s="15"/>
      <c r="J4865" s="15"/>
      <c r="K4865" s="19"/>
      <c r="L4865" s="24" t="str">
        <f t="shared" ca="1" si="75"/>
        <v>-</v>
      </c>
      <c r="M4865" s="15"/>
      <c r="N4865" s="15"/>
      <c r="O4865" s="15"/>
      <c r="P4865" s="15"/>
    </row>
    <row r="4866" spans="1:16" x14ac:dyDescent="0.25">
      <c r="L4866" s="21" t="str">
        <f t="shared" ca="1" si="75"/>
        <v>-</v>
      </c>
    </row>
    <row r="4867" spans="1:16" x14ac:dyDescent="0.25">
      <c r="A4867" s="15"/>
      <c r="B4867" s="19"/>
      <c r="C4867" s="15"/>
      <c r="D4867" s="15"/>
      <c r="E4867" s="15"/>
      <c r="F4867" s="15"/>
      <c r="G4867" s="15"/>
      <c r="H4867" s="15"/>
      <c r="I4867" s="15"/>
      <c r="J4867" s="15"/>
      <c r="K4867" s="19"/>
      <c r="L4867" s="24" t="str">
        <f t="shared" ca="1" si="75"/>
        <v>-</v>
      </c>
      <c r="M4867" s="15"/>
      <c r="N4867" s="15"/>
      <c r="O4867" s="15"/>
      <c r="P4867" s="15"/>
    </row>
    <row r="4868" spans="1:16" x14ac:dyDescent="0.25">
      <c r="L4868" s="21" t="str">
        <f t="shared" ca="1" si="75"/>
        <v>-</v>
      </c>
    </row>
    <row r="4869" spans="1:16" x14ac:dyDescent="0.25">
      <c r="A4869" s="15"/>
      <c r="B4869" s="19"/>
      <c r="C4869" s="15"/>
      <c r="D4869" s="15"/>
      <c r="E4869" s="15"/>
      <c r="F4869" s="15"/>
      <c r="G4869" s="15"/>
      <c r="H4869" s="15"/>
      <c r="I4869" s="15"/>
      <c r="J4869" s="15"/>
      <c r="K4869" s="19"/>
      <c r="L4869" s="24" t="str">
        <f t="shared" ca="1" si="75"/>
        <v>-</v>
      </c>
      <c r="M4869" s="15"/>
      <c r="N4869" s="15"/>
      <c r="O4869" s="15"/>
      <c r="P4869" s="15"/>
    </row>
    <row r="4870" spans="1:16" x14ac:dyDescent="0.25">
      <c r="L4870" s="21" t="str">
        <f t="shared" ref="L4870:L4933" ca="1" si="76">IF(B4870&gt;1/1/1900, (IF(M4870="Closed",(DATEDIF(B4870,K4870,"d"))-(DATEDIF(H4870,J4870,"d")),IF(OR(M4870="Pending",ISBLANK(K4870)),TODAY()-B4870))),"-")</f>
        <v>-</v>
      </c>
    </row>
    <row r="4871" spans="1:16" x14ac:dyDescent="0.25">
      <c r="A4871" s="15"/>
      <c r="B4871" s="19"/>
      <c r="C4871" s="15"/>
      <c r="D4871" s="15"/>
      <c r="E4871" s="15"/>
      <c r="F4871" s="15"/>
      <c r="G4871" s="15"/>
      <c r="H4871" s="15"/>
      <c r="I4871" s="15"/>
      <c r="J4871" s="15"/>
      <c r="K4871" s="19"/>
      <c r="L4871" s="24" t="str">
        <f t="shared" ca="1" si="76"/>
        <v>-</v>
      </c>
      <c r="M4871" s="15"/>
      <c r="N4871" s="15"/>
      <c r="O4871" s="15"/>
      <c r="P4871" s="15"/>
    </row>
    <row r="4872" spans="1:16" x14ac:dyDescent="0.25">
      <c r="L4872" s="21" t="str">
        <f t="shared" ca="1" si="76"/>
        <v>-</v>
      </c>
    </row>
    <row r="4873" spans="1:16" x14ac:dyDescent="0.25">
      <c r="A4873" s="15"/>
      <c r="B4873" s="19"/>
      <c r="C4873" s="15"/>
      <c r="D4873" s="15"/>
      <c r="E4873" s="15"/>
      <c r="F4873" s="15"/>
      <c r="G4873" s="15"/>
      <c r="H4873" s="15"/>
      <c r="I4873" s="15"/>
      <c r="J4873" s="15"/>
      <c r="K4873" s="19"/>
      <c r="L4873" s="24" t="str">
        <f t="shared" ca="1" si="76"/>
        <v>-</v>
      </c>
      <c r="M4873" s="15"/>
      <c r="N4873" s="15"/>
      <c r="O4873" s="15"/>
      <c r="P4873" s="15"/>
    </row>
    <row r="4874" spans="1:16" x14ac:dyDescent="0.25">
      <c r="L4874" s="21" t="str">
        <f t="shared" ca="1" si="76"/>
        <v>-</v>
      </c>
    </row>
    <row r="4875" spans="1:16" x14ac:dyDescent="0.25">
      <c r="A4875" s="15"/>
      <c r="B4875" s="19"/>
      <c r="C4875" s="15"/>
      <c r="D4875" s="15"/>
      <c r="E4875" s="15"/>
      <c r="F4875" s="15"/>
      <c r="G4875" s="15"/>
      <c r="H4875" s="15"/>
      <c r="I4875" s="15"/>
      <c r="J4875" s="15"/>
      <c r="K4875" s="19"/>
      <c r="L4875" s="24" t="str">
        <f t="shared" ca="1" si="76"/>
        <v>-</v>
      </c>
      <c r="M4875" s="15"/>
      <c r="N4875" s="15"/>
      <c r="O4875" s="15"/>
      <c r="P4875" s="15"/>
    </row>
    <row r="4876" spans="1:16" x14ac:dyDescent="0.25">
      <c r="L4876" s="21" t="str">
        <f t="shared" ca="1" si="76"/>
        <v>-</v>
      </c>
    </row>
    <row r="4877" spans="1:16" x14ac:dyDescent="0.25">
      <c r="A4877" s="15"/>
      <c r="B4877" s="19"/>
      <c r="C4877" s="15"/>
      <c r="D4877" s="15"/>
      <c r="E4877" s="15"/>
      <c r="F4877" s="15"/>
      <c r="G4877" s="15"/>
      <c r="H4877" s="15"/>
      <c r="I4877" s="15"/>
      <c r="J4877" s="15"/>
      <c r="K4877" s="19"/>
      <c r="L4877" s="24" t="str">
        <f t="shared" ca="1" si="76"/>
        <v>-</v>
      </c>
      <c r="M4877" s="15"/>
      <c r="N4877" s="15"/>
      <c r="O4877" s="15"/>
      <c r="P4877" s="15"/>
    </row>
    <row r="4878" spans="1:16" x14ac:dyDescent="0.25">
      <c r="L4878" s="21" t="str">
        <f t="shared" ca="1" si="76"/>
        <v>-</v>
      </c>
    </row>
    <row r="4879" spans="1:16" x14ac:dyDescent="0.25">
      <c r="A4879" s="15"/>
      <c r="B4879" s="19"/>
      <c r="C4879" s="15"/>
      <c r="D4879" s="15"/>
      <c r="E4879" s="15"/>
      <c r="F4879" s="15"/>
      <c r="G4879" s="15"/>
      <c r="H4879" s="15"/>
      <c r="I4879" s="15"/>
      <c r="J4879" s="15"/>
      <c r="K4879" s="19"/>
      <c r="L4879" s="24" t="str">
        <f t="shared" ca="1" si="76"/>
        <v>-</v>
      </c>
      <c r="M4879" s="15"/>
      <c r="N4879" s="15"/>
      <c r="O4879" s="15"/>
      <c r="P4879" s="15"/>
    </row>
    <row r="4880" spans="1:16" x14ac:dyDescent="0.25">
      <c r="L4880" s="21" t="str">
        <f t="shared" ca="1" si="76"/>
        <v>-</v>
      </c>
    </row>
    <row r="4881" spans="1:16" x14ac:dyDescent="0.25">
      <c r="A4881" s="15"/>
      <c r="B4881" s="19"/>
      <c r="C4881" s="15"/>
      <c r="D4881" s="15"/>
      <c r="E4881" s="15"/>
      <c r="F4881" s="15"/>
      <c r="G4881" s="15"/>
      <c r="H4881" s="15"/>
      <c r="I4881" s="15"/>
      <c r="J4881" s="15"/>
      <c r="K4881" s="19"/>
      <c r="L4881" s="24" t="str">
        <f t="shared" ca="1" si="76"/>
        <v>-</v>
      </c>
      <c r="M4881" s="15"/>
      <c r="N4881" s="15"/>
      <c r="O4881" s="15"/>
      <c r="P4881" s="15"/>
    </row>
    <row r="4882" spans="1:16" x14ac:dyDescent="0.25">
      <c r="L4882" s="21" t="str">
        <f t="shared" ca="1" si="76"/>
        <v>-</v>
      </c>
    </row>
    <row r="4883" spans="1:16" x14ac:dyDescent="0.25">
      <c r="A4883" s="15"/>
      <c r="B4883" s="19"/>
      <c r="C4883" s="15"/>
      <c r="D4883" s="15"/>
      <c r="E4883" s="15"/>
      <c r="F4883" s="15"/>
      <c r="G4883" s="15"/>
      <c r="H4883" s="15"/>
      <c r="I4883" s="15"/>
      <c r="J4883" s="15"/>
      <c r="K4883" s="19"/>
      <c r="L4883" s="24" t="str">
        <f t="shared" ca="1" si="76"/>
        <v>-</v>
      </c>
      <c r="M4883" s="15"/>
      <c r="N4883" s="15"/>
      <c r="O4883" s="15"/>
      <c r="P4883" s="15"/>
    </row>
    <row r="4884" spans="1:16" x14ac:dyDescent="0.25">
      <c r="L4884" s="21" t="str">
        <f t="shared" ca="1" si="76"/>
        <v>-</v>
      </c>
    </row>
    <row r="4885" spans="1:16" x14ac:dyDescent="0.25">
      <c r="A4885" s="15"/>
      <c r="B4885" s="19"/>
      <c r="C4885" s="15"/>
      <c r="D4885" s="15"/>
      <c r="E4885" s="15"/>
      <c r="F4885" s="15"/>
      <c r="G4885" s="15"/>
      <c r="H4885" s="15"/>
      <c r="I4885" s="15"/>
      <c r="J4885" s="15"/>
      <c r="K4885" s="19"/>
      <c r="L4885" s="24" t="str">
        <f t="shared" ca="1" si="76"/>
        <v>-</v>
      </c>
      <c r="M4885" s="15"/>
      <c r="N4885" s="15"/>
      <c r="O4885" s="15"/>
      <c r="P4885" s="15"/>
    </row>
    <row r="4886" spans="1:16" x14ac:dyDescent="0.25">
      <c r="L4886" s="21" t="str">
        <f t="shared" ca="1" si="76"/>
        <v>-</v>
      </c>
    </row>
    <row r="4887" spans="1:16" x14ac:dyDescent="0.25">
      <c r="A4887" s="15"/>
      <c r="B4887" s="19"/>
      <c r="C4887" s="15"/>
      <c r="D4887" s="15"/>
      <c r="E4887" s="15"/>
      <c r="F4887" s="15"/>
      <c r="G4887" s="15"/>
      <c r="H4887" s="15"/>
      <c r="I4887" s="15"/>
      <c r="J4887" s="15"/>
      <c r="K4887" s="19"/>
      <c r="L4887" s="24" t="str">
        <f t="shared" ca="1" si="76"/>
        <v>-</v>
      </c>
      <c r="M4887" s="15"/>
      <c r="N4887" s="15"/>
      <c r="O4887" s="15"/>
      <c r="P4887" s="15"/>
    </row>
    <row r="4888" spans="1:16" x14ac:dyDescent="0.25">
      <c r="L4888" s="21" t="str">
        <f t="shared" ca="1" si="76"/>
        <v>-</v>
      </c>
    </row>
    <row r="4889" spans="1:16" x14ac:dyDescent="0.25">
      <c r="A4889" s="15"/>
      <c r="B4889" s="19"/>
      <c r="C4889" s="15"/>
      <c r="D4889" s="15"/>
      <c r="E4889" s="15"/>
      <c r="F4889" s="15"/>
      <c r="G4889" s="15"/>
      <c r="H4889" s="15"/>
      <c r="I4889" s="15"/>
      <c r="J4889" s="15"/>
      <c r="K4889" s="19"/>
      <c r="L4889" s="24" t="str">
        <f t="shared" ca="1" si="76"/>
        <v>-</v>
      </c>
      <c r="M4889" s="15"/>
      <c r="N4889" s="15"/>
      <c r="O4889" s="15"/>
      <c r="P4889" s="15"/>
    </row>
    <row r="4890" spans="1:16" x14ac:dyDescent="0.25">
      <c r="L4890" s="21" t="str">
        <f t="shared" ca="1" si="76"/>
        <v>-</v>
      </c>
    </row>
    <row r="4891" spans="1:16" x14ac:dyDescent="0.25">
      <c r="A4891" s="15"/>
      <c r="B4891" s="19"/>
      <c r="C4891" s="15"/>
      <c r="D4891" s="15"/>
      <c r="E4891" s="15"/>
      <c r="F4891" s="15"/>
      <c r="G4891" s="15"/>
      <c r="H4891" s="15"/>
      <c r="I4891" s="15"/>
      <c r="J4891" s="15"/>
      <c r="K4891" s="19"/>
      <c r="L4891" s="24" t="str">
        <f t="shared" ca="1" si="76"/>
        <v>-</v>
      </c>
      <c r="M4891" s="15"/>
      <c r="N4891" s="15"/>
      <c r="O4891" s="15"/>
      <c r="P4891" s="15"/>
    </row>
    <row r="4892" spans="1:16" x14ac:dyDescent="0.25">
      <c r="L4892" s="21" t="str">
        <f t="shared" ca="1" si="76"/>
        <v>-</v>
      </c>
    </row>
    <row r="4893" spans="1:16" x14ac:dyDescent="0.25">
      <c r="A4893" s="15"/>
      <c r="B4893" s="19"/>
      <c r="C4893" s="15"/>
      <c r="D4893" s="15"/>
      <c r="E4893" s="15"/>
      <c r="F4893" s="15"/>
      <c r="G4893" s="15"/>
      <c r="H4893" s="15"/>
      <c r="I4893" s="15"/>
      <c r="J4893" s="15"/>
      <c r="K4893" s="19"/>
      <c r="L4893" s="24" t="str">
        <f t="shared" ca="1" si="76"/>
        <v>-</v>
      </c>
      <c r="M4893" s="15"/>
      <c r="N4893" s="15"/>
      <c r="O4893" s="15"/>
      <c r="P4893" s="15"/>
    </row>
    <row r="4894" spans="1:16" x14ac:dyDescent="0.25">
      <c r="L4894" s="21" t="str">
        <f t="shared" ca="1" si="76"/>
        <v>-</v>
      </c>
    </row>
    <row r="4895" spans="1:16" x14ac:dyDescent="0.25">
      <c r="A4895" s="15"/>
      <c r="B4895" s="19"/>
      <c r="C4895" s="15"/>
      <c r="D4895" s="15"/>
      <c r="E4895" s="15"/>
      <c r="F4895" s="15"/>
      <c r="G4895" s="15"/>
      <c r="H4895" s="15"/>
      <c r="I4895" s="15"/>
      <c r="J4895" s="15"/>
      <c r="K4895" s="19"/>
      <c r="L4895" s="24" t="str">
        <f t="shared" ca="1" si="76"/>
        <v>-</v>
      </c>
      <c r="M4895" s="15"/>
      <c r="N4895" s="15"/>
      <c r="O4895" s="15"/>
      <c r="P4895" s="15"/>
    </row>
    <row r="4896" spans="1:16" x14ac:dyDescent="0.25">
      <c r="L4896" s="21" t="str">
        <f t="shared" ca="1" si="76"/>
        <v>-</v>
      </c>
    </row>
    <row r="4897" spans="1:16" x14ac:dyDescent="0.25">
      <c r="A4897" s="15"/>
      <c r="B4897" s="19"/>
      <c r="C4897" s="15"/>
      <c r="D4897" s="15"/>
      <c r="E4897" s="15"/>
      <c r="F4897" s="15"/>
      <c r="G4897" s="15"/>
      <c r="H4897" s="15"/>
      <c r="I4897" s="15"/>
      <c r="J4897" s="15"/>
      <c r="K4897" s="19"/>
      <c r="L4897" s="24" t="str">
        <f t="shared" ca="1" si="76"/>
        <v>-</v>
      </c>
      <c r="M4897" s="15"/>
      <c r="N4897" s="15"/>
      <c r="O4897" s="15"/>
      <c r="P4897" s="15"/>
    </row>
    <row r="4898" spans="1:16" x14ac:dyDescent="0.25">
      <c r="L4898" s="21" t="str">
        <f t="shared" ca="1" si="76"/>
        <v>-</v>
      </c>
    </row>
    <row r="4899" spans="1:16" x14ac:dyDescent="0.25">
      <c r="A4899" s="15"/>
      <c r="B4899" s="19"/>
      <c r="C4899" s="15"/>
      <c r="D4899" s="15"/>
      <c r="E4899" s="15"/>
      <c r="F4899" s="15"/>
      <c r="G4899" s="15"/>
      <c r="H4899" s="15"/>
      <c r="I4899" s="15"/>
      <c r="J4899" s="15"/>
      <c r="K4899" s="19"/>
      <c r="L4899" s="24" t="str">
        <f t="shared" ca="1" si="76"/>
        <v>-</v>
      </c>
      <c r="M4899" s="15"/>
      <c r="N4899" s="15"/>
      <c r="O4899" s="15"/>
      <c r="P4899" s="15"/>
    </row>
    <row r="4900" spans="1:16" x14ac:dyDescent="0.25">
      <c r="L4900" s="21" t="str">
        <f t="shared" ca="1" si="76"/>
        <v>-</v>
      </c>
    </row>
    <row r="4901" spans="1:16" x14ac:dyDescent="0.25">
      <c r="A4901" s="15"/>
      <c r="B4901" s="19"/>
      <c r="C4901" s="15"/>
      <c r="D4901" s="15"/>
      <c r="E4901" s="15"/>
      <c r="F4901" s="15"/>
      <c r="G4901" s="15"/>
      <c r="H4901" s="15"/>
      <c r="I4901" s="15"/>
      <c r="J4901" s="15"/>
      <c r="K4901" s="19"/>
      <c r="L4901" s="24" t="str">
        <f t="shared" ca="1" si="76"/>
        <v>-</v>
      </c>
      <c r="M4901" s="15"/>
      <c r="N4901" s="15"/>
      <c r="O4901" s="15"/>
      <c r="P4901" s="15"/>
    </row>
    <row r="4902" spans="1:16" x14ac:dyDescent="0.25">
      <c r="L4902" s="21" t="str">
        <f t="shared" ca="1" si="76"/>
        <v>-</v>
      </c>
    </row>
    <row r="4903" spans="1:16" x14ac:dyDescent="0.25">
      <c r="A4903" s="15"/>
      <c r="B4903" s="19"/>
      <c r="C4903" s="15"/>
      <c r="D4903" s="15"/>
      <c r="E4903" s="15"/>
      <c r="F4903" s="15"/>
      <c r="G4903" s="15"/>
      <c r="H4903" s="15"/>
      <c r="I4903" s="15"/>
      <c r="J4903" s="15"/>
      <c r="K4903" s="19"/>
      <c r="L4903" s="24" t="str">
        <f t="shared" ca="1" si="76"/>
        <v>-</v>
      </c>
      <c r="M4903" s="15"/>
      <c r="N4903" s="15"/>
      <c r="O4903" s="15"/>
      <c r="P4903" s="15"/>
    </row>
    <row r="4904" spans="1:16" x14ac:dyDescent="0.25">
      <c r="L4904" s="21" t="str">
        <f t="shared" ca="1" si="76"/>
        <v>-</v>
      </c>
    </row>
    <row r="4905" spans="1:16" x14ac:dyDescent="0.25">
      <c r="A4905" s="15"/>
      <c r="B4905" s="19"/>
      <c r="C4905" s="15"/>
      <c r="D4905" s="15"/>
      <c r="E4905" s="15"/>
      <c r="F4905" s="15"/>
      <c r="G4905" s="15"/>
      <c r="H4905" s="15"/>
      <c r="I4905" s="15"/>
      <c r="J4905" s="15"/>
      <c r="K4905" s="19"/>
      <c r="L4905" s="24" t="str">
        <f t="shared" ca="1" si="76"/>
        <v>-</v>
      </c>
      <c r="M4905" s="15"/>
      <c r="N4905" s="15"/>
      <c r="O4905" s="15"/>
      <c r="P4905" s="15"/>
    </row>
    <row r="4906" spans="1:16" x14ac:dyDescent="0.25">
      <c r="L4906" s="21" t="str">
        <f t="shared" ca="1" si="76"/>
        <v>-</v>
      </c>
    </row>
    <row r="4907" spans="1:16" x14ac:dyDescent="0.25">
      <c r="A4907" s="15"/>
      <c r="B4907" s="19"/>
      <c r="C4907" s="15"/>
      <c r="D4907" s="15"/>
      <c r="E4907" s="15"/>
      <c r="F4907" s="15"/>
      <c r="G4907" s="15"/>
      <c r="H4907" s="15"/>
      <c r="I4907" s="15"/>
      <c r="J4907" s="15"/>
      <c r="K4907" s="19"/>
      <c r="L4907" s="24" t="str">
        <f t="shared" ca="1" si="76"/>
        <v>-</v>
      </c>
      <c r="M4907" s="15"/>
      <c r="N4907" s="15"/>
      <c r="O4907" s="15"/>
      <c r="P4907" s="15"/>
    </row>
    <row r="4908" spans="1:16" x14ac:dyDescent="0.25">
      <c r="L4908" s="21" t="str">
        <f t="shared" ca="1" si="76"/>
        <v>-</v>
      </c>
    </row>
    <row r="4909" spans="1:16" x14ac:dyDescent="0.25">
      <c r="A4909" s="15"/>
      <c r="B4909" s="19"/>
      <c r="C4909" s="15"/>
      <c r="D4909" s="15"/>
      <c r="E4909" s="15"/>
      <c r="F4909" s="15"/>
      <c r="G4909" s="15"/>
      <c r="H4909" s="15"/>
      <c r="I4909" s="15"/>
      <c r="J4909" s="15"/>
      <c r="K4909" s="19"/>
      <c r="L4909" s="24" t="str">
        <f t="shared" ca="1" si="76"/>
        <v>-</v>
      </c>
      <c r="M4909" s="15"/>
      <c r="N4909" s="15"/>
      <c r="O4909" s="15"/>
      <c r="P4909" s="15"/>
    </row>
    <row r="4910" spans="1:16" x14ac:dyDescent="0.25">
      <c r="L4910" s="21" t="str">
        <f t="shared" ca="1" si="76"/>
        <v>-</v>
      </c>
    </row>
    <row r="4911" spans="1:16" x14ac:dyDescent="0.25">
      <c r="A4911" s="15"/>
      <c r="B4911" s="19"/>
      <c r="C4911" s="15"/>
      <c r="D4911" s="15"/>
      <c r="E4911" s="15"/>
      <c r="F4911" s="15"/>
      <c r="G4911" s="15"/>
      <c r="H4911" s="15"/>
      <c r="I4911" s="15"/>
      <c r="J4911" s="15"/>
      <c r="K4911" s="19"/>
      <c r="L4911" s="24" t="str">
        <f t="shared" ca="1" si="76"/>
        <v>-</v>
      </c>
      <c r="M4911" s="15"/>
      <c r="N4911" s="15"/>
      <c r="O4911" s="15"/>
      <c r="P4911" s="15"/>
    </row>
    <row r="4912" spans="1:16" x14ac:dyDescent="0.25">
      <c r="L4912" s="21" t="str">
        <f t="shared" ca="1" si="76"/>
        <v>-</v>
      </c>
    </row>
    <row r="4913" spans="1:16" x14ac:dyDescent="0.25">
      <c r="A4913" s="15"/>
      <c r="B4913" s="19"/>
      <c r="C4913" s="15"/>
      <c r="D4913" s="15"/>
      <c r="E4913" s="15"/>
      <c r="F4913" s="15"/>
      <c r="G4913" s="15"/>
      <c r="H4913" s="15"/>
      <c r="I4913" s="15"/>
      <c r="J4913" s="15"/>
      <c r="K4913" s="19"/>
      <c r="L4913" s="24" t="str">
        <f t="shared" ca="1" si="76"/>
        <v>-</v>
      </c>
      <c r="M4913" s="15"/>
      <c r="N4913" s="15"/>
      <c r="O4913" s="15"/>
      <c r="P4913" s="15"/>
    </row>
    <row r="4914" spans="1:16" x14ac:dyDescent="0.25">
      <c r="L4914" s="21" t="str">
        <f t="shared" ca="1" si="76"/>
        <v>-</v>
      </c>
    </row>
    <row r="4915" spans="1:16" x14ac:dyDescent="0.25">
      <c r="A4915" s="15"/>
      <c r="B4915" s="19"/>
      <c r="C4915" s="15"/>
      <c r="D4915" s="15"/>
      <c r="E4915" s="15"/>
      <c r="F4915" s="15"/>
      <c r="G4915" s="15"/>
      <c r="H4915" s="15"/>
      <c r="I4915" s="15"/>
      <c r="J4915" s="15"/>
      <c r="K4915" s="19"/>
      <c r="L4915" s="24" t="str">
        <f t="shared" ca="1" si="76"/>
        <v>-</v>
      </c>
      <c r="M4915" s="15"/>
      <c r="N4915" s="15"/>
      <c r="O4915" s="15"/>
      <c r="P4915" s="15"/>
    </row>
    <row r="4916" spans="1:16" x14ac:dyDescent="0.25">
      <c r="L4916" s="21" t="str">
        <f t="shared" ca="1" si="76"/>
        <v>-</v>
      </c>
    </row>
    <row r="4917" spans="1:16" x14ac:dyDescent="0.25">
      <c r="A4917" s="15"/>
      <c r="B4917" s="19"/>
      <c r="C4917" s="15"/>
      <c r="D4917" s="15"/>
      <c r="E4917" s="15"/>
      <c r="F4917" s="15"/>
      <c r="G4917" s="15"/>
      <c r="H4917" s="15"/>
      <c r="I4917" s="15"/>
      <c r="J4917" s="15"/>
      <c r="K4917" s="19"/>
      <c r="L4917" s="24" t="str">
        <f t="shared" ca="1" si="76"/>
        <v>-</v>
      </c>
      <c r="M4917" s="15"/>
      <c r="N4917" s="15"/>
      <c r="O4917" s="15"/>
      <c r="P4917" s="15"/>
    </row>
    <row r="4918" spans="1:16" x14ac:dyDescent="0.25">
      <c r="L4918" s="21" t="str">
        <f t="shared" ca="1" si="76"/>
        <v>-</v>
      </c>
    </row>
    <row r="4919" spans="1:16" x14ac:dyDescent="0.25">
      <c r="A4919" s="15"/>
      <c r="B4919" s="19"/>
      <c r="C4919" s="15"/>
      <c r="D4919" s="15"/>
      <c r="E4919" s="15"/>
      <c r="F4919" s="15"/>
      <c r="G4919" s="15"/>
      <c r="H4919" s="15"/>
      <c r="I4919" s="15"/>
      <c r="J4919" s="15"/>
      <c r="K4919" s="19"/>
      <c r="L4919" s="24" t="str">
        <f t="shared" ca="1" si="76"/>
        <v>-</v>
      </c>
      <c r="M4919" s="15"/>
      <c r="N4919" s="15"/>
      <c r="O4919" s="15"/>
      <c r="P4919" s="15"/>
    </row>
    <row r="4920" spans="1:16" x14ac:dyDescent="0.25">
      <c r="L4920" s="21" t="str">
        <f t="shared" ca="1" si="76"/>
        <v>-</v>
      </c>
    </row>
    <row r="4921" spans="1:16" x14ac:dyDescent="0.25">
      <c r="A4921" s="15"/>
      <c r="B4921" s="19"/>
      <c r="C4921" s="15"/>
      <c r="D4921" s="15"/>
      <c r="E4921" s="15"/>
      <c r="F4921" s="15"/>
      <c r="G4921" s="15"/>
      <c r="H4921" s="15"/>
      <c r="I4921" s="15"/>
      <c r="J4921" s="15"/>
      <c r="K4921" s="19"/>
      <c r="L4921" s="24" t="str">
        <f t="shared" ca="1" si="76"/>
        <v>-</v>
      </c>
      <c r="M4921" s="15"/>
      <c r="N4921" s="15"/>
      <c r="O4921" s="15"/>
      <c r="P4921" s="15"/>
    </row>
    <row r="4922" spans="1:16" x14ac:dyDescent="0.25">
      <c r="L4922" s="21" t="str">
        <f t="shared" ca="1" si="76"/>
        <v>-</v>
      </c>
    </row>
    <row r="4923" spans="1:16" x14ac:dyDescent="0.25">
      <c r="A4923" s="15"/>
      <c r="B4923" s="19"/>
      <c r="C4923" s="15"/>
      <c r="D4923" s="15"/>
      <c r="E4923" s="15"/>
      <c r="F4923" s="15"/>
      <c r="G4923" s="15"/>
      <c r="H4923" s="15"/>
      <c r="I4923" s="15"/>
      <c r="J4923" s="15"/>
      <c r="K4923" s="19"/>
      <c r="L4923" s="24" t="str">
        <f t="shared" ca="1" si="76"/>
        <v>-</v>
      </c>
      <c r="M4923" s="15"/>
      <c r="N4923" s="15"/>
      <c r="O4923" s="15"/>
      <c r="P4923" s="15"/>
    </row>
    <row r="4924" spans="1:16" x14ac:dyDescent="0.25">
      <c r="L4924" s="21" t="str">
        <f t="shared" ca="1" si="76"/>
        <v>-</v>
      </c>
    </row>
    <row r="4925" spans="1:16" x14ac:dyDescent="0.25">
      <c r="A4925" s="15"/>
      <c r="B4925" s="19"/>
      <c r="C4925" s="15"/>
      <c r="D4925" s="15"/>
      <c r="E4925" s="15"/>
      <c r="F4925" s="15"/>
      <c r="G4925" s="15"/>
      <c r="H4925" s="15"/>
      <c r="I4925" s="15"/>
      <c r="J4925" s="15"/>
      <c r="K4925" s="19"/>
      <c r="L4925" s="24" t="str">
        <f t="shared" ca="1" si="76"/>
        <v>-</v>
      </c>
      <c r="M4925" s="15"/>
      <c r="N4925" s="15"/>
      <c r="O4925" s="15"/>
      <c r="P4925" s="15"/>
    </row>
    <row r="4926" spans="1:16" x14ac:dyDescent="0.25">
      <c r="L4926" s="21" t="str">
        <f t="shared" ca="1" si="76"/>
        <v>-</v>
      </c>
    </row>
    <row r="4927" spans="1:16" x14ac:dyDescent="0.25">
      <c r="A4927" s="15"/>
      <c r="B4927" s="19"/>
      <c r="C4927" s="15"/>
      <c r="D4927" s="15"/>
      <c r="E4927" s="15"/>
      <c r="F4927" s="15"/>
      <c r="G4927" s="15"/>
      <c r="H4927" s="15"/>
      <c r="I4927" s="15"/>
      <c r="J4927" s="15"/>
      <c r="K4927" s="19"/>
      <c r="L4927" s="24" t="str">
        <f t="shared" ca="1" si="76"/>
        <v>-</v>
      </c>
      <c r="M4927" s="15"/>
      <c r="N4927" s="15"/>
      <c r="O4927" s="15"/>
      <c r="P4927" s="15"/>
    </row>
    <row r="4928" spans="1:16" x14ac:dyDescent="0.25">
      <c r="L4928" s="21" t="str">
        <f t="shared" ca="1" si="76"/>
        <v>-</v>
      </c>
    </row>
    <row r="4929" spans="1:16" x14ac:dyDescent="0.25">
      <c r="A4929" s="15"/>
      <c r="B4929" s="19"/>
      <c r="C4929" s="15"/>
      <c r="D4929" s="15"/>
      <c r="E4929" s="15"/>
      <c r="F4929" s="15"/>
      <c r="G4929" s="15"/>
      <c r="H4929" s="15"/>
      <c r="I4929" s="15"/>
      <c r="J4929" s="15"/>
      <c r="K4929" s="19"/>
      <c r="L4929" s="24" t="str">
        <f t="shared" ca="1" si="76"/>
        <v>-</v>
      </c>
      <c r="M4929" s="15"/>
      <c r="N4929" s="15"/>
      <c r="O4929" s="15"/>
      <c r="P4929" s="15"/>
    </row>
    <row r="4930" spans="1:16" x14ac:dyDescent="0.25">
      <c r="L4930" s="21" t="str">
        <f t="shared" ca="1" si="76"/>
        <v>-</v>
      </c>
    </row>
    <row r="4931" spans="1:16" x14ac:dyDescent="0.25">
      <c r="A4931" s="15"/>
      <c r="B4931" s="19"/>
      <c r="C4931" s="15"/>
      <c r="D4931" s="15"/>
      <c r="E4931" s="15"/>
      <c r="F4931" s="15"/>
      <c r="G4931" s="15"/>
      <c r="H4931" s="15"/>
      <c r="I4931" s="15"/>
      <c r="J4931" s="15"/>
      <c r="K4931" s="19"/>
      <c r="L4931" s="24" t="str">
        <f t="shared" ca="1" si="76"/>
        <v>-</v>
      </c>
      <c r="M4931" s="15"/>
      <c r="N4931" s="15"/>
      <c r="O4931" s="15"/>
      <c r="P4931" s="15"/>
    </row>
    <row r="4932" spans="1:16" x14ac:dyDescent="0.25">
      <c r="L4932" s="21" t="str">
        <f t="shared" ca="1" si="76"/>
        <v>-</v>
      </c>
    </row>
    <row r="4933" spans="1:16" x14ac:dyDescent="0.25">
      <c r="A4933" s="15"/>
      <c r="B4933" s="19"/>
      <c r="C4933" s="15"/>
      <c r="D4933" s="15"/>
      <c r="E4933" s="15"/>
      <c r="F4933" s="15"/>
      <c r="G4933" s="15"/>
      <c r="H4933" s="15"/>
      <c r="I4933" s="15"/>
      <c r="J4933" s="15"/>
      <c r="K4933" s="19"/>
      <c r="L4933" s="24" t="str">
        <f t="shared" ca="1" si="76"/>
        <v>-</v>
      </c>
      <c r="M4933" s="15"/>
      <c r="N4933" s="15"/>
      <c r="O4933" s="15"/>
      <c r="P4933" s="15"/>
    </row>
    <row r="4934" spans="1:16" x14ac:dyDescent="0.25">
      <c r="L4934" s="21" t="str">
        <f t="shared" ref="L4934:L4997" ca="1" si="77">IF(B4934&gt;1/1/1900, (IF(M4934="Closed",(DATEDIF(B4934,K4934,"d"))-(DATEDIF(H4934,J4934,"d")),IF(OR(M4934="Pending",ISBLANK(K4934)),TODAY()-B4934))),"-")</f>
        <v>-</v>
      </c>
    </row>
    <row r="4935" spans="1:16" x14ac:dyDescent="0.25">
      <c r="A4935" s="15"/>
      <c r="B4935" s="19"/>
      <c r="C4935" s="15"/>
      <c r="D4935" s="15"/>
      <c r="E4935" s="15"/>
      <c r="F4935" s="15"/>
      <c r="G4935" s="15"/>
      <c r="H4935" s="15"/>
      <c r="I4935" s="15"/>
      <c r="J4935" s="15"/>
      <c r="K4935" s="19"/>
      <c r="L4935" s="24" t="str">
        <f t="shared" ca="1" si="77"/>
        <v>-</v>
      </c>
      <c r="M4935" s="15"/>
      <c r="N4935" s="15"/>
      <c r="O4935" s="15"/>
      <c r="P4935" s="15"/>
    </row>
    <row r="4936" spans="1:16" x14ac:dyDescent="0.25">
      <c r="L4936" s="21" t="str">
        <f t="shared" ca="1" si="77"/>
        <v>-</v>
      </c>
    </row>
    <row r="4937" spans="1:16" x14ac:dyDescent="0.25">
      <c r="A4937" s="15"/>
      <c r="B4937" s="19"/>
      <c r="C4937" s="15"/>
      <c r="D4937" s="15"/>
      <c r="E4937" s="15"/>
      <c r="F4937" s="15"/>
      <c r="G4937" s="15"/>
      <c r="H4937" s="15"/>
      <c r="I4937" s="15"/>
      <c r="J4937" s="15"/>
      <c r="K4937" s="19"/>
      <c r="L4937" s="24" t="str">
        <f t="shared" ca="1" si="77"/>
        <v>-</v>
      </c>
      <c r="M4937" s="15"/>
      <c r="N4937" s="15"/>
      <c r="O4937" s="15"/>
      <c r="P4937" s="15"/>
    </row>
    <row r="4938" spans="1:16" x14ac:dyDescent="0.25">
      <c r="L4938" s="21" t="str">
        <f t="shared" ca="1" si="77"/>
        <v>-</v>
      </c>
    </row>
    <row r="4939" spans="1:16" x14ac:dyDescent="0.25">
      <c r="A4939" s="15"/>
      <c r="B4939" s="19"/>
      <c r="C4939" s="15"/>
      <c r="D4939" s="15"/>
      <c r="E4939" s="15"/>
      <c r="F4939" s="15"/>
      <c r="G4939" s="15"/>
      <c r="H4939" s="15"/>
      <c r="I4939" s="15"/>
      <c r="J4939" s="15"/>
      <c r="K4939" s="19"/>
      <c r="L4939" s="24" t="str">
        <f t="shared" ca="1" si="77"/>
        <v>-</v>
      </c>
      <c r="M4939" s="15"/>
      <c r="N4939" s="15"/>
      <c r="O4939" s="15"/>
      <c r="P4939" s="15"/>
    </row>
    <row r="4940" spans="1:16" x14ac:dyDescent="0.25">
      <c r="L4940" s="21" t="str">
        <f t="shared" ca="1" si="77"/>
        <v>-</v>
      </c>
    </row>
    <row r="4941" spans="1:16" x14ac:dyDescent="0.25">
      <c r="A4941" s="15"/>
      <c r="B4941" s="19"/>
      <c r="C4941" s="15"/>
      <c r="D4941" s="15"/>
      <c r="E4941" s="15"/>
      <c r="F4941" s="15"/>
      <c r="G4941" s="15"/>
      <c r="H4941" s="15"/>
      <c r="I4941" s="15"/>
      <c r="J4941" s="15"/>
      <c r="K4941" s="19"/>
      <c r="L4941" s="24" t="str">
        <f t="shared" ca="1" si="77"/>
        <v>-</v>
      </c>
      <c r="M4941" s="15"/>
      <c r="N4941" s="15"/>
      <c r="O4941" s="15"/>
      <c r="P4941" s="15"/>
    </row>
    <row r="4942" spans="1:16" x14ac:dyDescent="0.25">
      <c r="L4942" s="21" t="str">
        <f t="shared" ca="1" si="77"/>
        <v>-</v>
      </c>
    </row>
    <row r="4943" spans="1:16" x14ac:dyDescent="0.25">
      <c r="A4943" s="15"/>
      <c r="B4943" s="19"/>
      <c r="C4943" s="15"/>
      <c r="D4943" s="15"/>
      <c r="E4943" s="15"/>
      <c r="F4943" s="15"/>
      <c r="G4943" s="15"/>
      <c r="H4943" s="15"/>
      <c r="I4943" s="15"/>
      <c r="J4943" s="15"/>
      <c r="K4943" s="19"/>
      <c r="L4943" s="24" t="str">
        <f t="shared" ca="1" si="77"/>
        <v>-</v>
      </c>
      <c r="M4943" s="15"/>
      <c r="N4943" s="15"/>
      <c r="O4943" s="15"/>
      <c r="P4943" s="15"/>
    </row>
    <row r="4944" spans="1:16" x14ac:dyDescent="0.25">
      <c r="L4944" s="21" t="str">
        <f t="shared" ca="1" si="77"/>
        <v>-</v>
      </c>
    </row>
    <row r="4945" spans="1:16" x14ac:dyDescent="0.25">
      <c r="A4945" s="15"/>
      <c r="B4945" s="19"/>
      <c r="C4945" s="15"/>
      <c r="D4945" s="15"/>
      <c r="E4945" s="15"/>
      <c r="F4945" s="15"/>
      <c r="G4945" s="15"/>
      <c r="H4945" s="15"/>
      <c r="I4945" s="15"/>
      <c r="J4945" s="15"/>
      <c r="K4945" s="19"/>
      <c r="L4945" s="24" t="str">
        <f t="shared" ca="1" si="77"/>
        <v>-</v>
      </c>
      <c r="M4945" s="15"/>
      <c r="N4945" s="15"/>
      <c r="O4945" s="15"/>
      <c r="P4945" s="15"/>
    </row>
    <row r="4946" spans="1:16" x14ac:dyDescent="0.25">
      <c r="L4946" s="21" t="str">
        <f t="shared" ca="1" si="77"/>
        <v>-</v>
      </c>
    </row>
    <row r="4947" spans="1:16" x14ac:dyDescent="0.25">
      <c r="A4947" s="15"/>
      <c r="B4947" s="19"/>
      <c r="C4947" s="15"/>
      <c r="D4947" s="15"/>
      <c r="E4947" s="15"/>
      <c r="F4947" s="15"/>
      <c r="G4947" s="15"/>
      <c r="H4947" s="15"/>
      <c r="I4947" s="15"/>
      <c r="J4947" s="15"/>
      <c r="K4947" s="19"/>
      <c r="L4947" s="24" t="str">
        <f t="shared" ca="1" si="77"/>
        <v>-</v>
      </c>
      <c r="M4947" s="15"/>
      <c r="N4947" s="15"/>
      <c r="O4947" s="15"/>
      <c r="P4947" s="15"/>
    </row>
    <row r="4948" spans="1:16" x14ac:dyDescent="0.25">
      <c r="L4948" s="21" t="str">
        <f t="shared" ca="1" si="77"/>
        <v>-</v>
      </c>
    </row>
    <row r="4949" spans="1:16" x14ac:dyDescent="0.25">
      <c r="A4949" s="15"/>
      <c r="B4949" s="19"/>
      <c r="C4949" s="15"/>
      <c r="D4949" s="15"/>
      <c r="E4949" s="15"/>
      <c r="F4949" s="15"/>
      <c r="G4949" s="15"/>
      <c r="H4949" s="15"/>
      <c r="I4949" s="15"/>
      <c r="J4949" s="15"/>
      <c r="K4949" s="19"/>
      <c r="L4949" s="24" t="str">
        <f t="shared" ca="1" si="77"/>
        <v>-</v>
      </c>
      <c r="M4949" s="15"/>
      <c r="N4949" s="15"/>
      <c r="O4949" s="15"/>
      <c r="P4949" s="15"/>
    </row>
    <row r="4950" spans="1:16" x14ac:dyDescent="0.25">
      <c r="L4950" s="21" t="str">
        <f t="shared" ca="1" si="77"/>
        <v>-</v>
      </c>
    </row>
    <row r="4951" spans="1:16" x14ac:dyDescent="0.25">
      <c r="A4951" s="15"/>
      <c r="B4951" s="19"/>
      <c r="C4951" s="15"/>
      <c r="D4951" s="15"/>
      <c r="E4951" s="15"/>
      <c r="F4951" s="15"/>
      <c r="G4951" s="15"/>
      <c r="H4951" s="15"/>
      <c r="I4951" s="15"/>
      <c r="J4951" s="15"/>
      <c r="K4951" s="19"/>
      <c r="L4951" s="24" t="str">
        <f t="shared" ca="1" si="77"/>
        <v>-</v>
      </c>
      <c r="M4951" s="15"/>
      <c r="N4951" s="15"/>
      <c r="O4951" s="15"/>
      <c r="P4951" s="15"/>
    </row>
    <row r="4952" spans="1:16" x14ac:dyDescent="0.25">
      <c r="L4952" s="21" t="str">
        <f t="shared" ca="1" si="77"/>
        <v>-</v>
      </c>
    </row>
    <row r="4953" spans="1:16" x14ac:dyDescent="0.25">
      <c r="A4953" s="15"/>
      <c r="B4953" s="19"/>
      <c r="C4953" s="15"/>
      <c r="D4953" s="15"/>
      <c r="E4953" s="15"/>
      <c r="F4953" s="15"/>
      <c r="G4953" s="15"/>
      <c r="H4953" s="15"/>
      <c r="I4953" s="15"/>
      <c r="J4953" s="15"/>
      <c r="K4953" s="19"/>
      <c r="L4953" s="24" t="str">
        <f t="shared" ca="1" si="77"/>
        <v>-</v>
      </c>
      <c r="M4953" s="15"/>
      <c r="N4953" s="15"/>
      <c r="O4953" s="15"/>
      <c r="P4953" s="15"/>
    </row>
    <row r="4954" spans="1:16" x14ac:dyDescent="0.25">
      <c r="L4954" s="21" t="str">
        <f t="shared" ca="1" si="77"/>
        <v>-</v>
      </c>
    </row>
    <row r="4955" spans="1:16" x14ac:dyDescent="0.25">
      <c r="A4955" s="15"/>
      <c r="B4955" s="19"/>
      <c r="C4955" s="15"/>
      <c r="D4955" s="15"/>
      <c r="E4955" s="15"/>
      <c r="F4955" s="15"/>
      <c r="G4955" s="15"/>
      <c r="H4955" s="15"/>
      <c r="I4955" s="15"/>
      <c r="J4955" s="15"/>
      <c r="K4955" s="19"/>
      <c r="L4955" s="24" t="str">
        <f t="shared" ca="1" si="77"/>
        <v>-</v>
      </c>
      <c r="M4955" s="15"/>
      <c r="N4955" s="15"/>
      <c r="O4955" s="15"/>
      <c r="P4955" s="15"/>
    </row>
    <row r="4956" spans="1:16" x14ac:dyDescent="0.25">
      <c r="L4956" s="21" t="str">
        <f t="shared" ca="1" si="77"/>
        <v>-</v>
      </c>
    </row>
    <row r="4957" spans="1:16" x14ac:dyDescent="0.25">
      <c r="A4957" s="15"/>
      <c r="B4957" s="19"/>
      <c r="C4957" s="15"/>
      <c r="D4957" s="15"/>
      <c r="E4957" s="15"/>
      <c r="F4957" s="15"/>
      <c r="G4957" s="15"/>
      <c r="H4957" s="15"/>
      <c r="I4957" s="15"/>
      <c r="J4957" s="15"/>
      <c r="K4957" s="19"/>
      <c r="L4957" s="24" t="str">
        <f t="shared" ca="1" si="77"/>
        <v>-</v>
      </c>
      <c r="M4957" s="15"/>
      <c r="N4957" s="15"/>
      <c r="O4957" s="15"/>
      <c r="P4957" s="15"/>
    </row>
    <row r="4958" spans="1:16" x14ac:dyDescent="0.25">
      <c r="L4958" s="21" t="str">
        <f t="shared" ca="1" si="77"/>
        <v>-</v>
      </c>
    </row>
    <row r="4959" spans="1:16" x14ac:dyDescent="0.25">
      <c r="A4959" s="15"/>
      <c r="B4959" s="19"/>
      <c r="C4959" s="15"/>
      <c r="D4959" s="15"/>
      <c r="E4959" s="15"/>
      <c r="F4959" s="15"/>
      <c r="G4959" s="15"/>
      <c r="H4959" s="15"/>
      <c r="I4959" s="15"/>
      <c r="J4959" s="15"/>
      <c r="K4959" s="19"/>
      <c r="L4959" s="24" t="str">
        <f t="shared" ca="1" si="77"/>
        <v>-</v>
      </c>
      <c r="M4959" s="15"/>
      <c r="N4959" s="15"/>
      <c r="O4959" s="15"/>
      <c r="P4959" s="15"/>
    </row>
    <row r="4960" spans="1:16" x14ac:dyDescent="0.25">
      <c r="L4960" s="21" t="str">
        <f t="shared" ca="1" si="77"/>
        <v>-</v>
      </c>
    </row>
    <row r="4961" spans="1:16" x14ac:dyDescent="0.25">
      <c r="A4961" s="15"/>
      <c r="B4961" s="19"/>
      <c r="C4961" s="15"/>
      <c r="D4961" s="15"/>
      <c r="E4961" s="15"/>
      <c r="F4961" s="15"/>
      <c r="G4961" s="15"/>
      <c r="H4961" s="15"/>
      <c r="I4961" s="15"/>
      <c r="J4961" s="15"/>
      <c r="K4961" s="19"/>
      <c r="L4961" s="24" t="str">
        <f t="shared" ca="1" si="77"/>
        <v>-</v>
      </c>
      <c r="M4961" s="15"/>
      <c r="N4961" s="15"/>
      <c r="O4961" s="15"/>
      <c r="P4961" s="15"/>
    </row>
    <row r="4962" spans="1:16" x14ac:dyDescent="0.25">
      <c r="L4962" s="21" t="str">
        <f t="shared" ca="1" si="77"/>
        <v>-</v>
      </c>
    </row>
    <row r="4963" spans="1:16" x14ac:dyDescent="0.25">
      <c r="A4963" s="15"/>
      <c r="B4963" s="19"/>
      <c r="C4963" s="15"/>
      <c r="D4963" s="15"/>
      <c r="E4963" s="15"/>
      <c r="F4963" s="15"/>
      <c r="G4963" s="15"/>
      <c r="H4963" s="15"/>
      <c r="I4963" s="15"/>
      <c r="J4963" s="15"/>
      <c r="K4963" s="19"/>
      <c r="L4963" s="24" t="str">
        <f t="shared" ca="1" si="77"/>
        <v>-</v>
      </c>
      <c r="M4963" s="15"/>
      <c r="N4963" s="15"/>
      <c r="O4963" s="15"/>
      <c r="P4963" s="15"/>
    </row>
    <row r="4964" spans="1:16" x14ac:dyDescent="0.25">
      <c r="L4964" s="21" t="str">
        <f t="shared" ca="1" si="77"/>
        <v>-</v>
      </c>
    </row>
    <row r="4965" spans="1:16" x14ac:dyDescent="0.25">
      <c r="A4965" s="15"/>
      <c r="B4965" s="19"/>
      <c r="C4965" s="15"/>
      <c r="D4965" s="15"/>
      <c r="E4965" s="15"/>
      <c r="F4965" s="15"/>
      <c r="G4965" s="15"/>
      <c r="H4965" s="15"/>
      <c r="I4965" s="15"/>
      <c r="J4965" s="15"/>
      <c r="K4965" s="19"/>
      <c r="L4965" s="24" t="str">
        <f t="shared" ca="1" si="77"/>
        <v>-</v>
      </c>
      <c r="M4965" s="15"/>
      <c r="N4965" s="15"/>
      <c r="O4965" s="15"/>
      <c r="P4965" s="15"/>
    </row>
    <row r="4966" spans="1:16" x14ac:dyDescent="0.25">
      <c r="L4966" s="21" t="str">
        <f t="shared" ca="1" si="77"/>
        <v>-</v>
      </c>
    </row>
    <row r="4967" spans="1:16" x14ac:dyDescent="0.25">
      <c r="A4967" s="15"/>
      <c r="B4967" s="19"/>
      <c r="C4967" s="15"/>
      <c r="D4967" s="15"/>
      <c r="E4967" s="15"/>
      <c r="F4967" s="15"/>
      <c r="G4967" s="15"/>
      <c r="H4967" s="15"/>
      <c r="I4967" s="15"/>
      <c r="J4967" s="15"/>
      <c r="K4967" s="19"/>
      <c r="L4967" s="24" t="str">
        <f t="shared" ca="1" si="77"/>
        <v>-</v>
      </c>
      <c r="M4967" s="15"/>
      <c r="N4967" s="15"/>
      <c r="O4967" s="15"/>
      <c r="P4967" s="15"/>
    </row>
    <row r="4968" spans="1:16" x14ac:dyDescent="0.25">
      <c r="L4968" s="21" t="str">
        <f t="shared" ca="1" si="77"/>
        <v>-</v>
      </c>
    </row>
    <row r="4969" spans="1:16" x14ac:dyDescent="0.25">
      <c r="A4969" s="15"/>
      <c r="B4969" s="19"/>
      <c r="C4969" s="15"/>
      <c r="D4969" s="15"/>
      <c r="E4969" s="15"/>
      <c r="F4969" s="15"/>
      <c r="G4969" s="15"/>
      <c r="H4969" s="15"/>
      <c r="I4969" s="15"/>
      <c r="J4969" s="15"/>
      <c r="K4969" s="19"/>
      <c r="L4969" s="24" t="str">
        <f t="shared" ca="1" si="77"/>
        <v>-</v>
      </c>
      <c r="M4969" s="15"/>
      <c r="N4969" s="15"/>
      <c r="O4969" s="15"/>
      <c r="P4969" s="15"/>
    </row>
    <row r="4970" spans="1:16" x14ac:dyDescent="0.25">
      <c r="L4970" s="21" t="str">
        <f t="shared" ca="1" si="77"/>
        <v>-</v>
      </c>
    </row>
    <row r="4971" spans="1:16" x14ac:dyDescent="0.25">
      <c r="A4971" s="15"/>
      <c r="B4971" s="19"/>
      <c r="C4971" s="15"/>
      <c r="D4971" s="15"/>
      <c r="E4971" s="15"/>
      <c r="F4971" s="15"/>
      <c r="G4971" s="15"/>
      <c r="H4971" s="15"/>
      <c r="I4971" s="15"/>
      <c r="J4971" s="15"/>
      <c r="K4971" s="19"/>
      <c r="L4971" s="24" t="str">
        <f t="shared" ca="1" si="77"/>
        <v>-</v>
      </c>
      <c r="M4971" s="15"/>
      <c r="N4971" s="15"/>
      <c r="O4971" s="15"/>
      <c r="P4971" s="15"/>
    </row>
    <row r="4972" spans="1:16" x14ac:dyDescent="0.25">
      <c r="L4972" s="21" t="str">
        <f t="shared" ca="1" si="77"/>
        <v>-</v>
      </c>
    </row>
    <row r="4973" spans="1:16" x14ac:dyDescent="0.25">
      <c r="A4973" s="15"/>
      <c r="B4973" s="19"/>
      <c r="C4973" s="15"/>
      <c r="D4973" s="15"/>
      <c r="E4973" s="15"/>
      <c r="F4973" s="15"/>
      <c r="G4973" s="15"/>
      <c r="H4973" s="15"/>
      <c r="I4973" s="15"/>
      <c r="J4973" s="15"/>
      <c r="K4973" s="19"/>
      <c r="L4973" s="24" t="str">
        <f t="shared" ca="1" si="77"/>
        <v>-</v>
      </c>
      <c r="M4973" s="15"/>
      <c r="N4973" s="15"/>
      <c r="O4973" s="15"/>
      <c r="P4973" s="15"/>
    </row>
    <row r="4974" spans="1:16" x14ac:dyDescent="0.25">
      <c r="L4974" s="21" t="str">
        <f t="shared" ca="1" si="77"/>
        <v>-</v>
      </c>
    </row>
    <row r="4975" spans="1:16" x14ac:dyDescent="0.25">
      <c r="A4975" s="15"/>
      <c r="B4975" s="19"/>
      <c r="C4975" s="15"/>
      <c r="D4975" s="15"/>
      <c r="E4975" s="15"/>
      <c r="F4975" s="15"/>
      <c r="G4975" s="15"/>
      <c r="H4975" s="15"/>
      <c r="I4975" s="15"/>
      <c r="J4975" s="15"/>
      <c r="K4975" s="19"/>
      <c r="L4975" s="24" t="str">
        <f t="shared" ca="1" si="77"/>
        <v>-</v>
      </c>
      <c r="M4975" s="15"/>
      <c r="N4975" s="15"/>
      <c r="O4975" s="15"/>
      <c r="P4975" s="15"/>
    </row>
    <row r="4976" spans="1:16" x14ac:dyDescent="0.25">
      <c r="L4976" s="21" t="str">
        <f t="shared" ca="1" si="77"/>
        <v>-</v>
      </c>
    </row>
    <row r="4977" spans="1:16" x14ac:dyDescent="0.25">
      <c r="A4977" s="15"/>
      <c r="B4977" s="19"/>
      <c r="C4977" s="15"/>
      <c r="D4977" s="15"/>
      <c r="E4977" s="15"/>
      <c r="F4977" s="15"/>
      <c r="G4977" s="15"/>
      <c r="H4977" s="15"/>
      <c r="I4977" s="15"/>
      <c r="J4977" s="15"/>
      <c r="K4977" s="19"/>
      <c r="L4977" s="24" t="str">
        <f t="shared" ca="1" si="77"/>
        <v>-</v>
      </c>
      <c r="M4977" s="15"/>
      <c r="N4977" s="15"/>
      <c r="O4977" s="15"/>
      <c r="P4977" s="15"/>
    </row>
    <row r="4978" spans="1:16" x14ac:dyDescent="0.25">
      <c r="L4978" s="21" t="str">
        <f t="shared" ca="1" si="77"/>
        <v>-</v>
      </c>
    </row>
    <row r="4979" spans="1:16" x14ac:dyDescent="0.25">
      <c r="A4979" s="15"/>
      <c r="B4979" s="19"/>
      <c r="C4979" s="15"/>
      <c r="D4979" s="15"/>
      <c r="E4979" s="15"/>
      <c r="F4979" s="15"/>
      <c r="G4979" s="15"/>
      <c r="H4979" s="15"/>
      <c r="I4979" s="15"/>
      <c r="J4979" s="15"/>
      <c r="K4979" s="19"/>
      <c r="L4979" s="24" t="str">
        <f t="shared" ca="1" si="77"/>
        <v>-</v>
      </c>
      <c r="M4979" s="15"/>
      <c r="N4979" s="15"/>
      <c r="O4979" s="15"/>
      <c r="P4979" s="15"/>
    </row>
    <row r="4980" spans="1:16" x14ac:dyDescent="0.25">
      <c r="L4980" s="21" t="str">
        <f t="shared" ca="1" si="77"/>
        <v>-</v>
      </c>
    </row>
    <row r="4981" spans="1:16" x14ac:dyDescent="0.25">
      <c r="A4981" s="15"/>
      <c r="B4981" s="19"/>
      <c r="C4981" s="15"/>
      <c r="D4981" s="15"/>
      <c r="E4981" s="15"/>
      <c r="F4981" s="15"/>
      <c r="G4981" s="15"/>
      <c r="H4981" s="15"/>
      <c r="I4981" s="15"/>
      <c r="J4981" s="15"/>
      <c r="K4981" s="19"/>
      <c r="L4981" s="24" t="str">
        <f t="shared" ca="1" si="77"/>
        <v>-</v>
      </c>
      <c r="M4981" s="15"/>
      <c r="N4981" s="15"/>
      <c r="O4981" s="15"/>
      <c r="P4981" s="15"/>
    </row>
    <row r="4982" spans="1:16" x14ac:dyDescent="0.25">
      <c r="L4982" s="21" t="str">
        <f t="shared" ca="1" si="77"/>
        <v>-</v>
      </c>
    </row>
    <row r="4983" spans="1:16" x14ac:dyDescent="0.25">
      <c r="A4983" s="15"/>
      <c r="B4983" s="19"/>
      <c r="C4983" s="15"/>
      <c r="D4983" s="15"/>
      <c r="E4983" s="15"/>
      <c r="F4983" s="15"/>
      <c r="G4983" s="15"/>
      <c r="H4983" s="15"/>
      <c r="I4983" s="15"/>
      <c r="J4983" s="15"/>
      <c r="K4983" s="19"/>
      <c r="L4983" s="24" t="str">
        <f t="shared" ca="1" si="77"/>
        <v>-</v>
      </c>
      <c r="M4983" s="15"/>
      <c r="N4983" s="15"/>
      <c r="O4983" s="15"/>
      <c r="P4983" s="15"/>
    </row>
    <row r="4984" spans="1:16" x14ac:dyDescent="0.25">
      <c r="L4984" s="21" t="str">
        <f t="shared" ca="1" si="77"/>
        <v>-</v>
      </c>
    </row>
    <row r="4985" spans="1:16" x14ac:dyDescent="0.25">
      <c r="A4985" s="15"/>
      <c r="B4985" s="19"/>
      <c r="C4985" s="15"/>
      <c r="D4985" s="15"/>
      <c r="E4985" s="15"/>
      <c r="F4985" s="15"/>
      <c r="G4985" s="15"/>
      <c r="H4985" s="15"/>
      <c r="I4985" s="15"/>
      <c r="J4985" s="15"/>
      <c r="K4985" s="19"/>
      <c r="L4985" s="24" t="str">
        <f t="shared" ca="1" si="77"/>
        <v>-</v>
      </c>
      <c r="M4985" s="15"/>
      <c r="N4985" s="15"/>
      <c r="O4985" s="15"/>
      <c r="P4985" s="15"/>
    </row>
    <row r="4986" spans="1:16" x14ac:dyDescent="0.25">
      <c r="L4986" s="21" t="str">
        <f t="shared" ca="1" si="77"/>
        <v>-</v>
      </c>
    </row>
    <row r="4987" spans="1:16" x14ac:dyDescent="0.25">
      <c r="A4987" s="15"/>
      <c r="B4987" s="19"/>
      <c r="C4987" s="15"/>
      <c r="D4987" s="15"/>
      <c r="E4987" s="15"/>
      <c r="F4987" s="15"/>
      <c r="G4987" s="15"/>
      <c r="H4987" s="15"/>
      <c r="I4987" s="15"/>
      <c r="J4987" s="15"/>
      <c r="K4987" s="19"/>
      <c r="L4987" s="24" t="str">
        <f t="shared" ca="1" si="77"/>
        <v>-</v>
      </c>
      <c r="M4987" s="15"/>
      <c r="N4987" s="15"/>
      <c r="O4987" s="15"/>
      <c r="P4987" s="15"/>
    </row>
    <row r="4988" spans="1:16" x14ac:dyDescent="0.25">
      <c r="L4988" s="21" t="str">
        <f t="shared" ca="1" si="77"/>
        <v>-</v>
      </c>
    </row>
    <row r="4989" spans="1:16" x14ac:dyDescent="0.25">
      <c r="A4989" s="15"/>
      <c r="B4989" s="19"/>
      <c r="C4989" s="15"/>
      <c r="D4989" s="15"/>
      <c r="E4989" s="15"/>
      <c r="F4989" s="15"/>
      <c r="G4989" s="15"/>
      <c r="H4989" s="15"/>
      <c r="I4989" s="15"/>
      <c r="J4989" s="15"/>
      <c r="K4989" s="19"/>
      <c r="L4989" s="24" t="str">
        <f t="shared" ca="1" si="77"/>
        <v>-</v>
      </c>
      <c r="M4989" s="15"/>
      <c r="N4989" s="15"/>
      <c r="O4989" s="15"/>
      <c r="P4989" s="15"/>
    </row>
    <row r="4990" spans="1:16" x14ac:dyDescent="0.25">
      <c r="L4990" s="21" t="str">
        <f t="shared" ca="1" si="77"/>
        <v>-</v>
      </c>
    </row>
    <row r="4991" spans="1:16" x14ac:dyDescent="0.25">
      <c r="A4991" s="15"/>
      <c r="B4991" s="19"/>
      <c r="C4991" s="15"/>
      <c r="D4991" s="15"/>
      <c r="E4991" s="15"/>
      <c r="F4991" s="15"/>
      <c r="G4991" s="15"/>
      <c r="H4991" s="15"/>
      <c r="I4991" s="15"/>
      <c r="J4991" s="15"/>
      <c r="K4991" s="19"/>
      <c r="L4991" s="24" t="str">
        <f t="shared" ca="1" si="77"/>
        <v>-</v>
      </c>
      <c r="M4991" s="15"/>
      <c r="N4991" s="15"/>
      <c r="O4991" s="15"/>
      <c r="P4991" s="15"/>
    </row>
    <row r="4992" spans="1:16" x14ac:dyDescent="0.25">
      <c r="L4992" s="21" t="str">
        <f t="shared" ca="1" si="77"/>
        <v>-</v>
      </c>
    </row>
    <row r="4993" spans="1:16" x14ac:dyDescent="0.25">
      <c r="A4993" s="15"/>
      <c r="B4993" s="19"/>
      <c r="C4993" s="15"/>
      <c r="D4993" s="15"/>
      <c r="E4993" s="15"/>
      <c r="F4993" s="15"/>
      <c r="G4993" s="15"/>
      <c r="H4993" s="15"/>
      <c r="I4993" s="15"/>
      <c r="J4993" s="15"/>
      <c r="K4993" s="19"/>
      <c r="L4993" s="24" t="str">
        <f t="shared" ca="1" si="77"/>
        <v>-</v>
      </c>
      <c r="M4993" s="15"/>
      <c r="N4993" s="15"/>
      <c r="O4993" s="15"/>
      <c r="P4993" s="15"/>
    </row>
    <row r="4994" spans="1:16" x14ac:dyDescent="0.25">
      <c r="L4994" s="21" t="str">
        <f t="shared" ca="1" si="77"/>
        <v>-</v>
      </c>
    </row>
    <row r="4995" spans="1:16" x14ac:dyDescent="0.25">
      <c r="A4995" s="15"/>
      <c r="B4995" s="19"/>
      <c r="C4995" s="15"/>
      <c r="D4995" s="15"/>
      <c r="E4995" s="15"/>
      <c r="F4995" s="15"/>
      <c r="G4995" s="15"/>
      <c r="H4995" s="15"/>
      <c r="I4995" s="15"/>
      <c r="J4995" s="15"/>
      <c r="K4995" s="19"/>
      <c r="L4995" s="24" t="str">
        <f t="shared" ca="1" si="77"/>
        <v>-</v>
      </c>
      <c r="M4995" s="15"/>
      <c r="N4995" s="15"/>
      <c r="O4995" s="15"/>
      <c r="P4995" s="15"/>
    </row>
    <row r="4996" spans="1:16" x14ac:dyDescent="0.25">
      <c r="L4996" s="21" t="str">
        <f t="shared" ca="1" si="77"/>
        <v>-</v>
      </c>
    </row>
    <row r="4997" spans="1:16" x14ac:dyDescent="0.25">
      <c r="A4997" s="15"/>
      <c r="B4997" s="19"/>
      <c r="C4997" s="15"/>
      <c r="D4997" s="15"/>
      <c r="E4997" s="15"/>
      <c r="F4997" s="15"/>
      <c r="G4997" s="15"/>
      <c r="H4997" s="15"/>
      <c r="I4997" s="15"/>
      <c r="J4997" s="15"/>
      <c r="K4997" s="19"/>
      <c r="L4997" s="24" t="str">
        <f t="shared" ca="1" si="77"/>
        <v>-</v>
      </c>
      <c r="M4997" s="15"/>
      <c r="N4997" s="15"/>
      <c r="O4997" s="15"/>
      <c r="P4997" s="15"/>
    </row>
    <row r="4998" spans="1:16" x14ac:dyDescent="0.25">
      <c r="L4998" s="21" t="str">
        <f t="shared" ref="L4998:L5061" ca="1" si="78">IF(B4998&gt;1/1/1900, (IF(M4998="Closed",(DATEDIF(B4998,K4998,"d"))-(DATEDIF(H4998,J4998,"d")),IF(OR(M4998="Pending",ISBLANK(K4998)),TODAY()-B4998))),"-")</f>
        <v>-</v>
      </c>
    </row>
    <row r="4999" spans="1:16" x14ac:dyDescent="0.25">
      <c r="A4999" s="15"/>
      <c r="B4999" s="19"/>
      <c r="C4999" s="15"/>
      <c r="D4999" s="15"/>
      <c r="E4999" s="15"/>
      <c r="F4999" s="15"/>
      <c r="G4999" s="15"/>
      <c r="H4999" s="15"/>
      <c r="I4999" s="15"/>
      <c r="J4999" s="15"/>
      <c r="K4999" s="19"/>
      <c r="L4999" s="24" t="str">
        <f t="shared" ca="1" si="78"/>
        <v>-</v>
      </c>
      <c r="M4999" s="15"/>
      <c r="N4999" s="15"/>
      <c r="O4999" s="15"/>
      <c r="P4999" s="15"/>
    </row>
    <row r="5000" spans="1:16" x14ac:dyDescent="0.25">
      <c r="L5000" s="21" t="str">
        <f t="shared" ca="1" si="78"/>
        <v>-</v>
      </c>
    </row>
    <row r="5001" spans="1:16" x14ac:dyDescent="0.25">
      <c r="A5001" s="15"/>
      <c r="B5001" s="19"/>
      <c r="C5001" s="15"/>
      <c r="D5001" s="15"/>
      <c r="E5001" s="15"/>
      <c r="F5001" s="15"/>
      <c r="G5001" s="15"/>
      <c r="H5001" s="15"/>
      <c r="I5001" s="15"/>
      <c r="J5001" s="15"/>
      <c r="K5001" s="19"/>
      <c r="L5001" s="24" t="str">
        <f t="shared" ca="1" si="78"/>
        <v>-</v>
      </c>
      <c r="M5001" s="15"/>
      <c r="N5001" s="15"/>
      <c r="O5001" s="15"/>
      <c r="P5001" s="15"/>
    </row>
    <row r="5002" spans="1:16" x14ac:dyDescent="0.25">
      <c r="L5002" s="21" t="str">
        <f t="shared" ca="1" si="78"/>
        <v>-</v>
      </c>
    </row>
    <row r="5003" spans="1:16" x14ac:dyDescent="0.25">
      <c r="A5003" s="15"/>
      <c r="B5003" s="19"/>
      <c r="C5003" s="15"/>
      <c r="D5003" s="15"/>
      <c r="E5003" s="15"/>
      <c r="F5003" s="15"/>
      <c r="G5003" s="15"/>
      <c r="H5003" s="15"/>
      <c r="I5003" s="15"/>
      <c r="J5003" s="15"/>
      <c r="K5003" s="19"/>
      <c r="L5003" s="24" t="str">
        <f t="shared" ca="1" si="78"/>
        <v>-</v>
      </c>
      <c r="M5003" s="15"/>
      <c r="N5003" s="15"/>
      <c r="O5003" s="15"/>
      <c r="P5003" s="15"/>
    </row>
    <row r="5004" spans="1:16" x14ac:dyDescent="0.25">
      <c r="L5004" s="21" t="str">
        <f t="shared" ca="1" si="78"/>
        <v>-</v>
      </c>
    </row>
    <row r="5005" spans="1:16" x14ac:dyDescent="0.25">
      <c r="A5005" s="15"/>
      <c r="B5005" s="19"/>
      <c r="C5005" s="15"/>
      <c r="D5005" s="15"/>
      <c r="E5005" s="15"/>
      <c r="F5005" s="15"/>
      <c r="G5005" s="15"/>
      <c r="H5005" s="15"/>
      <c r="I5005" s="15"/>
      <c r="J5005" s="15"/>
      <c r="K5005" s="19"/>
      <c r="L5005" s="24" t="str">
        <f t="shared" ca="1" si="78"/>
        <v>-</v>
      </c>
      <c r="M5005" s="15"/>
      <c r="N5005" s="15"/>
      <c r="O5005" s="15"/>
      <c r="P5005" s="15"/>
    </row>
    <row r="5006" spans="1:16" x14ac:dyDescent="0.25">
      <c r="L5006" s="21" t="str">
        <f t="shared" ca="1" si="78"/>
        <v>-</v>
      </c>
    </row>
    <row r="5007" spans="1:16" x14ac:dyDescent="0.25">
      <c r="A5007" s="15"/>
      <c r="B5007" s="19"/>
      <c r="C5007" s="15"/>
      <c r="D5007" s="15"/>
      <c r="E5007" s="15"/>
      <c r="F5007" s="15"/>
      <c r="G5007" s="15"/>
      <c r="H5007" s="15"/>
      <c r="I5007" s="15"/>
      <c r="J5007" s="15"/>
      <c r="K5007" s="19"/>
      <c r="L5007" s="24" t="str">
        <f t="shared" ca="1" si="78"/>
        <v>-</v>
      </c>
      <c r="M5007" s="15"/>
      <c r="N5007" s="15"/>
      <c r="O5007" s="15"/>
      <c r="P5007" s="15"/>
    </row>
    <row r="5008" spans="1:16" x14ac:dyDescent="0.25">
      <c r="L5008" s="21" t="str">
        <f t="shared" ca="1" si="78"/>
        <v>-</v>
      </c>
    </row>
    <row r="5009" spans="1:16" x14ac:dyDescent="0.25">
      <c r="A5009" s="15"/>
      <c r="B5009" s="19"/>
      <c r="C5009" s="15"/>
      <c r="D5009" s="15"/>
      <c r="E5009" s="15"/>
      <c r="F5009" s="15"/>
      <c r="G5009" s="15"/>
      <c r="H5009" s="15"/>
      <c r="I5009" s="15"/>
      <c r="J5009" s="15"/>
      <c r="K5009" s="19"/>
      <c r="L5009" s="24" t="str">
        <f t="shared" ca="1" si="78"/>
        <v>-</v>
      </c>
      <c r="M5009" s="15"/>
      <c r="N5009" s="15"/>
      <c r="O5009" s="15"/>
      <c r="P5009" s="15"/>
    </row>
    <row r="5010" spans="1:16" x14ac:dyDescent="0.25">
      <c r="L5010" s="21" t="str">
        <f t="shared" ca="1" si="78"/>
        <v>-</v>
      </c>
    </row>
    <row r="5011" spans="1:16" x14ac:dyDescent="0.25">
      <c r="A5011" s="15"/>
      <c r="B5011" s="19"/>
      <c r="C5011" s="15"/>
      <c r="D5011" s="15"/>
      <c r="E5011" s="15"/>
      <c r="F5011" s="15"/>
      <c r="G5011" s="15"/>
      <c r="H5011" s="15"/>
      <c r="I5011" s="15"/>
      <c r="J5011" s="15"/>
      <c r="K5011" s="19"/>
      <c r="L5011" s="24" t="str">
        <f t="shared" ca="1" si="78"/>
        <v>-</v>
      </c>
      <c r="M5011" s="15"/>
      <c r="N5011" s="15"/>
      <c r="O5011" s="15"/>
      <c r="P5011" s="15"/>
    </row>
    <row r="5012" spans="1:16" x14ac:dyDescent="0.25">
      <c r="L5012" s="21" t="str">
        <f t="shared" ca="1" si="78"/>
        <v>-</v>
      </c>
    </row>
    <row r="5013" spans="1:16" x14ac:dyDescent="0.25">
      <c r="A5013" s="15"/>
      <c r="B5013" s="19"/>
      <c r="C5013" s="15"/>
      <c r="D5013" s="15"/>
      <c r="E5013" s="15"/>
      <c r="F5013" s="15"/>
      <c r="G5013" s="15"/>
      <c r="H5013" s="15"/>
      <c r="I5013" s="15"/>
      <c r="J5013" s="15"/>
      <c r="K5013" s="19"/>
      <c r="L5013" s="24" t="str">
        <f t="shared" ca="1" si="78"/>
        <v>-</v>
      </c>
      <c r="M5013" s="15"/>
      <c r="N5013" s="15"/>
      <c r="O5013" s="15"/>
      <c r="P5013" s="15"/>
    </row>
    <row r="5014" spans="1:16" x14ac:dyDescent="0.25">
      <c r="L5014" s="21" t="str">
        <f t="shared" ca="1" si="78"/>
        <v>-</v>
      </c>
    </row>
    <row r="5015" spans="1:16" x14ac:dyDescent="0.25">
      <c r="A5015" s="15"/>
      <c r="B5015" s="19"/>
      <c r="C5015" s="15"/>
      <c r="D5015" s="15"/>
      <c r="E5015" s="15"/>
      <c r="F5015" s="15"/>
      <c r="G5015" s="15"/>
      <c r="H5015" s="15"/>
      <c r="I5015" s="15"/>
      <c r="J5015" s="15"/>
      <c r="K5015" s="19"/>
      <c r="L5015" s="24" t="str">
        <f t="shared" ca="1" si="78"/>
        <v>-</v>
      </c>
      <c r="M5015" s="15"/>
      <c r="N5015" s="15"/>
      <c r="O5015" s="15"/>
      <c r="P5015" s="15"/>
    </row>
    <row r="5016" spans="1:16" x14ac:dyDescent="0.25">
      <c r="L5016" s="21" t="str">
        <f t="shared" ca="1" si="78"/>
        <v>-</v>
      </c>
    </row>
    <row r="5017" spans="1:16" x14ac:dyDescent="0.25">
      <c r="A5017" s="15"/>
      <c r="B5017" s="19"/>
      <c r="C5017" s="15"/>
      <c r="D5017" s="15"/>
      <c r="E5017" s="15"/>
      <c r="F5017" s="15"/>
      <c r="G5017" s="15"/>
      <c r="H5017" s="15"/>
      <c r="I5017" s="15"/>
      <c r="J5017" s="15"/>
      <c r="K5017" s="19"/>
      <c r="L5017" s="24" t="str">
        <f t="shared" ca="1" si="78"/>
        <v>-</v>
      </c>
      <c r="M5017" s="15"/>
      <c r="N5017" s="15"/>
      <c r="O5017" s="15"/>
      <c r="P5017" s="15"/>
    </row>
    <row r="5018" spans="1:16" x14ac:dyDescent="0.25">
      <c r="L5018" s="21" t="str">
        <f t="shared" ca="1" si="78"/>
        <v>-</v>
      </c>
    </row>
    <row r="5019" spans="1:16" x14ac:dyDescent="0.25">
      <c r="A5019" s="15"/>
      <c r="B5019" s="19"/>
      <c r="C5019" s="15"/>
      <c r="D5019" s="15"/>
      <c r="E5019" s="15"/>
      <c r="F5019" s="15"/>
      <c r="G5019" s="15"/>
      <c r="H5019" s="15"/>
      <c r="I5019" s="15"/>
      <c r="J5019" s="15"/>
      <c r="K5019" s="19"/>
      <c r="L5019" s="24" t="str">
        <f t="shared" ca="1" si="78"/>
        <v>-</v>
      </c>
      <c r="M5019" s="15"/>
      <c r="N5019" s="15"/>
      <c r="O5019" s="15"/>
      <c r="P5019" s="15"/>
    </row>
    <row r="5020" spans="1:16" x14ac:dyDescent="0.25">
      <c r="L5020" s="21" t="str">
        <f t="shared" ca="1" si="78"/>
        <v>-</v>
      </c>
    </row>
    <row r="5021" spans="1:16" x14ac:dyDescent="0.25">
      <c r="A5021" s="15"/>
      <c r="B5021" s="19"/>
      <c r="C5021" s="15"/>
      <c r="D5021" s="15"/>
      <c r="E5021" s="15"/>
      <c r="F5021" s="15"/>
      <c r="G5021" s="15"/>
      <c r="H5021" s="15"/>
      <c r="I5021" s="15"/>
      <c r="J5021" s="15"/>
      <c r="K5021" s="19"/>
      <c r="L5021" s="24" t="str">
        <f t="shared" ca="1" si="78"/>
        <v>-</v>
      </c>
      <c r="M5021" s="15"/>
      <c r="N5021" s="15"/>
      <c r="O5021" s="15"/>
      <c r="P5021" s="15"/>
    </row>
    <row r="5022" spans="1:16" x14ac:dyDescent="0.25">
      <c r="L5022" s="21" t="str">
        <f t="shared" ca="1" si="78"/>
        <v>-</v>
      </c>
    </row>
    <row r="5023" spans="1:16" x14ac:dyDescent="0.25">
      <c r="A5023" s="15"/>
      <c r="B5023" s="19"/>
      <c r="C5023" s="15"/>
      <c r="D5023" s="15"/>
      <c r="E5023" s="15"/>
      <c r="F5023" s="15"/>
      <c r="G5023" s="15"/>
      <c r="H5023" s="15"/>
      <c r="I5023" s="15"/>
      <c r="J5023" s="15"/>
      <c r="K5023" s="19"/>
      <c r="L5023" s="24" t="str">
        <f t="shared" ca="1" si="78"/>
        <v>-</v>
      </c>
      <c r="M5023" s="15"/>
      <c r="N5023" s="15"/>
      <c r="O5023" s="15"/>
      <c r="P5023" s="15"/>
    </row>
    <row r="5024" spans="1:16" x14ac:dyDescent="0.25">
      <c r="L5024" s="21" t="str">
        <f t="shared" ca="1" si="78"/>
        <v>-</v>
      </c>
    </row>
    <row r="5025" spans="1:16" x14ac:dyDescent="0.25">
      <c r="A5025" s="15"/>
      <c r="B5025" s="19"/>
      <c r="C5025" s="15"/>
      <c r="D5025" s="15"/>
      <c r="E5025" s="15"/>
      <c r="F5025" s="15"/>
      <c r="G5025" s="15"/>
      <c r="H5025" s="15"/>
      <c r="I5025" s="15"/>
      <c r="J5025" s="15"/>
      <c r="K5025" s="19"/>
      <c r="L5025" s="24" t="str">
        <f t="shared" ca="1" si="78"/>
        <v>-</v>
      </c>
      <c r="M5025" s="15"/>
      <c r="N5025" s="15"/>
      <c r="O5025" s="15"/>
      <c r="P5025" s="15"/>
    </row>
    <row r="5026" spans="1:16" x14ac:dyDescent="0.25">
      <c r="L5026" s="21" t="str">
        <f t="shared" ca="1" si="78"/>
        <v>-</v>
      </c>
    </row>
    <row r="5027" spans="1:16" x14ac:dyDescent="0.25">
      <c r="A5027" s="15"/>
      <c r="B5027" s="19"/>
      <c r="C5027" s="15"/>
      <c r="D5027" s="15"/>
      <c r="E5027" s="15"/>
      <c r="F5027" s="15"/>
      <c r="G5027" s="15"/>
      <c r="H5027" s="15"/>
      <c r="I5027" s="15"/>
      <c r="J5027" s="15"/>
      <c r="K5027" s="19"/>
      <c r="L5027" s="24" t="str">
        <f t="shared" ca="1" si="78"/>
        <v>-</v>
      </c>
      <c r="M5027" s="15"/>
      <c r="N5027" s="15"/>
      <c r="O5027" s="15"/>
      <c r="P5027" s="15"/>
    </row>
    <row r="5028" spans="1:16" x14ac:dyDescent="0.25">
      <c r="L5028" s="21" t="str">
        <f t="shared" ca="1" si="78"/>
        <v>-</v>
      </c>
    </row>
    <row r="5029" spans="1:16" x14ac:dyDescent="0.25">
      <c r="A5029" s="15"/>
      <c r="B5029" s="19"/>
      <c r="C5029" s="15"/>
      <c r="D5029" s="15"/>
      <c r="E5029" s="15"/>
      <c r="F5029" s="15"/>
      <c r="G5029" s="15"/>
      <c r="H5029" s="15"/>
      <c r="I5029" s="15"/>
      <c r="J5029" s="15"/>
      <c r="K5029" s="19"/>
      <c r="L5029" s="24" t="str">
        <f t="shared" ca="1" si="78"/>
        <v>-</v>
      </c>
      <c r="M5029" s="15"/>
      <c r="N5029" s="15"/>
      <c r="O5029" s="15"/>
      <c r="P5029" s="15"/>
    </row>
    <row r="5030" spans="1:16" x14ac:dyDescent="0.25">
      <c r="L5030" s="21" t="str">
        <f t="shared" ca="1" si="78"/>
        <v>-</v>
      </c>
    </row>
    <row r="5031" spans="1:16" x14ac:dyDescent="0.25">
      <c r="A5031" s="15"/>
      <c r="B5031" s="19"/>
      <c r="C5031" s="15"/>
      <c r="D5031" s="15"/>
      <c r="E5031" s="15"/>
      <c r="F5031" s="15"/>
      <c r="G5031" s="15"/>
      <c r="H5031" s="15"/>
      <c r="I5031" s="15"/>
      <c r="J5031" s="15"/>
      <c r="K5031" s="19"/>
      <c r="L5031" s="24" t="str">
        <f t="shared" ca="1" si="78"/>
        <v>-</v>
      </c>
      <c r="M5031" s="15"/>
      <c r="N5031" s="15"/>
      <c r="O5031" s="15"/>
      <c r="P5031" s="15"/>
    </row>
    <row r="5032" spans="1:16" x14ac:dyDescent="0.25">
      <c r="L5032" s="21" t="str">
        <f t="shared" ca="1" si="78"/>
        <v>-</v>
      </c>
    </row>
    <row r="5033" spans="1:16" x14ac:dyDescent="0.25">
      <c r="A5033" s="15"/>
      <c r="B5033" s="19"/>
      <c r="C5033" s="15"/>
      <c r="D5033" s="15"/>
      <c r="E5033" s="15"/>
      <c r="F5033" s="15"/>
      <c r="G5033" s="15"/>
      <c r="H5033" s="15"/>
      <c r="I5033" s="15"/>
      <c r="J5033" s="15"/>
      <c r="K5033" s="19"/>
      <c r="L5033" s="24" t="str">
        <f t="shared" ca="1" si="78"/>
        <v>-</v>
      </c>
      <c r="M5033" s="15"/>
      <c r="N5033" s="15"/>
      <c r="O5033" s="15"/>
      <c r="P5033" s="15"/>
    </row>
    <row r="5034" spans="1:16" x14ac:dyDescent="0.25">
      <c r="L5034" s="21" t="str">
        <f t="shared" ca="1" si="78"/>
        <v>-</v>
      </c>
    </row>
    <row r="5035" spans="1:16" x14ac:dyDescent="0.25">
      <c r="A5035" s="15"/>
      <c r="B5035" s="19"/>
      <c r="C5035" s="15"/>
      <c r="D5035" s="15"/>
      <c r="E5035" s="15"/>
      <c r="F5035" s="15"/>
      <c r="G5035" s="15"/>
      <c r="H5035" s="15"/>
      <c r="I5035" s="15"/>
      <c r="J5035" s="15"/>
      <c r="K5035" s="19"/>
      <c r="L5035" s="24" t="str">
        <f t="shared" ca="1" si="78"/>
        <v>-</v>
      </c>
      <c r="M5035" s="15"/>
      <c r="N5035" s="15"/>
      <c r="O5035" s="15"/>
      <c r="P5035" s="15"/>
    </row>
    <row r="5036" spans="1:16" x14ac:dyDescent="0.25">
      <c r="L5036" s="21" t="str">
        <f t="shared" ca="1" si="78"/>
        <v>-</v>
      </c>
    </row>
    <row r="5037" spans="1:16" x14ac:dyDescent="0.25">
      <c r="A5037" s="15"/>
      <c r="B5037" s="19"/>
      <c r="C5037" s="15"/>
      <c r="D5037" s="15"/>
      <c r="E5037" s="15"/>
      <c r="F5037" s="15"/>
      <c r="G5037" s="15"/>
      <c r="H5037" s="15"/>
      <c r="I5037" s="15"/>
      <c r="J5037" s="15"/>
      <c r="K5037" s="19"/>
      <c r="L5037" s="24" t="str">
        <f t="shared" ca="1" si="78"/>
        <v>-</v>
      </c>
      <c r="M5037" s="15"/>
      <c r="N5037" s="15"/>
      <c r="O5037" s="15"/>
      <c r="P5037" s="15"/>
    </row>
    <row r="5038" spans="1:16" x14ac:dyDescent="0.25">
      <c r="L5038" s="21" t="str">
        <f t="shared" ca="1" si="78"/>
        <v>-</v>
      </c>
    </row>
    <row r="5039" spans="1:16" x14ac:dyDescent="0.25">
      <c r="A5039" s="15"/>
      <c r="B5039" s="19"/>
      <c r="C5039" s="15"/>
      <c r="D5039" s="15"/>
      <c r="E5039" s="15"/>
      <c r="F5039" s="15"/>
      <c r="G5039" s="15"/>
      <c r="H5039" s="15"/>
      <c r="I5039" s="15"/>
      <c r="J5039" s="15"/>
      <c r="K5039" s="19"/>
      <c r="L5039" s="24" t="str">
        <f t="shared" ca="1" si="78"/>
        <v>-</v>
      </c>
      <c r="M5039" s="15"/>
      <c r="N5039" s="15"/>
      <c r="O5039" s="15"/>
      <c r="P5039" s="15"/>
    </row>
    <row r="5040" spans="1:16" x14ac:dyDescent="0.25">
      <c r="L5040" s="21" t="str">
        <f t="shared" ca="1" si="78"/>
        <v>-</v>
      </c>
    </row>
    <row r="5041" spans="1:16" x14ac:dyDescent="0.25">
      <c r="A5041" s="15"/>
      <c r="B5041" s="19"/>
      <c r="C5041" s="15"/>
      <c r="D5041" s="15"/>
      <c r="E5041" s="15"/>
      <c r="F5041" s="15"/>
      <c r="G5041" s="15"/>
      <c r="H5041" s="15"/>
      <c r="I5041" s="15"/>
      <c r="J5041" s="15"/>
      <c r="K5041" s="19"/>
      <c r="L5041" s="24" t="str">
        <f t="shared" ca="1" si="78"/>
        <v>-</v>
      </c>
      <c r="M5041" s="15"/>
      <c r="N5041" s="15"/>
      <c r="O5041" s="15"/>
      <c r="P5041" s="15"/>
    </row>
    <row r="5042" spans="1:16" x14ac:dyDescent="0.25">
      <c r="L5042" s="21" t="str">
        <f t="shared" ca="1" si="78"/>
        <v>-</v>
      </c>
    </row>
    <row r="5043" spans="1:16" x14ac:dyDescent="0.25">
      <c r="A5043" s="15"/>
      <c r="B5043" s="19"/>
      <c r="C5043" s="15"/>
      <c r="D5043" s="15"/>
      <c r="E5043" s="15"/>
      <c r="F5043" s="15"/>
      <c r="G5043" s="15"/>
      <c r="H5043" s="15"/>
      <c r="I5043" s="15"/>
      <c r="J5043" s="15"/>
      <c r="K5043" s="19"/>
      <c r="L5043" s="24" t="str">
        <f t="shared" ca="1" si="78"/>
        <v>-</v>
      </c>
      <c r="M5043" s="15"/>
      <c r="N5043" s="15"/>
      <c r="O5043" s="15"/>
      <c r="P5043" s="15"/>
    </row>
    <row r="5044" spans="1:16" x14ac:dyDescent="0.25">
      <c r="L5044" s="21" t="str">
        <f t="shared" ca="1" si="78"/>
        <v>-</v>
      </c>
    </row>
    <row r="5045" spans="1:16" x14ac:dyDescent="0.25">
      <c r="A5045" s="15"/>
      <c r="B5045" s="19"/>
      <c r="C5045" s="15"/>
      <c r="D5045" s="15"/>
      <c r="E5045" s="15"/>
      <c r="F5045" s="15"/>
      <c r="G5045" s="15"/>
      <c r="H5045" s="15"/>
      <c r="I5045" s="15"/>
      <c r="J5045" s="15"/>
      <c r="K5045" s="19"/>
      <c r="L5045" s="24" t="str">
        <f t="shared" ca="1" si="78"/>
        <v>-</v>
      </c>
      <c r="M5045" s="15"/>
      <c r="N5045" s="15"/>
      <c r="O5045" s="15"/>
      <c r="P5045" s="15"/>
    </row>
    <row r="5046" spans="1:16" x14ac:dyDescent="0.25">
      <c r="L5046" s="21" t="str">
        <f t="shared" ca="1" si="78"/>
        <v>-</v>
      </c>
    </row>
    <row r="5047" spans="1:16" x14ac:dyDescent="0.25">
      <c r="A5047" s="15"/>
      <c r="B5047" s="19"/>
      <c r="C5047" s="15"/>
      <c r="D5047" s="15"/>
      <c r="E5047" s="15"/>
      <c r="F5047" s="15"/>
      <c r="G5047" s="15"/>
      <c r="H5047" s="15"/>
      <c r="I5047" s="15"/>
      <c r="J5047" s="15"/>
      <c r="K5047" s="19"/>
      <c r="L5047" s="24" t="str">
        <f t="shared" ca="1" si="78"/>
        <v>-</v>
      </c>
      <c r="M5047" s="15"/>
      <c r="N5047" s="15"/>
      <c r="O5047" s="15"/>
      <c r="P5047" s="15"/>
    </row>
    <row r="5048" spans="1:16" x14ac:dyDescent="0.25">
      <c r="L5048" s="21" t="str">
        <f t="shared" ca="1" si="78"/>
        <v>-</v>
      </c>
    </row>
    <row r="5049" spans="1:16" x14ac:dyDescent="0.25">
      <c r="A5049" s="15"/>
      <c r="B5049" s="19"/>
      <c r="C5049" s="15"/>
      <c r="D5049" s="15"/>
      <c r="E5049" s="15"/>
      <c r="F5049" s="15"/>
      <c r="G5049" s="15"/>
      <c r="H5049" s="15"/>
      <c r="I5049" s="15"/>
      <c r="J5049" s="15"/>
      <c r="K5049" s="19"/>
      <c r="L5049" s="24" t="str">
        <f t="shared" ca="1" si="78"/>
        <v>-</v>
      </c>
      <c r="M5049" s="15"/>
      <c r="N5049" s="15"/>
      <c r="O5049" s="15"/>
      <c r="P5049" s="15"/>
    </row>
    <row r="5050" spans="1:16" x14ac:dyDescent="0.25">
      <c r="L5050" s="21" t="str">
        <f t="shared" ca="1" si="78"/>
        <v>-</v>
      </c>
    </row>
    <row r="5051" spans="1:16" x14ac:dyDescent="0.25">
      <c r="A5051" s="15"/>
      <c r="B5051" s="19"/>
      <c r="C5051" s="15"/>
      <c r="D5051" s="15"/>
      <c r="E5051" s="15"/>
      <c r="F5051" s="15"/>
      <c r="G5051" s="15"/>
      <c r="H5051" s="15"/>
      <c r="I5051" s="15"/>
      <c r="J5051" s="15"/>
      <c r="K5051" s="19"/>
      <c r="L5051" s="24" t="str">
        <f t="shared" ca="1" si="78"/>
        <v>-</v>
      </c>
      <c r="M5051" s="15"/>
      <c r="N5051" s="15"/>
      <c r="O5051" s="15"/>
      <c r="P5051" s="15"/>
    </row>
    <row r="5052" spans="1:16" x14ac:dyDescent="0.25">
      <c r="L5052" s="21" t="str">
        <f t="shared" ca="1" si="78"/>
        <v>-</v>
      </c>
    </row>
    <row r="5053" spans="1:16" x14ac:dyDescent="0.25">
      <c r="A5053" s="15"/>
      <c r="B5053" s="19"/>
      <c r="C5053" s="15"/>
      <c r="D5053" s="15"/>
      <c r="E5053" s="15"/>
      <c r="F5053" s="15"/>
      <c r="G5053" s="15"/>
      <c r="H5053" s="15"/>
      <c r="I5053" s="15"/>
      <c r="J5053" s="15"/>
      <c r="K5053" s="19"/>
      <c r="L5053" s="24" t="str">
        <f t="shared" ca="1" si="78"/>
        <v>-</v>
      </c>
      <c r="M5053" s="15"/>
      <c r="N5053" s="15"/>
      <c r="O5053" s="15"/>
      <c r="P5053" s="15"/>
    </row>
    <row r="5054" spans="1:16" x14ac:dyDescent="0.25">
      <c r="L5054" s="21" t="str">
        <f t="shared" ca="1" si="78"/>
        <v>-</v>
      </c>
    </row>
    <row r="5055" spans="1:16" x14ac:dyDescent="0.25">
      <c r="A5055" s="15"/>
      <c r="B5055" s="19"/>
      <c r="C5055" s="15"/>
      <c r="D5055" s="15"/>
      <c r="E5055" s="15"/>
      <c r="F5055" s="15"/>
      <c r="G5055" s="15"/>
      <c r="H5055" s="15"/>
      <c r="I5055" s="15"/>
      <c r="J5055" s="15"/>
      <c r="K5055" s="19"/>
      <c r="L5055" s="24" t="str">
        <f t="shared" ca="1" si="78"/>
        <v>-</v>
      </c>
      <c r="M5055" s="15"/>
      <c r="N5055" s="15"/>
      <c r="O5055" s="15"/>
      <c r="P5055" s="15"/>
    </row>
    <row r="5056" spans="1:16" x14ac:dyDescent="0.25">
      <c r="L5056" s="21" t="str">
        <f t="shared" ca="1" si="78"/>
        <v>-</v>
      </c>
    </row>
    <row r="5057" spans="1:16" x14ac:dyDescent="0.25">
      <c r="A5057" s="15"/>
      <c r="B5057" s="19"/>
      <c r="C5057" s="15"/>
      <c r="D5057" s="15"/>
      <c r="E5057" s="15"/>
      <c r="F5057" s="15"/>
      <c r="G5057" s="15"/>
      <c r="H5057" s="15"/>
      <c r="I5057" s="15"/>
      <c r="J5057" s="15"/>
      <c r="K5057" s="19"/>
      <c r="L5057" s="24" t="str">
        <f t="shared" ca="1" si="78"/>
        <v>-</v>
      </c>
      <c r="M5057" s="15"/>
      <c r="N5057" s="15"/>
      <c r="O5057" s="15"/>
      <c r="P5057" s="15"/>
    </row>
    <row r="5058" spans="1:16" x14ac:dyDescent="0.25">
      <c r="L5058" s="21" t="str">
        <f t="shared" ca="1" si="78"/>
        <v>-</v>
      </c>
    </row>
    <row r="5059" spans="1:16" x14ac:dyDescent="0.25">
      <c r="A5059" s="15"/>
      <c r="B5059" s="19"/>
      <c r="C5059" s="15"/>
      <c r="D5059" s="15"/>
      <c r="E5059" s="15"/>
      <c r="F5059" s="15"/>
      <c r="G5059" s="15"/>
      <c r="H5059" s="15"/>
      <c r="I5059" s="15"/>
      <c r="J5059" s="15"/>
      <c r="K5059" s="19"/>
      <c r="L5059" s="24" t="str">
        <f t="shared" ca="1" si="78"/>
        <v>-</v>
      </c>
      <c r="M5059" s="15"/>
      <c r="N5059" s="15"/>
      <c r="O5059" s="15"/>
      <c r="P5059" s="15"/>
    </row>
    <row r="5060" spans="1:16" x14ac:dyDescent="0.25">
      <c r="L5060" s="21" t="str">
        <f t="shared" ca="1" si="78"/>
        <v>-</v>
      </c>
    </row>
    <row r="5061" spans="1:16" x14ac:dyDescent="0.25">
      <c r="A5061" s="15"/>
      <c r="B5061" s="19"/>
      <c r="C5061" s="15"/>
      <c r="D5061" s="15"/>
      <c r="E5061" s="15"/>
      <c r="F5061" s="15"/>
      <c r="G5061" s="15"/>
      <c r="H5061" s="15"/>
      <c r="I5061" s="15"/>
      <c r="J5061" s="15"/>
      <c r="K5061" s="19"/>
      <c r="L5061" s="24" t="str">
        <f t="shared" ca="1" si="78"/>
        <v>-</v>
      </c>
      <c r="M5061" s="15"/>
      <c r="N5061" s="15"/>
      <c r="O5061" s="15"/>
      <c r="P5061" s="15"/>
    </row>
    <row r="5062" spans="1:16" x14ac:dyDescent="0.25">
      <c r="L5062" s="21" t="str">
        <f t="shared" ref="L5062:L5125" ca="1" si="79">IF(B5062&gt;1/1/1900, (IF(M5062="Closed",(DATEDIF(B5062,K5062,"d"))-(DATEDIF(H5062,J5062,"d")),IF(OR(M5062="Pending",ISBLANK(K5062)),TODAY()-B5062))),"-")</f>
        <v>-</v>
      </c>
    </row>
    <row r="5063" spans="1:16" x14ac:dyDescent="0.25">
      <c r="A5063" s="15"/>
      <c r="B5063" s="19"/>
      <c r="C5063" s="15"/>
      <c r="D5063" s="15"/>
      <c r="E5063" s="15"/>
      <c r="F5063" s="15"/>
      <c r="G5063" s="15"/>
      <c r="H5063" s="15"/>
      <c r="I5063" s="15"/>
      <c r="J5063" s="15"/>
      <c r="K5063" s="19"/>
      <c r="L5063" s="24" t="str">
        <f t="shared" ca="1" si="79"/>
        <v>-</v>
      </c>
      <c r="M5063" s="15"/>
      <c r="N5063" s="15"/>
      <c r="O5063" s="15"/>
      <c r="P5063" s="15"/>
    </row>
    <row r="5064" spans="1:16" x14ac:dyDescent="0.25">
      <c r="L5064" s="21" t="str">
        <f t="shared" ca="1" si="79"/>
        <v>-</v>
      </c>
    </row>
    <row r="5065" spans="1:16" x14ac:dyDescent="0.25">
      <c r="A5065" s="15"/>
      <c r="B5065" s="19"/>
      <c r="C5065" s="15"/>
      <c r="D5065" s="15"/>
      <c r="E5065" s="15"/>
      <c r="F5065" s="15"/>
      <c r="G5065" s="15"/>
      <c r="H5065" s="15"/>
      <c r="I5065" s="15"/>
      <c r="J5065" s="15"/>
      <c r="K5065" s="19"/>
      <c r="L5065" s="24" t="str">
        <f t="shared" ca="1" si="79"/>
        <v>-</v>
      </c>
      <c r="M5065" s="15"/>
      <c r="N5065" s="15"/>
      <c r="O5065" s="15"/>
      <c r="P5065" s="15"/>
    </row>
    <row r="5066" spans="1:16" x14ac:dyDescent="0.25">
      <c r="L5066" s="21" t="str">
        <f t="shared" ca="1" si="79"/>
        <v>-</v>
      </c>
    </row>
    <row r="5067" spans="1:16" x14ac:dyDescent="0.25">
      <c r="A5067" s="15"/>
      <c r="B5067" s="19"/>
      <c r="C5067" s="15"/>
      <c r="D5067" s="15"/>
      <c r="E5067" s="15"/>
      <c r="F5067" s="15"/>
      <c r="G5067" s="15"/>
      <c r="H5067" s="15"/>
      <c r="I5067" s="15"/>
      <c r="J5067" s="15"/>
      <c r="K5067" s="19"/>
      <c r="L5067" s="24" t="str">
        <f t="shared" ca="1" si="79"/>
        <v>-</v>
      </c>
      <c r="M5067" s="15"/>
      <c r="N5067" s="15"/>
      <c r="O5067" s="15"/>
      <c r="P5067" s="15"/>
    </row>
    <row r="5068" spans="1:16" x14ac:dyDescent="0.25">
      <c r="L5068" s="21" t="str">
        <f t="shared" ca="1" si="79"/>
        <v>-</v>
      </c>
    </row>
    <row r="5069" spans="1:16" x14ac:dyDescent="0.25">
      <c r="A5069" s="15"/>
      <c r="B5069" s="19"/>
      <c r="C5069" s="15"/>
      <c r="D5069" s="15"/>
      <c r="E5069" s="15"/>
      <c r="F5069" s="15"/>
      <c r="G5069" s="15"/>
      <c r="H5069" s="15"/>
      <c r="I5069" s="15"/>
      <c r="J5069" s="15"/>
      <c r="K5069" s="19"/>
      <c r="L5069" s="24" t="str">
        <f t="shared" ca="1" si="79"/>
        <v>-</v>
      </c>
      <c r="M5069" s="15"/>
      <c r="N5069" s="15"/>
      <c r="O5069" s="15"/>
      <c r="P5069" s="15"/>
    </row>
    <row r="5070" spans="1:16" x14ac:dyDescent="0.25">
      <c r="L5070" s="21" t="str">
        <f t="shared" ca="1" si="79"/>
        <v>-</v>
      </c>
    </row>
    <row r="5071" spans="1:16" x14ac:dyDescent="0.25">
      <c r="A5071" s="15"/>
      <c r="B5071" s="19"/>
      <c r="C5071" s="15"/>
      <c r="D5071" s="15"/>
      <c r="E5071" s="15"/>
      <c r="F5071" s="15"/>
      <c r="G5071" s="15"/>
      <c r="H5071" s="15"/>
      <c r="I5071" s="15"/>
      <c r="J5071" s="15"/>
      <c r="K5071" s="19"/>
      <c r="L5071" s="24" t="str">
        <f t="shared" ca="1" si="79"/>
        <v>-</v>
      </c>
      <c r="M5071" s="15"/>
      <c r="N5071" s="15"/>
      <c r="O5071" s="15"/>
      <c r="P5071" s="15"/>
    </row>
    <row r="5072" spans="1:16" x14ac:dyDescent="0.25">
      <c r="L5072" s="21" t="str">
        <f t="shared" ca="1" si="79"/>
        <v>-</v>
      </c>
    </row>
    <row r="5073" spans="1:16" x14ac:dyDescent="0.25">
      <c r="A5073" s="15"/>
      <c r="B5073" s="19"/>
      <c r="C5073" s="15"/>
      <c r="D5073" s="15"/>
      <c r="E5073" s="15"/>
      <c r="F5073" s="15"/>
      <c r="G5073" s="15"/>
      <c r="H5073" s="15"/>
      <c r="I5073" s="15"/>
      <c r="J5073" s="15"/>
      <c r="K5073" s="19"/>
      <c r="L5073" s="24" t="str">
        <f t="shared" ca="1" si="79"/>
        <v>-</v>
      </c>
      <c r="M5073" s="15"/>
      <c r="N5073" s="15"/>
      <c r="O5073" s="15"/>
      <c r="P5073" s="15"/>
    </row>
    <row r="5074" spans="1:16" x14ac:dyDescent="0.25">
      <c r="L5074" s="21" t="str">
        <f t="shared" ca="1" si="79"/>
        <v>-</v>
      </c>
    </row>
    <row r="5075" spans="1:16" x14ac:dyDescent="0.25">
      <c r="A5075" s="15"/>
      <c r="B5075" s="19"/>
      <c r="C5075" s="15"/>
      <c r="D5075" s="15"/>
      <c r="E5075" s="15"/>
      <c r="F5075" s="15"/>
      <c r="G5075" s="15"/>
      <c r="H5075" s="15"/>
      <c r="I5075" s="15"/>
      <c r="J5075" s="15"/>
      <c r="K5075" s="19"/>
      <c r="L5075" s="24" t="str">
        <f t="shared" ca="1" si="79"/>
        <v>-</v>
      </c>
      <c r="M5075" s="15"/>
      <c r="N5075" s="15"/>
      <c r="O5075" s="15"/>
      <c r="P5075" s="15"/>
    </row>
    <row r="5076" spans="1:16" x14ac:dyDescent="0.25">
      <c r="L5076" s="21" t="str">
        <f t="shared" ca="1" si="79"/>
        <v>-</v>
      </c>
    </row>
    <row r="5077" spans="1:16" x14ac:dyDescent="0.25">
      <c r="A5077" s="15"/>
      <c r="B5077" s="19"/>
      <c r="C5077" s="15"/>
      <c r="D5077" s="15"/>
      <c r="E5077" s="15"/>
      <c r="F5077" s="15"/>
      <c r="G5077" s="15"/>
      <c r="H5077" s="15"/>
      <c r="I5077" s="15"/>
      <c r="J5077" s="15"/>
      <c r="K5077" s="19"/>
      <c r="L5077" s="24" t="str">
        <f t="shared" ca="1" si="79"/>
        <v>-</v>
      </c>
      <c r="M5077" s="15"/>
      <c r="N5077" s="15"/>
      <c r="O5077" s="15"/>
      <c r="P5077" s="15"/>
    </row>
    <row r="5078" spans="1:16" x14ac:dyDescent="0.25">
      <c r="L5078" s="21" t="str">
        <f t="shared" ca="1" si="79"/>
        <v>-</v>
      </c>
    </row>
    <row r="5079" spans="1:16" x14ac:dyDescent="0.25">
      <c r="A5079" s="15"/>
      <c r="B5079" s="19"/>
      <c r="C5079" s="15"/>
      <c r="D5079" s="15"/>
      <c r="E5079" s="15"/>
      <c r="F5079" s="15"/>
      <c r="G5079" s="15"/>
      <c r="H5079" s="15"/>
      <c r="I5079" s="15"/>
      <c r="J5079" s="15"/>
      <c r="K5079" s="19"/>
      <c r="L5079" s="24" t="str">
        <f t="shared" ca="1" si="79"/>
        <v>-</v>
      </c>
      <c r="M5079" s="15"/>
      <c r="N5079" s="15"/>
      <c r="O5079" s="15"/>
      <c r="P5079" s="15"/>
    </row>
    <row r="5080" spans="1:16" x14ac:dyDescent="0.25">
      <c r="L5080" s="21" t="str">
        <f t="shared" ca="1" si="79"/>
        <v>-</v>
      </c>
    </row>
    <row r="5081" spans="1:16" x14ac:dyDescent="0.25">
      <c r="A5081" s="15"/>
      <c r="B5081" s="19"/>
      <c r="C5081" s="15"/>
      <c r="D5081" s="15"/>
      <c r="E5081" s="15"/>
      <c r="F5081" s="15"/>
      <c r="G5081" s="15"/>
      <c r="H5081" s="15"/>
      <c r="I5081" s="15"/>
      <c r="J5081" s="15"/>
      <c r="K5081" s="19"/>
      <c r="L5081" s="24" t="str">
        <f t="shared" ca="1" si="79"/>
        <v>-</v>
      </c>
      <c r="M5081" s="15"/>
      <c r="N5081" s="15"/>
      <c r="O5081" s="15"/>
      <c r="P5081" s="15"/>
    </row>
    <row r="5082" spans="1:16" x14ac:dyDescent="0.25">
      <c r="L5082" s="21" t="str">
        <f t="shared" ca="1" si="79"/>
        <v>-</v>
      </c>
    </row>
    <row r="5083" spans="1:16" x14ac:dyDescent="0.25">
      <c r="A5083" s="15"/>
      <c r="B5083" s="19"/>
      <c r="C5083" s="15"/>
      <c r="D5083" s="15"/>
      <c r="E5083" s="15"/>
      <c r="F5083" s="15"/>
      <c r="G5083" s="15"/>
      <c r="H5083" s="15"/>
      <c r="I5083" s="15"/>
      <c r="J5083" s="15"/>
      <c r="K5083" s="19"/>
      <c r="L5083" s="24" t="str">
        <f t="shared" ca="1" si="79"/>
        <v>-</v>
      </c>
      <c r="M5083" s="15"/>
      <c r="N5083" s="15"/>
      <c r="O5083" s="15"/>
      <c r="P5083" s="15"/>
    </row>
    <row r="5084" spans="1:16" x14ac:dyDescent="0.25">
      <c r="L5084" s="21" t="str">
        <f t="shared" ca="1" si="79"/>
        <v>-</v>
      </c>
    </row>
    <row r="5085" spans="1:16" x14ac:dyDescent="0.25">
      <c r="A5085" s="15"/>
      <c r="B5085" s="19"/>
      <c r="C5085" s="15"/>
      <c r="D5085" s="15"/>
      <c r="E5085" s="15"/>
      <c r="F5085" s="15"/>
      <c r="G5085" s="15"/>
      <c r="H5085" s="15"/>
      <c r="I5085" s="15"/>
      <c r="J5085" s="15"/>
      <c r="K5085" s="19"/>
      <c r="L5085" s="24" t="str">
        <f t="shared" ca="1" si="79"/>
        <v>-</v>
      </c>
      <c r="M5085" s="15"/>
      <c r="N5085" s="15"/>
      <c r="O5085" s="15"/>
      <c r="P5085" s="15"/>
    </row>
    <row r="5086" spans="1:16" x14ac:dyDescent="0.25">
      <c r="L5086" s="21" t="str">
        <f t="shared" ca="1" si="79"/>
        <v>-</v>
      </c>
    </row>
    <row r="5087" spans="1:16" x14ac:dyDescent="0.25">
      <c r="A5087" s="15"/>
      <c r="B5087" s="19"/>
      <c r="C5087" s="15"/>
      <c r="D5087" s="15"/>
      <c r="E5087" s="15"/>
      <c r="F5087" s="15"/>
      <c r="G5087" s="15"/>
      <c r="H5087" s="15"/>
      <c r="I5087" s="15"/>
      <c r="J5087" s="15"/>
      <c r="K5087" s="19"/>
      <c r="L5087" s="24" t="str">
        <f t="shared" ca="1" si="79"/>
        <v>-</v>
      </c>
      <c r="M5087" s="15"/>
      <c r="N5087" s="15"/>
      <c r="O5087" s="15"/>
      <c r="P5087" s="15"/>
    </row>
    <row r="5088" spans="1:16" x14ac:dyDescent="0.25">
      <c r="L5088" s="21" t="str">
        <f t="shared" ca="1" si="79"/>
        <v>-</v>
      </c>
    </row>
    <row r="5089" spans="1:16" x14ac:dyDescent="0.25">
      <c r="A5089" s="15"/>
      <c r="B5089" s="19"/>
      <c r="C5089" s="15"/>
      <c r="D5089" s="15"/>
      <c r="E5089" s="15"/>
      <c r="F5089" s="15"/>
      <c r="G5089" s="15"/>
      <c r="H5089" s="15"/>
      <c r="I5089" s="15"/>
      <c r="J5089" s="15"/>
      <c r="K5089" s="19"/>
      <c r="L5089" s="24" t="str">
        <f t="shared" ca="1" si="79"/>
        <v>-</v>
      </c>
      <c r="M5089" s="15"/>
      <c r="N5089" s="15"/>
      <c r="O5089" s="15"/>
      <c r="P5089" s="15"/>
    </row>
    <row r="5090" spans="1:16" x14ac:dyDescent="0.25">
      <c r="L5090" s="21" t="str">
        <f t="shared" ca="1" si="79"/>
        <v>-</v>
      </c>
    </row>
    <row r="5091" spans="1:16" x14ac:dyDescent="0.25">
      <c r="A5091" s="15"/>
      <c r="B5091" s="19"/>
      <c r="C5091" s="15"/>
      <c r="D5091" s="15"/>
      <c r="E5091" s="15"/>
      <c r="F5091" s="15"/>
      <c r="G5091" s="15"/>
      <c r="H5091" s="15"/>
      <c r="I5091" s="15"/>
      <c r="J5091" s="15"/>
      <c r="K5091" s="19"/>
      <c r="L5091" s="24" t="str">
        <f t="shared" ca="1" si="79"/>
        <v>-</v>
      </c>
      <c r="M5091" s="15"/>
      <c r="N5091" s="15"/>
      <c r="O5091" s="15"/>
      <c r="P5091" s="15"/>
    </row>
    <row r="5092" spans="1:16" x14ac:dyDescent="0.25">
      <c r="L5092" s="21" t="str">
        <f t="shared" ca="1" si="79"/>
        <v>-</v>
      </c>
    </row>
    <row r="5093" spans="1:16" x14ac:dyDescent="0.25">
      <c r="A5093" s="15"/>
      <c r="B5093" s="19"/>
      <c r="C5093" s="15"/>
      <c r="D5093" s="15"/>
      <c r="E5093" s="15"/>
      <c r="F5093" s="15"/>
      <c r="G5093" s="15"/>
      <c r="H5093" s="15"/>
      <c r="I5093" s="15"/>
      <c r="J5093" s="15"/>
      <c r="K5093" s="19"/>
      <c r="L5093" s="24" t="str">
        <f t="shared" ca="1" si="79"/>
        <v>-</v>
      </c>
      <c r="M5093" s="15"/>
      <c r="N5093" s="15"/>
      <c r="O5093" s="15"/>
      <c r="P5093" s="15"/>
    </row>
    <row r="5094" spans="1:16" x14ac:dyDescent="0.25">
      <c r="L5094" s="21" t="str">
        <f t="shared" ca="1" si="79"/>
        <v>-</v>
      </c>
    </row>
    <row r="5095" spans="1:16" x14ac:dyDescent="0.25">
      <c r="A5095" s="15"/>
      <c r="B5095" s="19"/>
      <c r="C5095" s="15"/>
      <c r="D5095" s="15"/>
      <c r="E5095" s="15"/>
      <c r="F5095" s="15"/>
      <c r="G5095" s="15"/>
      <c r="H5095" s="15"/>
      <c r="I5095" s="15"/>
      <c r="J5095" s="15"/>
      <c r="K5095" s="19"/>
      <c r="L5095" s="24" t="str">
        <f t="shared" ca="1" si="79"/>
        <v>-</v>
      </c>
      <c r="M5095" s="15"/>
      <c r="N5095" s="15"/>
      <c r="O5095" s="15"/>
      <c r="P5095" s="15"/>
    </row>
    <row r="5096" spans="1:16" x14ac:dyDescent="0.25">
      <c r="L5096" s="21" t="str">
        <f t="shared" ca="1" si="79"/>
        <v>-</v>
      </c>
    </row>
    <row r="5097" spans="1:16" x14ac:dyDescent="0.25">
      <c r="A5097" s="15"/>
      <c r="B5097" s="19"/>
      <c r="C5097" s="15"/>
      <c r="D5097" s="15"/>
      <c r="E5097" s="15"/>
      <c r="F5097" s="15"/>
      <c r="G5097" s="15"/>
      <c r="H5097" s="15"/>
      <c r="I5097" s="15"/>
      <c r="J5097" s="15"/>
      <c r="K5097" s="19"/>
      <c r="L5097" s="24" t="str">
        <f t="shared" ca="1" si="79"/>
        <v>-</v>
      </c>
      <c r="M5097" s="15"/>
      <c r="N5097" s="15"/>
      <c r="O5097" s="15"/>
      <c r="P5097" s="15"/>
    </row>
    <row r="5098" spans="1:16" x14ac:dyDescent="0.25">
      <c r="L5098" s="21" t="str">
        <f t="shared" ca="1" si="79"/>
        <v>-</v>
      </c>
    </row>
    <row r="5099" spans="1:16" x14ac:dyDescent="0.25">
      <c r="A5099" s="15"/>
      <c r="B5099" s="19"/>
      <c r="C5099" s="15"/>
      <c r="D5099" s="15"/>
      <c r="E5099" s="15"/>
      <c r="F5099" s="15"/>
      <c r="G5099" s="15"/>
      <c r="H5099" s="15"/>
      <c r="I5099" s="15"/>
      <c r="J5099" s="15"/>
      <c r="K5099" s="19"/>
      <c r="L5099" s="24" t="str">
        <f t="shared" ca="1" si="79"/>
        <v>-</v>
      </c>
      <c r="M5099" s="15"/>
      <c r="N5099" s="15"/>
      <c r="O5099" s="15"/>
      <c r="P5099" s="15"/>
    </row>
    <row r="5100" spans="1:16" x14ac:dyDescent="0.25">
      <c r="L5100" s="21" t="str">
        <f t="shared" ca="1" si="79"/>
        <v>-</v>
      </c>
    </row>
    <row r="5101" spans="1:16" x14ac:dyDescent="0.25">
      <c r="A5101" s="15"/>
      <c r="B5101" s="19"/>
      <c r="C5101" s="15"/>
      <c r="D5101" s="15"/>
      <c r="E5101" s="15"/>
      <c r="F5101" s="15"/>
      <c r="G5101" s="15"/>
      <c r="H5101" s="15"/>
      <c r="I5101" s="15"/>
      <c r="J5101" s="15"/>
      <c r="K5101" s="19"/>
      <c r="L5101" s="24" t="str">
        <f t="shared" ca="1" si="79"/>
        <v>-</v>
      </c>
      <c r="M5101" s="15"/>
      <c r="N5101" s="15"/>
      <c r="O5101" s="15"/>
      <c r="P5101" s="15"/>
    </row>
    <row r="5102" spans="1:16" x14ac:dyDescent="0.25">
      <c r="L5102" s="21" t="str">
        <f t="shared" ca="1" si="79"/>
        <v>-</v>
      </c>
    </row>
    <row r="5103" spans="1:16" x14ac:dyDescent="0.25">
      <c r="A5103" s="15"/>
      <c r="B5103" s="19"/>
      <c r="C5103" s="15"/>
      <c r="D5103" s="15"/>
      <c r="E5103" s="15"/>
      <c r="F5103" s="15"/>
      <c r="G5103" s="15"/>
      <c r="H5103" s="15"/>
      <c r="I5103" s="15"/>
      <c r="J5103" s="15"/>
      <c r="K5103" s="19"/>
      <c r="L5103" s="24" t="str">
        <f t="shared" ca="1" si="79"/>
        <v>-</v>
      </c>
      <c r="M5103" s="15"/>
      <c r="N5103" s="15"/>
      <c r="O5103" s="15"/>
      <c r="P5103" s="15"/>
    </row>
    <row r="5104" spans="1:16" x14ac:dyDescent="0.25">
      <c r="L5104" s="21" t="str">
        <f t="shared" ca="1" si="79"/>
        <v>-</v>
      </c>
    </row>
    <row r="5105" spans="1:16" x14ac:dyDescent="0.25">
      <c r="A5105" s="15"/>
      <c r="B5105" s="19"/>
      <c r="C5105" s="15"/>
      <c r="D5105" s="15"/>
      <c r="E5105" s="15"/>
      <c r="F5105" s="15"/>
      <c r="G5105" s="15"/>
      <c r="H5105" s="15"/>
      <c r="I5105" s="15"/>
      <c r="J5105" s="15"/>
      <c r="K5105" s="19"/>
      <c r="L5105" s="24" t="str">
        <f t="shared" ca="1" si="79"/>
        <v>-</v>
      </c>
      <c r="M5105" s="15"/>
      <c r="N5105" s="15"/>
      <c r="O5105" s="15"/>
      <c r="P5105" s="15"/>
    </row>
    <row r="5106" spans="1:16" x14ac:dyDescent="0.25">
      <c r="L5106" s="21" t="str">
        <f t="shared" ca="1" si="79"/>
        <v>-</v>
      </c>
    </row>
    <row r="5107" spans="1:16" x14ac:dyDescent="0.25">
      <c r="A5107" s="15"/>
      <c r="B5107" s="19"/>
      <c r="C5107" s="15"/>
      <c r="D5107" s="15"/>
      <c r="E5107" s="15"/>
      <c r="F5107" s="15"/>
      <c r="G5107" s="15"/>
      <c r="H5107" s="15"/>
      <c r="I5107" s="15"/>
      <c r="J5107" s="15"/>
      <c r="K5107" s="19"/>
      <c r="L5107" s="24" t="str">
        <f t="shared" ca="1" si="79"/>
        <v>-</v>
      </c>
      <c r="M5107" s="15"/>
      <c r="N5107" s="15"/>
      <c r="O5107" s="15"/>
      <c r="P5107" s="15"/>
    </row>
    <row r="5108" spans="1:16" x14ac:dyDescent="0.25">
      <c r="L5108" s="21" t="str">
        <f t="shared" ca="1" si="79"/>
        <v>-</v>
      </c>
    </row>
    <row r="5109" spans="1:16" x14ac:dyDescent="0.25">
      <c r="A5109" s="15"/>
      <c r="B5109" s="19"/>
      <c r="C5109" s="15"/>
      <c r="D5109" s="15"/>
      <c r="E5109" s="15"/>
      <c r="F5109" s="15"/>
      <c r="G5109" s="15"/>
      <c r="H5109" s="15"/>
      <c r="I5109" s="15"/>
      <c r="J5109" s="15"/>
      <c r="K5109" s="19"/>
      <c r="L5109" s="24" t="str">
        <f t="shared" ca="1" si="79"/>
        <v>-</v>
      </c>
      <c r="M5109" s="15"/>
      <c r="N5109" s="15"/>
      <c r="O5109" s="15"/>
      <c r="P5109" s="15"/>
    </row>
    <row r="5110" spans="1:16" x14ac:dyDescent="0.25">
      <c r="L5110" s="21" t="str">
        <f t="shared" ca="1" si="79"/>
        <v>-</v>
      </c>
    </row>
    <row r="5111" spans="1:16" x14ac:dyDescent="0.25">
      <c r="A5111" s="15"/>
      <c r="B5111" s="19"/>
      <c r="C5111" s="15"/>
      <c r="D5111" s="15"/>
      <c r="E5111" s="15"/>
      <c r="F5111" s="15"/>
      <c r="G5111" s="15"/>
      <c r="H5111" s="15"/>
      <c r="I5111" s="15"/>
      <c r="J5111" s="15"/>
      <c r="K5111" s="19"/>
      <c r="L5111" s="24" t="str">
        <f t="shared" ca="1" si="79"/>
        <v>-</v>
      </c>
      <c r="M5111" s="15"/>
      <c r="N5111" s="15"/>
      <c r="O5111" s="15"/>
      <c r="P5111" s="15"/>
    </row>
    <row r="5112" spans="1:16" x14ac:dyDescent="0.25">
      <c r="L5112" s="21" t="str">
        <f t="shared" ca="1" si="79"/>
        <v>-</v>
      </c>
    </row>
    <row r="5113" spans="1:16" x14ac:dyDescent="0.25">
      <c r="A5113" s="15"/>
      <c r="B5113" s="19"/>
      <c r="C5113" s="15"/>
      <c r="D5113" s="15"/>
      <c r="E5113" s="15"/>
      <c r="F5113" s="15"/>
      <c r="G5113" s="15"/>
      <c r="H5113" s="15"/>
      <c r="I5113" s="15"/>
      <c r="J5113" s="15"/>
      <c r="K5113" s="19"/>
      <c r="L5113" s="24" t="str">
        <f t="shared" ca="1" si="79"/>
        <v>-</v>
      </c>
      <c r="M5113" s="15"/>
      <c r="N5113" s="15"/>
      <c r="O5113" s="15"/>
      <c r="P5113" s="15"/>
    </row>
    <row r="5114" spans="1:16" x14ac:dyDescent="0.25">
      <c r="L5114" s="21" t="str">
        <f t="shared" ca="1" si="79"/>
        <v>-</v>
      </c>
    </row>
    <row r="5115" spans="1:16" x14ac:dyDescent="0.25">
      <c r="A5115" s="15"/>
      <c r="B5115" s="19"/>
      <c r="C5115" s="15"/>
      <c r="D5115" s="15"/>
      <c r="E5115" s="15"/>
      <c r="F5115" s="15"/>
      <c r="G5115" s="15"/>
      <c r="H5115" s="15"/>
      <c r="I5115" s="15"/>
      <c r="J5115" s="15"/>
      <c r="K5115" s="19"/>
      <c r="L5115" s="24" t="str">
        <f t="shared" ca="1" si="79"/>
        <v>-</v>
      </c>
      <c r="M5115" s="15"/>
      <c r="N5115" s="15"/>
      <c r="O5115" s="15"/>
      <c r="P5115" s="15"/>
    </row>
    <row r="5116" spans="1:16" x14ac:dyDescent="0.25">
      <c r="L5116" s="21" t="str">
        <f t="shared" ca="1" si="79"/>
        <v>-</v>
      </c>
    </row>
    <row r="5117" spans="1:16" x14ac:dyDescent="0.25">
      <c r="A5117" s="15"/>
      <c r="B5117" s="19"/>
      <c r="C5117" s="15"/>
      <c r="D5117" s="15"/>
      <c r="E5117" s="15"/>
      <c r="F5117" s="15"/>
      <c r="G5117" s="15"/>
      <c r="H5117" s="15"/>
      <c r="I5117" s="15"/>
      <c r="J5117" s="15"/>
      <c r="K5117" s="19"/>
      <c r="L5117" s="24" t="str">
        <f t="shared" ca="1" si="79"/>
        <v>-</v>
      </c>
      <c r="M5117" s="15"/>
      <c r="N5117" s="15"/>
      <c r="O5117" s="15"/>
      <c r="P5117" s="15"/>
    </row>
    <row r="5118" spans="1:16" x14ac:dyDescent="0.25">
      <c r="L5118" s="21" t="str">
        <f t="shared" ca="1" si="79"/>
        <v>-</v>
      </c>
    </row>
    <row r="5119" spans="1:16" x14ac:dyDescent="0.25">
      <c r="A5119" s="15"/>
      <c r="B5119" s="19"/>
      <c r="C5119" s="15"/>
      <c r="D5119" s="15"/>
      <c r="E5119" s="15"/>
      <c r="F5119" s="15"/>
      <c r="G5119" s="15"/>
      <c r="H5119" s="15"/>
      <c r="I5119" s="15"/>
      <c r="J5119" s="15"/>
      <c r="K5119" s="19"/>
      <c r="L5119" s="24" t="str">
        <f t="shared" ca="1" si="79"/>
        <v>-</v>
      </c>
      <c r="M5119" s="15"/>
      <c r="N5119" s="15"/>
      <c r="O5119" s="15"/>
      <c r="P5119" s="15"/>
    </row>
    <row r="5120" spans="1:16" x14ac:dyDescent="0.25">
      <c r="L5120" s="21" t="str">
        <f t="shared" ca="1" si="79"/>
        <v>-</v>
      </c>
    </row>
    <row r="5121" spans="1:16" x14ac:dyDescent="0.25">
      <c r="A5121" s="15"/>
      <c r="B5121" s="19"/>
      <c r="C5121" s="15"/>
      <c r="D5121" s="15"/>
      <c r="E5121" s="15"/>
      <c r="F5121" s="15"/>
      <c r="G5121" s="15"/>
      <c r="H5121" s="15"/>
      <c r="I5121" s="15"/>
      <c r="J5121" s="15"/>
      <c r="K5121" s="19"/>
      <c r="L5121" s="24" t="str">
        <f t="shared" ca="1" si="79"/>
        <v>-</v>
      </c>
      <c r="M5121" s="15"/>
      <c r="N5121" s="15"/>
      <c r="O5121" s="15"/>
      <c r="P5121" s="15"/>
    </row>
    <row r="5122" spans="1:16" x14ac:dyDescent="0.25">
      <c r="L5122" s="21" t="str">
        <f t="shared" ca="1" si="79"/>
        <v>-</v>
      </c>
    </row>
    <row r="5123" spans="1:16" x14ac:dyDescent="0.25">
      <c r="A5123" s="15"/>
      <c r="B5123" s="19"/>
      <c r="C5123" s="15"/>
      <c r="D5123" s="15"/>
      <c r="E5123" s="15"/>
      <c r="F5123" s="15"/>
      <c r="G5123" s="15"/>
      <c r="H5123" s="15"/>
      <c r="I5123" s="15"/>
      <c r="J5123" s="15"/>
      <c r="K5123" s="19"/>
      <c r="L5123" s="24" t="str">
        <f t="shared" ca="1" si="79"/>
        <v>-</v>
      </c>
      <c r="M5123" s="15"/>
      <c r="N5123" s="15"/>
      <c r="O5123" s="15"/>
      <c r="P5123" s="15"/>
    </row>
    <row r="5124" spans="1:16" x14ac:dyDescent="0.25">
      <c r="L5124" s="21" t="str">
        <f t="shared" ca="1" si="79"/>
        <v>-</v>
      </c>
    </row>
    <row r="5125" spans="1:16" x14ac:dyDescent="0.25">
      <c r="A5125" s="15"/>
      <c r="B5125" s="19"/>
      <c r="C5125" s="15"/>
      <c r="D5125" s="15"/>
      <c r="E5125" s="15"/>
      <c r="F5125" s="15"/>
      <c r="G5125" s="15"/>
      <c r="H5125" s="15"/>
      <c r="I5125" s="15"/>
      <c r="J5125" s="15"/>
      <c r="K5125" s="19"/>
      <c r="L5125" s="24" t="str">
        <f t="shared" ca="1" si="79"/>
        <v>-</v>
      </c>
      <c r="M5125" s="15"/>
      <c r="N5125" s="15"/>
      <c r="O5125" s="15"/>
      <c r="P5125" s="15"/>
    </row>
    <row r="5126" spans="1:16" x14ac:dyDescent="0.25">
      <c r="L5126" s="21" t="str">
        <f t="shared" ref="L5126:L5189" ca="1" si="80">IF(B5126&gt;1/1/1900, (IF(M5126="Closed",(DATEDIF(B5126,K5126,"d"))-(DATEDIF(H5126,J5126,"d")),IF(OR(M5126="Pending",ISBLANK(K5126)),TODAY()-B5126))),"-")</f>
        <v>-</v>
      </c>
    </row>
    <row r="5127" spans="1:16" x14ac:dyDescent="0.25">
      <c r="A5127" s="15"/>
      <c r="B5127" s="19"/>
      <c r="C5127" s="15"/>
      <c r="D5127" s="15"/>
      <c r="E5127" s="15"/>
      <c r="F5127" s="15"/>
      <c r="G5127" s="15"/>
      <c r="H5127" s="15"/>
      <c r="I5127" s="15"/>
      <c r="J5127" s="15"/>
      <c r="K5127" s="19"/>
      <c r="L5127" s="24" t="str">
        <f t="shared" ca="1" si="80"/>
        <v>-</v>
      </c>
      <c r="M5127" s="15"/>
      <c r="N5127" s="15"/>
      <c r="O5127" s="15"/>
      <c r="P5127" s="15"/>
    </row>
    <row r="5128" spans="1:16" x14ac:dyDescent="0.25">
      <c r="L5128" s="21" t="str">
        <f t="shared" ca="1" si="80"/>
        <v>-</v>
      </c>
    </row>
    <row r="5129" spans="1:16" x14ac:dyDescent="0.25">
      <c r="A5129" s="15"/>
      <c r="B5129" s="19"/>
      <c r="C5129" s="15"/>
      <c r="D5129" s="15"/>
      <c r="E5129" s="15"/>
      <c r="F5129" s="15"/>
      <c r="G5129" s="15"/>
      <c r="H5129" s="15"/>
      <c r="I5129" s="15"/>
      <c r="J5129" s="15"/>
      <c r="K5129" s="19"/>
      <c r="L5129" s="24" t="str">
        <f t="shared" ca="1" si="80"/>
        <v>-</v>
      </c>
      <c r="M5129" s="15"/>
      <c r="N5129" s="15"/>
      <c r="O5129" s="15"/>
      <c r="P5129" s="15"/>
    </row>
    <row r="5130" spans="1:16" x14ac:dyDescent="0.25">
      <c r="L5130" s="21" t="str">
        <f t="shared" ca="1" si="80"/>
        <v>-</v>
      </c>
    </row>
    <row r="5131" spans="1:16" x14ac:dyDescent="0.25">
      <c r="A5131" s="15"/>
      <c r="B5131" s="19"/>
      <c r="C5131" s="15"/>
      <c r="D5131" s="15"/>
      <c r="E5131" s="15"/>
      <c r="F5131" s="15"/>
      <c r="G5131" s="15"/>
      <c r="H5131" s="15"/>
      <c r="I5131" s="15"/>
      <c r="J5131" s="15"/>
      <c r="K5131" s="19"/>
      <c r="L5131" s="24" t="str">
        <f t="shared" ca="1" si="80"/>
        <v>-</v>
      </c>
      <c r="M5131" s="15"/>
      <c r="N5131" s="15"/>
      <c r="O5131" s="15"/>
      <c r="P5131" s="15"/>
    </row>
    <row r="5132" spans="1:16" x14ac:dyDescent="0.25">
      <c r="L5132" s="21" t="str">
        <f t="shared" ca="1" si="80"/>
        <v>-</v>
      </c>
    </row>
    <row r="5133" spans="1:16" x14ac:dyDescent="0.25">
      <c r="A5133" s="15"/>
      <c r="B5133" s="19"/>
      <c r="C5133" s="15"/>
      <c r="D5133" s="15"/>
      <c r="E5133" s="15"/>
      <c r="F5133" s="15"/>
      <c r="G5133" s="15"/>
      <c r="H5133" s="15"/>
      <c r="I5133" s="15"/>
      <c r="J5133" s="15"/>
      <c r="K5133" s="19"/>
      <c r="L5133" s="24" t="str">
        <f t="shared" ca="1" si="80"/>
        <v>-</v>
      </c>
      <c r="M5133" s="15"/>
      <c r="N5133" s="15"/>
      <c r="O5133" s="15"/>
      <c r="P5133" s="15"/>
    </row>
    <row r="5134" spans="1:16" x14ac:dyDescent="0.25">
      <c r="L5134" s="21" t="str">
        <f t="shared" ca="1" si="80"/>
        <v>-</v>
      </c>
    </row>
    <row r="5135" spans="1:16" x14ac:dyDescent="0.25">
      <c r="A5135" s="15"/>
      <c r="B5135" s="19"/>
      <c r="C5135" s="15"/>
      <c r="D5135" s="15"/>
      <c r="E5135" s="15"/>
      <c r="F5135" s="15"/>
      <c r="G5135" s="15"/>
      <c r="H5135" s="15"/>
      <c r="I5135" s="15"/>
      <c r="J5135" s="15"/>
      <c r="K5135" s="19"/>
      <c r="L5135" s="24" t="str">
        <f t="shared" ca="1" si="80"/>
        <v>-</v>
      </c>
      <c r="M5135" s="15"/>
      <c r="N5135" s="15"/>
      <c r="O5135" s="15"/>
      <c r="P5135" s="15"/>
    </row>
    <row r="5136" spans="1:16" x14ac:dyDescent="0.25">
      <c r="L5136" s="21" t="str">
        <f t="shared" ca="1" si="80"/>
        <v>-</v>
      </c>
    </row>
    <row r="5137" spans="1:16" x14ac:dyDescent="0.25">
      <c r="A5137" s="15"/>
      <c r="B5137" s="19"/>
      <c r="C5137" s="15"/>
      <c r="D5137" s="15"/>
      <c r="E5137" s="15"/>
      <c r="F5137" s="15"/>
      <c r="G5137" s="15"/>
      <c r="H5137" s="15"/>
      <c r="I5137" s="15"/>
      <c r="J5137" s="15"/>
      <c r="K5137" s="19"/>
      <c r="L5137" s="24" t="str">
        <f t="shared" ca="1" si="80"/>
        <v>-</v>
      </c>
      <c r="M5137" s="15"/>
      <c r="N5137" s="15"/>
      <c r="O5137" s="15"/>
      <c r="P5137" s="15"/>
    </row>
    <row r="5138" spans="1:16" x14ac:dyDescent="0.25">
      <c r="L5138" s="21" t="str">
        <f t="shared" ca="1" si="80"/>
        <v>-</v>
      </c>
    </row>
    <row r="5139" spans="1:16" x14ac:dyDescent="0.25">
      <c r="A5139" s="15"/>
      <c r="B5139" s="19"/>
      <c r="C5139" s="15"/>
      <c r="D5139" s="15"/>
      <c r="E5139" s="15"/>
      <c r="F5139" s="15"/>
      <c r="G5139" s="15"/>
      <c r="H5139" s="15"/>
      <c r="I5139" s="15"/>
      <c r="J5139" s="15"/>
      <c r="K5139" s="19"/>
      <c r="L5139" s="24" t="str">
        <f t="shared" ca="1" si="80"/>
        <v>-</v>
      </c>
      <c r="M5139" s="15"/>
      <c r="N5139" s="15"/>
      <c r="O5139" s="15"/>
      <c r="P5139" s="15"/>
    </row>
    <row r="5140" spans="1:16" x14ac:dyDescent="0.25">
      <c r="L5140" s="21" t="str">
        <f t="shared" ca="1" si="80"/>
        <v>-</v>
      </c>
    </row>
    <row r="5141" spans="1:16" x14ac:dyDescent="0.25">
      <c r="A5141" s="15"/>
      <c r="B5141" s="19"/>
      <c r="C5141" s="15"/>
      <c r="D5141" s="15"/>
      <c r="E5141" s="15"/>
      <c r="F5141" s="15"/>
      <c r="G5141" s="15"/>
      <c r="H5141" s="15"/>
      <c r="I5141" s="15"/>
      <c r="J5141" s="15"/>
      <c r="K5141" s="19"/>
      <c r="L5141" s="24" t="str">
        <f t="shared" ca="1" si="80"/>
        <v>-</v>
      </c>
      <c r="M5141" s="15"/>
      <c r="N5141" s="15"/>
      <c r="O5141" s="15"/>
      <c r="P5141" s="15"/>
    </row>
    <row r="5142" spans="1:16" x14ac:dyDescent="0.25">
      <c r="L5142" s="21" t="str">
        <f t="shared" ca="1" si="80"/>
        <v>-</v>
      </c>
    </row>
    <row r="5143" spans="1:16" x14ac:dyDescent="0.25">
      <c r="A5143" s="15"/>
      <c r="B5143" s="19"/>
      <c r="C5143" s="15"/>
      <c r="D5143" s="15"/>
      <c r="E5143" s="15"/>
      <c r="F5143" s="15"/>
      <c r="G5143" s="15"/>
      <c r="H5143" s="15"/>
      <c r="I5143" s="15"/>
      <c r="J5143" s="15"/>
      <c r="K5143" s="19"/>
      <c r="L5143" s="24" t="str">
        <f t="shared" ca="1" si="80"/>
        <v>-</v>
      </c>
      <c r="M5143" s="15"/>
      <c r="N5143" s="15"/>
      <c r="O5143" s="15"/>
      <c r="P5143" s="15"/>
    </row>
    <row r="5144" spans="1:16" x14ac:dyDescent="0.25">
      <c r="L5144" s="21" t="str">
        <f t="shared" ca="1" si="80"/>
        <v>-</v>
      </c>
    </row>
    <row r="5145" spans="1:16" x14ac:dyDescent="0.25">
      <c r="A5145" s="15"/>
      <c r="B5145" s="19"/>
      <c r="C5145" s="15"/>
      <c r="D5145" s="15"/>
      <c r="E5145" s="15"/>
      <c r="F5145" s="15"/>
      <c r="G5145" s="15"/>
      <c r="H5145" s="15"/>
      <c r="I5145" s="15"/>
      <c r="J5145" s="15"/>
      <c r="K5145" s="19"/>
      <c r="L5145" s="24" t="str">
        <f t="shared" ca="1" si="80"/>
        <v>-</v>
      </c>
      <c r="M5145" s="15"/>
      <c r="N5145" s="15"/>
      <c r="O5145" s="15"/>
      <c r="P5145" s="15"/>
    </row>
    <row r="5146" spans="1:16" x14ac:dyDescent="0.25">
      <c r="L5146" s="21" t="str">
        <f t="shared" ca="1" si="80"/>
        <v>-</v>
      </c>
    </row>
    <row r="5147" spans="1:16" x14ac:dyDescent="0.25">
      <c r="A5147" s="15"/>
      <c r="B5147" s="19"/>
      <c r="C5147" s="15"/>
      <c r="D5147" s="15"/>
      <c r="E5147" s="15"/>
      <c r="F5147" s="15"/>
      <c r="G5147" s="15"/>
      <c r="H5147" s="15"/>
      <c r="I5147" s="15"/>
      <c r="J5147" s="15"/>
      <c r="K5147" s="19"/>
      <c r="L5147" s="24" t="str">
        <f t="shared" ca="1" si="80"/>
        <v>-</v>
      </c>
      <c r="M5147" s="15"/>
      <c r="N5147" s="15"/>
      <c r="O5147" s="15"/>
      <c r="P5147" s="15"/>
    </row>
    <row r="5148" spans="1:16" x14ac:dyDescent="0.25">
      <c r="L5148" s="21" t="str">
        <f t="shared" ca="1" si="80"/>
        <v>-</v>
      </c>
    </row>
    <row r="5149" spans="1:16" x14ac:dyDescent="0.25">
      <c r="A5149" s="15"/>
      <c r="B5149" s="19"/>
      <c r="C5149" s="15"/>
      <c r="D5149" s="15"/>
      <c r="E5149" s="15"/>
      <c r="F5149" s="15"/>
      <c r="G5149" s="15"/>
      <c r="H5149" s="15"/>
      <c r="I5149" s="15"/>
      <c r="J5149" s="15"/>
      <c r="K5149" s="19"/>
      <c r="L5149" s="24" t="str">
        <f t="shared" ca="1" si="80"/>
        <v>-</v>
      </c>
      <c r="M5149" s="15"/>
      <c r="N5149" s="15"/>
      <c r="O5149" s="15"/>
      <c r="P5149" s="15"/>
    </row>
    <row r="5150" spans="1:16" x14ac:dyDescent="0.25">
      <c r="L5150" s="21" t="str">
        <f t="shared" ca="1" si="80"/>
        <v>-</v>
      </c>
    </row>
    <row r="5151" spans="1:16" x14ac:dyDescent="0.25">
      <c r="A5151" s="15"/>
      <c r="B5151" s="19"/>
      <c r="C5151" s="15"/>
      <c r="D5151" s="15"/>
      <c r="E5151" s="15"/>
      <c r="F5151" s="15"/>
      <c r="G5151" s="15"/>
      <c r="H5151" s="15"/>
      <c r="I5151" s="15"/>
      <c r="J5151" s="15"/>
      <c r="K5151" s="19"/>
      <c r="L5151" s="24" t="str">
        <f t="shared" ca="1" si="80"/>
        <v>-</v>
      </c>
      <c r="M5151" s="15"/>
      <c r="N5151" s="15"/>
      <c r="O5151" s="15"/>
      <c r="P5151" s="15"/>
    </row>
    <row r="5152" spans="1:16" x14ac:dyDescent="0.25">
      <c r="L5152" s="21" t="str">
        <f t="shared" ca="1" si="80"/>
        <v>-</v>
      </c>
    </row>
    <row r="5153" spans="1:16" x14ac:dyDescent="0.25">
      <c r="A5153" s="15"/>
      <c r="B5153" s="19"/>
      <c r="C5153" s="15"/>
      <c r="D5153" s="15"/>
      <c r="E5153" s="15"/>
      <c r="F5153" s="15"/>
      <c r="G5153" s="15"/>
      <c r="H5153" s="15"/>
      <c r="I5153" s="15"/>
      <c r="J5153" s="15"/>
      <c r="K5153" s="19"/>
      <c r="L5153" s="24" t="str">
        <f t="shared" ca="1" si="80"/>
        <v>-</v>
      </c>
      <c r="M5153" s="15"/>
      <c r="N5153" s="15"/>
      <c r="O5153" s="15"/>
      <c r="P5153" s="15"/>
    </row>
    <row r="5154" spans="1:16" x14ac:dyDescent="0.25">
      <c r="L5154" s="21" t="str">
        <f t="shared" ca="1" si="80"/>
        <v>-</v>
      </c>
    </row>
    <row r="5155" spans="1:16" x14ac:dyDescent="0.25">
      <c r="A5155" s="15"/>
      <c r="B5155" s="19"/>
      <c r="C5155" s="15"/>
      <c r="D5155" s="15"/>
      <c r="E5155" s="15"/>
      <c r="F5155" s="15"/>
      <c r="G5155" s="15"/>
      <c r="H5155" s="15"/>
      <c r="I5155" s="15"/>
      <c r="J5155" s="15"/>
      <c r="K5155" s="19"/>
      <c r="L5155" s="24" t="str">
        <f t="shared" ca="1" si="80"/>
        <v>-</v>
      </c>
      <c r="M5155" s="15"/>
      <c r="N5155" s="15"/>
      <c r="O5155" s="15"/>
      <c r="P5155" s="15"/>
    </row>
    <row r="5156" spans="1:16" x14ac:dyDescent="0.25">
      <c r="L5156" s="21" t="str">
        <f t="shared" ca="1" si="80"/>
        <v>-</v>
      </c>
    </row>
    <row r="5157" spans="1:16" x14ac:dyDescent="0.25">
      <c r="A5157" s="15"/>
      <c r="B5157" s="19"/>
      <c r="C5157" s="15"/>
      <c r="D5157" s="15"/>
      <c r="E5157" s="15"/>
      <c r="F5157" s="15"/>
      <c r="G5157" s="15"/>
      <c r="H5157" s="15"/>
      <c r="I5157" s="15"/>
      <c r="J5157" s="15"/>
      <c r="K5157" s="19"/>
      <c r="L5157" s="24" t="str">
        <f t="shared" ca="1" si="80"/>
        <v>-</v>
      </c>
      <c r="M5157" s="15"/>
      <c r="N5157" s="15"/>
      <c r="O5157" s="15"/>
      <c r="P5157" s="15"/>
    </row>
    <row r="5158" spans="1:16" x14ac:dyDescent="0.25">
      <c r="L5158" s="21" t="str">
        <f t="shared" ca="1" si="80"/>
        <v>-</v>
      </c>
    </row>
    <row r="5159" spans="1:16" x14ac:dyDescent="0.25">
      <c r="A5159" s="15"/>
      <c r="B5159" s="19"/>
      <c r="C5159" s="15"/>
      <c r="D5159" s="15"/>
      <c r="E5159" s="15"/>
      <c r="F5159" s="15"/>
      <c r="G5159" s="15"/>
      <c r="H5159" s="15"/>
      <c r="I5159" s="15"/>
      <c r="J5159" s="15"/>
      <c r="K5159" s="19"/>
      <c r="L5159" s="24" t="str">
        <f t="shared" ca="1" si="80"/>
        <v>-</v>
      </c>
      <c r="M5159" s="15"/>
      <c r="N5159" s="15"/>
      <c r="O5159" s="15"/>
      <c r="P5159" s="15"/>
    </row>
    <row r="5160" spans="1:16" x14ac:dyDescent="0.25">
      <c r="L5160" s="21" t="str">
        <f t="shared" ca="1" si="80"/>
        <v>-</v>
      </c>
    </row>
    <row r="5161" spans="1:16" x14ac:dyDescent="0.25">
      <c r="A5161" s="15"/>
      <c r="B5161" s="19"/>
      <c r="C5161" s="15"/>
      <c r="D5161" s="15"/>
      <c r="E5161" s="15"/>
      <c r="F5161" s="15"/>
      <c r="G5161" s="15"/>
      <c r="H5161" s="15"/>
      <c r="I5161" s="15"/>
      <c r="J5161" s="15"/>
      <c r="K5161" s="19"/>
      <c r="L5161" s="24" t="str">
        <f t="shared" ca="1" si="80"/>
        <v>-</v>
      </c>
      <c r="M5161" s="15"/>
      <c r="N5161" s="15"/>
      <c r="O5161" s="15"/>
      <c r="P5161" s="15"/>
    </row>
    <row r="5162" spans="1:16" x14ac:dyDescent="0.25">
      <c r="L5162" s="21" t="str">
        <f t="shared" ca="1" si="80"/>
        <v>-</v>
      </c>
    </row>
    <row r="5163" spans="1:16" x14ac:dyDescent="0.25">
      <c r="A5163" s="15"/>
      <c r="B5163" s="19"/>
      <c r="C5163" s="15"/>
      <c r="D5163" s="15"/>
      <c r="E5163" s="15"/>
      <c r="F5163" s="15"/>
      <c r="G5163" s="15"/>
      <c r="H5163" s="15"/>
      <c r="I5163" s="15"/>
      <c r="J5163" s="15"/>
      <c r="K5163" s="19"/>
      <c r="L5163" s="24" t="str">
        <f t="shared" ca="1" si="80"/>
        <v>-</v>
      </c>
      <c r="M5163" s="15"/>
      <c r="N5163" s="15"/>
      <c r="O5163" s="15"/>
      <c r="P5163" s="15"/>
    </row>
    <row r="5164" spans="1:16" x14ac:dyDescent="0.25">
      <c r="L5164" s="21" t="str">
        <f t="shared" ca="1" si="80"/>
        <v>-</v>
      </c>
    </row>
    <row r="5165" spans="1:16" x14ac:dyDescent="0.25">
      <c r="A5165" s="15"/>
      <c r="B5165" s="19"/>
      <c r="C5165" s="15"/>
      <c r="D5165" s="15"/>
      <c r="E5165" s="15"/>
      <c r="F5165" s="15"/>
      <c r="G5165" s="15"/>
      <c r="H5165" s="15"/>
      <c r="I5165" s="15"/>
      <c r="J5165" s="15"/>
      <c r="K5165" s="19"/>
      <c r="L5165" s="24" t="str">
        <f t="shared" ca="1" si="80"/>
        <v>-</v>
      </c>
      <c r="M5165" s="15"/>
      <c r="N5165" s="15"/>
      <c r="O5165" s="15"/>
      <c r="P5165" s="15"/>
    </row>
    <row r="5166" spans="1:16" x14ac:dyDescent="0.25">
      <c r="L5166" s="21" t="str">
        <f t="shared" ca="1" si="80"/>
        <v>-</v>
      </c>
    </row>
    <row r="5167" spans="1:16" x14ac:dyDescent="0.25">
      <c r="A5167" s="15"/>
      <c r="B5167" s="19"/>
      <c r="C5167" s="15"/>
      <c r="D5167" s="15"/>
      <c r="E5167" s="15"/>
      <c r="F5167" s="15"/>
      <c r="G5167" s="15"/>
      <c r="H5167" s="15"/>
      <c r="I5167" s="15"/>
      <c r="J5167" s="15"/>
      <c r="K5167" s="19"/>
      <c r="L5167" s="24" t="str">
        <f t="shared" ca="1" si="80"/>
        <v>-</v>
      </c>
      <c r="M5167" s="15"/>
      <c r="N5167" s="15"/>
      <c r="O5167" s="15"/>
      <c r="P5167" s="15"/>
    </row>
    <row r="5168" spans="1:16" x14ac:dyDescent="0.25">
      <c r="L5168" s="21" t="str">
        <f t="shared" ca="1" si="80"/>
        <v>-</v>
      </c>
    </row>
    <row r="5169" spans="1:16" x14ac:dyDescent="0.25">
      <c r="A5169" s="15"/>
      <c r="B5169" s="19"/>
      <c r="C5169" s="15"/>
      <c r="D5169" s="15"/>
      <c r="E5169" s="15"/>
      <c r="F5169" s="15"/>
      <c r="G5169" s="15"/>
      <c r="H5169" s="15"/>
      <c r="I5169" s="15"/>
      <c r="J5169" s="15"/>
      <c r="K5169" s="19"/>
      <c r="L5169" s="24" t="str">
        <f t="shared" ca="1" si="80"/>
        <v>-</v>
      </c>
      <c r="M5169" s="15"/>
      <c r="N5169" s="15"/>
      <c r="O5169" s="15"/>
      <c r="P5169" s="15"/>
    </row>
    <row r="5170" spans="1:16" x14ac:dyDescent="0.25">
      <c r="L5170" s="21" t="str">
        <f t="shared" ca="1" si="80"/>
        <v>-</v>
      </c>
    </row>
    <row r="5171" spans="1:16" x14ac:dyDescent="0.25">
      <c r="A5171" s="15"/>
      <c r="B5171" s="19"/>
      <c r="C5171" s="15"/>
      <c r="D5171" s="15"/>
      <c r="E5171" s="15"/>
      <c r="F5171" s="15"/>
      <c r="G5171" s="15"/>
      <c r="H5171" s="15"/>
      <c r="I5171" s="15"/>
      <c r="J5171" s="15"/>
      <c r="K5171" s="19"/>
      <c r="L5171" s="24" t="str">
        <f t="shared" ca="1" si="80"/>
        <v>-</v>
      </c>
      <c r="M5171" s="15"/>
      <c r="N5171" s="15"/>
      <c r="O5171" s="15"/>
      <c r="P5171" s="15"/>
    </row>
    <row r="5172" spans="1:16" x14ac:dyDescent="0.25">
      <c r="L5172" s="21" t="str">
        <f t="shared" ca="1" si="80"/>
        <v>-</v>
      </c>
    </row>
    <row r="5173" spans="1:16" x14ac:dyDescent="0.25">
      <c r="A5173" s="15"/>
      <c r="B5173" s="19"/>
      <c r="C5173" s="15"/>
      <c r="D5173" s="15"/>
      <c r="E5173" s="15"/>
      <c r="F5173" s="15"/>
      <c r="G5173" s="15"/>
      <c r="H5173" s="15"/>
      <c r="I5173" s="15"/>
      <c r="J5173" s="15"/>
      <c r="K5173" s="19"/>
      <c r="L5173" s="24" t="str">
        <f t="shared" ca="1" si="80"/>
        <v>-</v>
      </c>
      <c r="M5173" s="15"/>
      <c r="N5173" s="15"/>
      <c r="O5173" s="15"/>
      <c r="P5173" s="15"/>
    </row>
    <row r="5174" spans="1:16" x14ac:dyDescent="0.25">
      <c r="L5174" s="21" t="str">
        <f t="shared" ca="1" si="80"/>
        <v>-</v>
      </c>
    </row>
    <row r="5175" spans="1:16" x14ac:dyDescent="0.25">
      <c r="A5175" s="15"/>
      <c r="B5175" s="19"/>
      <c r="C5175" s="15"/>
      <c r="D5175" s="15"/>
      <c r="E5175" s="15"/>
      <c r="F5175" s="15"/>
      <c r="G5175" s="15"/>
      <c r="H5175" s="15"/>
      <c r="I5175" s="15"/>
      <c r="J5175" s="15"/>
      <c r="K5175" s="19"/>
      <c r="L5175" s="24" t="str">
        <f t="shared" ca="1" si="80"/>
        <v>-</v>
      </c>
      <c r="M5175" s="15"/>
      <c r="N5175" s="15"/>
      <c r="O5175" s="15"/>
      <c r="P5175" s="15"/>
    </row>
    <row r="5176" spans="1:16" x14ac:dyDescent="0.25">
      <c r="L5176" s="21" t="str">
        <f t="shared" ca="1" si="80"/>
        <v>-</v>
      </c>
    </row>
    <row r="5177" spans="1:16" x14ac:dyDescent="0.25">
      <c r="A5177" s="15"/>
      <c r="B5177" s="19"/>
      <c r="C5177" s="15"/>
      <c r="D5177" s="15"/>
      <c r="E5177" s="15"/>
      <c r="F5177" s="15"/>
      <c r="G5177" s="15"/>
      <c r="H5177" s="15"/>
      <c r="I5177" s="15"/>
      <c r="J5177" s="15"/>
      <c r="K5177" s="19"/>
      <c r="L5177" s="24" t="str">
        <f t="shared" ca="1" si="80"/>
        <v>-</v>
      </c>
      <c r="M5177" s="15"/>
      <c r="N5177" s="15"/>
      <c r="O5177" s="15"/>
      <c r="P5177" s="15"/>
    </row>
    <row r="5178" spans="1:16" x14ac:dyDescent="0.25">
      <c r="L5178" s="21" t="str">
        <f t="shared" ca="1" si="80"/>
        <v>-</v>
      </c>
    </row>
    <row r="5179" spans="1:16" x14ac:dyDescent="0.25">
      <c r="A5179" s="15"/>
      <c r="B5179" s="19"/>
      <c r="C5179" s="15"/>
      <c r="D5179" s="15"/>
      <c r="E5179" s="15"/>
      <c r="F5179" s="15"/>
      <c r="G5179" s="15"/>
      <c r="H5179" s="15"/>
      <c r="I5179" s="15"/>
      <c r="J5179" s="15"/>
      <c r="K5179" s="19"/>
      <c r="L5179" s="24" t="str">
        <f t="shared" ca="1" si="80"/>
        <v>-</v>
      </c>
      <c r="M5179" s="15"/>
      <c r="N5179" s="15"/>
      <c r="O5179" s="15"/>
      <c r="P5179" s="15"/>
    </row>
    <row r="5180" spans="1:16" x14ac:dyDescent="0.25">
      <c r="L5180" s="21" t="str">
        <f t="shared" ca="1" si="80"/>
        <v>-</v>
      </c>
    </row>
    <row r="5181" spans="1:16" x14ac:dyDescent="0.25">
      <c r="A5181" s="15"/>
      <c r="B5181" s="19"/>
      <c r="C5181" s="15"/>
      <c r="D5181" s="15"/>
      <c r="E5181" s="15"/>
      <c r="F5181" s="15"/>
      <c r="G5181" s="15"/>
      <c r="H5181" s="15"/>
      <c r="I5181" s="15"/>
      <c r="J5181" s="15"/>
      <c r="K5181" s="19"/>
      <c r="L5181" s="24" t="str">
        <f t="shared" ca="1" si="80"/>
        <v>-</v>
      </c>
      <c r="M5181" s="15"/>
      <c r="N5181" s="15"/>
      <c r="O5181" s="15"/>
      <c r="P5181" s="15"/>
    </row>
    <row r="5182" spans="1:16" x14ac:dyDescent="0.25">
      <c r="L5182" s="21" t="str">
        <f t="shared" ca="1" si="80"/>
        <v>-</v>
      </c>
    </row>
    <row r="5183" spans="1:16" x14ac:dyDescent="0.25">
      <c r="A5183" s="15"/>
      <c r="B5183" s="19"/>
      <c r="C5183" s="15"/>
      <c r="D5183" s="15"/>
      <c r="E5183" s="15"/>
      <c r="F5183" s="15"/>
      <c r="G5183" s="15"/>
      <c r="H5183" s="15"/>
      <c r="I5183" s="15"/>
      <c r="J5183" s="15"/>
      <c r="K5183" s="19"/>
      <c r="L5183" s="24" t="str">
        <f t="shared" ca="1" si="80"/>
        <v>-</v>
      </c>
      <c r="M5183" s="15"/>
      <c r="N5183" s="15"/>
      <c r="O5183" s="15"/>
      <c r="P5183" s="15"/>
    </row>
    <row r="5184" spans="1:16" x14ac:dyDescent="0.25">
      <c r="L5184" s="21" t="str">
        <f t="shared" ca="1" si="80"/>
        <v>-</v>
      </c>
    </row>
    <row r="5185" spans="1:16" x14ac:dyDescent="0.25">
      <c r="A5185" s="15"/>
      <c r="B5185" s="19"/>
      <c r="C5185" s="15"/>
      <c r="D5185" s="15"/>
      <c r="E5185" s="15"/>
      <c r="F5185" s="15"/>
      <c r="G5185" s="15"/>
      <c r="H5185" s="15"/>
      <c r="I5185" s="15"/>
      <c r="J5185" s="15"/>
      <c r="K5185" s="19"/>
      <c r="L5185" s="24" t="str">
        <f t="shared" ca="1" si="80"/>
        <v>-</v>
      </c>
      <c r="M5185" s="15"/>
      <c r="N5185" s="15"/>
      <c r="O5185" s="15"/>
      <c r="P5185" s="15"/>
    </row>
    <row r="5186" spans="1:16" x14ac:dyDescent="0.25">
      <c r="L5186" s="21" t="str">
        <f t="shared" ca="1" si="80"/>
        <v>-</v>
      </c>
    </row>
    <row r="5187" spans="1:16" x14ac:dyDescent="0.25">
      <c r="A5187" s="15"/>
      <c r="B5187" s="19"/>
      <c r="C5187" s="15"/>
      <c r="D5187" s="15"/>
      <c r="E5187" s="15"/>
      <c r="F5187" s="15"/>
      <c r="G5187" s="15"/>
      <c r="H5187" s="15"/>
      <c r="I5187" s="15"/>
      <c r="J5187" s="15"/>
      <c r="K5187" s="19"/>
      <c r="L5187" s="24" t="str">
        <f t="shared" ca="1" si="80"/>
        <v>-</v>
      </c>
      <c r="M5187" s="15"/>
      <c r="N5187" s="15"/>
      <c r="O5187" s="15"/>
      <c r="P5187" s="15"/>
    </row>
    <row r="5188" spans="1:16" x14ac:dyDescent="0.25">
      <c r="L5188" s="21" t="str">
        <f t="shared" ca="1" si="80"/>
        <v>-</v>
      </c>
    </row>
    <row r="5189" spans="1:16" x14ac:dyDescent="0.25">
      <c r="A5189" s="15"/>
      <c r="B5189" s="19"/>
      <c r="C5189" s="15"/>
      <c r="D5189" s="15"/>
      <c r="E5189" s="15"/>
      <c r="F5189" s="15"/>
      <c r="G5189" s="15"/>
      <c r="H5189" s="15"/>
      <c r="I5189" s="15"/>
      <c r="J5189" s="15"/>
      <c r="K5189" s="19"/>
      <c r="L5189" s="24" t="str">
        <f t="shared" ca="1" si="80"/>
        <v>-</v>
      </c>
      <c r="M5189" s="15"/>
      <c r="N5189" s="15"/>
      <c r="O5189" s="15"/>
      <c r="P5189" s="15"/>
    </row>
    <row r="5190" spans="1:16" x14ac:dyDescent="0.25">
      <c r="L5190" s="21" t="str">
        <f t="shared" ref="L5190:L5253" ca="1" si="81">IF(B5190&gt;1/1/1900, (IF(M5190="Closed",(DATEDIF(B5190,K5190,"d"))-(DATEDIF(H5190,J5190,"d")),IF(OR(M5190="Pending",ISBLANK(K5190)),TODAY()-B5190))),"-")</f>
        <v>-</v>
      </c>
    </row>
    <row r="5191" spans="1:16" x14ac:dyDescent="0.25">
      <c r="A5191" s="15"/>
      <c r="B5191" s="19"/>
      <c r="C5191" s="15"/>
      <c r="D5191" s="15"/>
      <c r="E5191" s="15"/>
      <c r="F5191" s="15"/>
      <c r="G5191" s="15"/>
      <c r="H5191" s="15"/>
      <c r="I5191" s="15"/>
      <c r="J5191" s="15"/>
      <c r="K5191" s="19"/>
      <c r="L5191" s="24" t="str">
        <f t="shared" ca="1" si="81"/>
        <v>-</v>
      </c>
      <c r="M5191" s="15"/>
      <c r="N5191" s="15"/>
      <c r="O5191" s="15"/>
      <c r="P5191" s="15"/>
    </row>
    <row r="5192" spans="1:16" x14ac:dyDescent="0.25">
      <c r="L5192" s="21" t="str">
        <f t="shared" ca="1" si="81"/>
        <v>-</v>
      </c>
    </row>
    <row r="5193" spans="1:16" x14ac:dyDescent="0.25">
      <c r="A5193" s="15"/>
      <c r="B5193" s="19"/>
      <c r="C5193" s="15"/>
      <c r="D5193" s="15"/>
      <c r="E5193" s="15"/>
      <c r="F5193" s="15"/>
      <c r="G5193" s="15"/>
      <c r="H5193" s="15"/>
      <c r="I5193" s="15"/>
      <c r="J5193" s="15"/>
      <c r="K5193" s="19"/>
      <c r="L5193" s="24" t="str">
        <f t="shared" ca="1" si="81"/>
        <v>-</v>
      </c>
      <c r="M5193" s="15"/>
      <c r="N5193" s="15"/>
      <c r="O5193" s="15"/>
      <c r="P5193" s="15"/>
    </row>
    <row r="5194" spans="1:16" x14ac:dyDescent="0.25">
      <c r="L5194" s="21" t="str">
        <f t="shared" ca="1" si="81"/>
        <v>-</v>
      </c>
    </row>
    <row r="5195" spans="1:16" x14ac:dyDescent="0.25">
      <c r="A5195" s="15"/>
      <c r="B5195" s="19"/>
      <c r="C5195" s="15"/>
      <c r="D5195" s="15"/>
      <c r="E5195" s="15"/>
      <c r="F5195" s="15"/>
      <c r="G5195" s="15"/>
      <c r="H5195" s="15"/>
      <c r="I5195" s="15"/>
      <c r="J5195" s="15"/>
      <c r="K5195" s="19"/>
      <c r="L5195" s="24" t="str">
        <f t="shared" ca="1" si="81"/>
        <v>-</v>
      </c>
      <c r="M5195" s="15"/>
      <c r="N5195" s="15"/>
      <c r="O5195" s="15"/>
      <c r="P5195" s="15"/>
    </row>
    <row r="5196" spans="1:16" x14ac:dyDescent="0.25">
      <c r="L5196" s="21" t="str">
        <f t="shared" ca="1" si="81"/>
        <v>-</v>
      </c>
    </row>
    <row r="5197" spans="1:16" x14ac:dyDescent="0.25">
      <c r="A5197" s="15"/>
      <c r="B5197" s="19"/>
      <c r="C5197" s="15"/>
      <c r="D5197" s="15"/>
      <c r="E5197" s="15"/>
      <c r="F5197" s="15"/>
      <c r="G5197" s="15"/>
      <c r="H5197" s="15"/>
      <c r="I5197" s="15"/>
      <c r="J5197" s="15"/>
      <c r="K5197" s="19"/>
      <c r="L5197" s="24" t="str">
        <f t="shared" ca="1" si="81"/>
        <v>-</v>
      </c>
      <c r="M5197" s="15"/>
      <c r="N5197" s="15"/>
      <c r="O5197" s="15"/>
      <c r="P5197" s="15"/>
    </row>
    <row r="5198" spans="1:16" x14ac:dyDescent="0.25">
      <c r="L5198" s="21" t="str">
        <f t="shared" ca="1" si="81"/>
        <v>-</v>
      </c>
    </row>
    <row r="5199" spans="1:16" x14ac:dyDescent="0.25">
      <c r="A5199" s="15"/>
      <c r="B5199" s="19"/>
      <c r="C5199" s="15"/>
      <c r="D5199" s="15"/>
      <c r="E5199" s="15"/>
      <c r="F5199" s="15"/>
      <c r="G5199" s="15"/>
      <c r="H5199" s="15"/>
      <c r="I5199" s="15"/>
      <c r="J5199" s="15"/>
      <c r="K5199" s="19"/>
      <c r="L5199" s="24" t="str">
        <f t="shared" ca="1" si="81"/>
        <v>-</v>
      </c>
      <c r="M5199" s="15"/>
      <c r="N5199" s="15"/>
      <c r="O5199" s="15"/>
      <c r="P5199" s="15"/>
    </row>
    <row r="5200" spans="1:16" x14ac:dyDescent="0.25">
      <c r="L5200" s="21" t="str">
        <f t="shared" ca="1" si="81"/>
        <v>-</v>
      </c>
    </row>
    <row r="5201" spans="1:16" x14ac:dyDescent="0.25">
      <c r="A5201" s="15"/>
      <c r="B5201" s="19"/>
      <c r="C5201" s="15"/>
      <c r="D5201" s="15"/>
      <c r="E5201" s="15"/>
      <c r="F5201" s="15"/>
      <c r="G5201" s="15"/>
      <c r="H5201" s="15"/>
      <c r="I5201" s="15"/>
      <c r="J5201" s="15"/>
      <c r="K5201" s="19"/>
      <c r="L5201" s="24" t="str">
        <f t="shared" ca="1" si="81"/>
        <v>-</v>
      </c>
      <c r="M5201" s="15"/>
      <c r="N5201" s="15"/>
      <c r="O5201" s="15"/>
      <c r="P5201" s="15"/>
    </row>
    <row r="5202" spans="1:16" x14ac:dyDescent="0.25">
      <c r="L5202" s="21" t="str">
        <f t="shared" ca="1" si="81"/>
        <v>-</v>
      </c>
    </row>
    <row r="5203" spans="1:16" x14ac:dyDescent="0.25">
      <c r="A5203" s="15"/>
      <c r="B5203" s="19"/>
      <c r="C5203" s="15"/>
      <c r="D5203" s="15"/>
      <c r="E5203" s="15"/>
      <c r="F5203" s="15"/>
      <c r="G5203" s="15"/>
      <c r="H5203" s="15"/>
      <c r="I5203" s="15"/>
      <c r="J5203" s="15"/>
      <c r="K5203" s="19"/>
      <c r="L5203" s="24" t="str">
        <f t="shared" ca="1" si="81"/>
        <v>-</v>
      </c>
      <c r="M5203" s="15"/>
      <c r="N5203" s="15"/>
      <c r="O5203" s="15"/>
      <c r="P5203" s="15"/>
    </row>
    <row r="5204" spans="1:16" x14ac:dyDescent="0.25">
      <c r="L5204" s="21" t="str">
        <f t="shared" ca="1" si="81"/>
        <v>-</v>
      </c>
    </row>
    <row r="5205" spans="1:16" x14ac:dyDescent="0.25">
      <c r="A5205" s="15"/>
      <c r="B5205" s="19"/>
      <c r="C5205" s="15"/>
      <c r="D5205" s="15"/>
      <c r="E5205" s="15"/>
      <c r="F5205" s="15"/>
      <c r="G5205" s="15"/>
      <c r="H5205" s="15"/>
      <c r="I5205" s="15"/>
      <c r="J5205" s="15"/>
      <c r="K5205" s="19"/>
      <c r="L5205" s="24" t="str">
        <f t="shared" ca="1" si="81"/>
        <v>-</v>
      </c>
      <c r="M5205" s="15"/>
      <c r="N5205" s="15"/>
      <c r="O5205" s="15"/>
      <c r="P5205" s="15"/>
    </row>
    <row r="5206" spans="1:16" x14ac:dyDescent="0.25">
      <c r="L5206" s="21" t="str">
        <f t="shared" ca="1" si="81"/>
        <v>-</v>
      </c>
    </row>
    <row r="5207" spans="1:16" x14ac:dyDescent="0.25">
      <c r="A5207" s="15"/>
      <c r="B5207" s="19"/>
      <c r="C5207" s="15"/>
      <c r="D5207" s="15"/>
      <c r="E5207" s="15"/>
      <c r="F5207" s="15"/>
      <c r="G5207" s="15"/>
      <c r="H5207" s="15"/>
      <c r="I5207" s="15"/>
      <c r="J5207" s="15"/>
      <c r="K5207" s="19"/>
      <c r="L5207" s="24" t="str">
        <f t="shared" ca="1" si="81"/>
        <v>-</v>
      </c>
      <c r="M5207" s="15"/>
      <c r="N5207" s="15"/>
      <c r="O5207" s="15"/>
      <c r="P5207" s="15"/>
    </row>
    <row r="5208" spans="1:16" x14ac:dyDescent="0.25">
      <c r="L5208" s="21" t="str">
        <f t="shared" ca="1" si="81"/>
        <v>-</v>
      </c>
    </row>
    <row r="5209" spans="1:16" x14ac:dyDescent="0.25">
      <c r="A5209" s="15"/>
      <c r="B5209" s="19"/>
      <c r="C5209" s="15"/>
      <c r="D5209" s="15"/>
      <c r="E5209" s="15"/>
      <c r="F5209" s="15"/>
      <c r="G5209" s="15"/>
      <c r="H5209" s="15"/>
      <c r="I5209" s="15"/>
      <c r="J5209" s="15"/>
      <c r="K5209" s="19"/>
      <c r="L5209" s="24" t="str">
        <f t="shared" ca="1" si="81"/>
        <v>-</v>
      </c>
      <c r="M5209" s="15"/>
      <c r="N5209" s="15"/>
      <c r="O5209" s="15"/>
      <c r="P5209" s="15"/>
    </row>
    <row r="5210" spans="1:16" x14ac:dyDescent="0.25">
      <c r="L5210" s="21" t="str">
        <f t="shared" ca="1" si="81"/>
        <v>-</v>
      </c>
    </row>
    <row r="5211" spans="1:16" x14ac:dyDescent="0.25">
      <c r="A5211" s="15"/>
      <c r="B5211" s="19"/>
      <c r="C5211" s="15"/>
      <c r="D5211" s="15"/>
      <c r="E5211" s="15"/>
      <c r="F5211" s="15"/>
      <c r="G5211" s="15"/>
      <c r="H5211" s="15"/>
      <c r="I5211" s="15"/>
      <c r="J5211" s="15"/>
      <c r="K5211" s="19"/>
      <c r="L5211" s="24" t="str">
        <f t="shared" ca="1" si="81"/>
        <v>-</v>
      </c>
      <c r="M5211" s="15"/>
      <c r="N5211" s="15"/>
      <c r="O5211" s="15"/>
      <c r="P5211" s="15"/>
    </row>
    <row r="5212" spans="1:16" x14ac:dyDescent="0.25">
      <c r="L5212" s="21" t="str">
        <f t="shared" ca="1" si="81"/>
        <v>-</v>
      </c>
    </row>
    <row r="5213" spans="1:16" x14ac:dyDescent="0.25">
      <c r="A5213" s="15"/>
      <c r="B5213" s="19"/>
      <c r="C5213" s="15"/>
      <c r="D5213" s="15"/>
      <c r="E5213" s="15"/>
      <c r="F5213" s="15"/>
      <c r="G5213" s="15"/>
      <c r="H5213" s="15"/>
      <c r="I5213" s="15"/>
      <c r="J5213" s="15"/>
      <c r="K5213" s="19"/>
      <c r="L5213" s="24" t="str">
        <f t="shared" ca="1" si="81"/>
        <v>-</v>
      </c>
      <c r="M5213" s="15"/>
      <c r="N5213" s="15"/>
      <c r="O5213" s="15"/>
      <c r="P5213" s="15"/>
    </row>
    <row r="5214" spans="1:16" x14ac:dyDescent="0.25">
      <c r="L5214" s="21" t="str">
        <f t="shared" ca="1" si="81"/>
        <v>-</v>
      </c>
    </row>
    <row r="5215" spans="1:16" x14ac:dyDescent="0.25">
      <c r="A5215" s="15"/>
      <c r="B5215" s="19"/>
      <c r="C5215" s="15"/>
      <c r="D5215" s="15"/>
      <c r="E5215" s="15"/>
      <c r="F5215" s="15"/>
      <c r="G5215" s="15"/>
      <c r="H5215" s="15"/>
      <c r="I5215" s="15"/>
      <c r="J5215" s="15"/>
      <c r="K5215" s="19"/>
      <c r="L5215" s="24" t="str">
        <f t="shared" ca="1" si="81"/>
        <v>-</v>
      </c>
      <c r="M5215" s="15"/>
      <c r="N5215" s="15"/>
      <c r="O5215" s="15"/>
      <c r="P5215" s="15"/>
    </row>
    <row r="5216" spans="1:16" x14ac:dyDescent="0.25">
      <c r="L5216" s="21" t="str">
        <f t="shared" ca="1" si="81"/>
        <v>-</v>
      </c>
    </row>
    <row r="5217" spans="1:16" x14ac:dyDescent="0.25">
      <c r="A5217" s="15"/>
      <c r="B5217" s="19"/>
      <c r="C5217" s="15"/>
      <c r="D5217" s="15"/>
      <c r="E5217" s="15"/>
      <c r="F5217" s="15"/>
      <c r="G5217" s="15"/>
      <c r="H5217" s="15"/>
      <c r="I5217" s="15"/>
      <c r="J5217" s="15"/>
      <c r="K5217" s="19"/>
      <c r="L5217" s="24" t="str">
        <f t="shared" ca="1" si="81"/>
        <v>-</v>
      </c>
      <c r="M5217" s="15"/>
      <c r="N5217" s="15"/>
      <c r="O5217" s="15"/>
      <c r="P5217" s="15"/>
    </row>
    <row r="5218" spans="1:16" x14ac:dyDescent="0.25">
      <c r="L5218" s="21" t="str">
        <f t="shared" ca="1" si="81"/>
        <v>-</v>
      </c>
    </row>
    <row r="5219" spans="1:16" x14ac:dyDescent="0.25">
      <c r="A5219" s="15"/>
      <c r="B5219" s="19"/>
      <c r="C5219" s="15"/>
      <c r="D5219" s="15"/>
      <c r="E5219" s="15"/>
      <c r="F5219" s="15"/>
      <c r="G5219" s="15"/>
      <c r="H5219" s="15"/>
      <c r="I5219" s="15"/>
      <c r="J5219" s="15"/>
      <c r="K5219" s="19"/>
      <c r="L5219" s="24" t="str">
        <f t="shared" ca="1" si="81"/>
        <v>-</v>
      </c>
      <c r="M5219" s="15"/>
      <c r="N5219" s="15"/>
      <c r="O5219" s="15"/>
      <c r="P5219" s="15"/>
    </row>
    <row r="5220" spans="1:16" x14ac:dyDescent="0.25">
      <c r="L5220" s="21" t="str">
        <f t="shared" ca="1" si="81"/>
        <v>-</v>
      </c>
    </row>
    <row r="5221" spans="1:16" x14ac:dyDescent="0.25">
      <c r="A5221" s="15"/>
      <c r="B5221" s="19"/>
      <c r="C5221" s="15"/>
      <c r="D5221" s="15"/>
      <c r="E5221" s="15"/>
      <c r="F5221" s="15"/>
      <c r="G5221" s="15"/>
      <c r="H5221" s="15"/>
      <c r="I5221" s="15"/>
      <c r="J5221" s="15"/>
      <c r="K5221" s="19"/>
      <c r="L5221" s="24" t="str">
        <f t="shared" ca="1" si="81"/>
        <v>-</v>
      </c>
      <c r="M5221" s="15"/>
      <c r="N5221" s="15"/>
      <c r="O5221" s="15"/>
      <c r="P5221" s="15"/>
    </row>
    <row r="5222" spans="1:16" x14ac:dyDescent="0.25">
      <c r="L5222" s="21" t="str">
        <f t="shared" ca="1" si="81"/>
        <v>-</v>
      </c>
    </row>
    <row r="5223" spans="1:16" x14ac:dyDescent="0.25">
      <c r="A5223" s="15"/>
      <c r="B5223" s="19"/>
      <c r="C5223" s="15"/>
      <c r="D5223" s="15"/>
      <c r="E5223" s="15"/>
      <c r="F5223" s="15"/>
      <c r="G5223" s="15"/>
      <c r="H5223" s="15"/>
      <c r="I5223" s="15"/>
      <c r="J5223" s="15"/>
      <c r="K5223" s="19"/>
      <c r="L5223" s="24" t="str">
        <f t="shared" ca="1" si="81"/>
        <v>-</v>
      </c>
      <c r="M5223" s="15"/>
      <c r="N5223" s="15"/>
      <c r="O5223" s="15"/>
      <c r="P5223" s="15"/>
    </row>
    <row r="5224" spans="1:16" x14ac:dyDescent="0.25">
      <c r="L5224" s="21" t="str">
        <f t="shared" ca="1" si="81"/>
        <v>-</v>
      </c>
    </row>
    <row r="5225" spans="1:16" x14ac:dyDescent="0.25">
      <c r="A5225" s="15"/>
      <c r="B5225" s="19"/>
      <c r="C5225" s="15"/>
      <c r="D5225" s="15"/>
      <c r="E5225" s="15"/>
      <c r="F5225" s="15"/>
      <c r="G5225" s="15"/>
      <c r="H5225" s="15"/>
      <c r="I5225" s="15"/>
      <c r="J5225" s="15"/>
      <c r="K5225" s="19"/>
      <c r="L5225" s="24" t="str">
        <f t="shared" ca="1" si="81"/>
        <v>-</v>
      </c>
      <c r="M5225" s="15"/>
      <c r="N5225" s="15"/>
      <c r="O5225" s="15"/>
      <c r="P5225" s="15"/>
    </row>
    <row r="5226" spans="1:16" x14ac:dyDescent="0.25">
      <c r="L5226" s="21" t="str">
        <f t="shared" ca="1" si="81"/>
        <v>-</v>
      </c>
    </row>
    <row r="5227" spans="1:16" x14ac:dyDescent="0.25">
      <c r="A5227" s="15"/>
      <c r="B5227" s="19"/>
      <c r="C5227" s="15"/>
      <c r="D5227" s="15"/>
      <c r="E5227" s="15"/>
      <c r="F5227" s="15"/>
      <c r="G5227" s="15"/>
      <c r="H5227" s="15"/>
      <c r="I5227" s="15"/>
      <c r="J5227" s="15"/>
      <c r="K5227" s="19"/>
      <c r="L5227" s="24" t="str">
        <f t="shared" ca="1" si="81"/>
        <v>-</v>
      </c>
      <c r="M5227" s="15"/>
      <c r="N5227" s="15"/>
      <c r="O5227" s="15"/>
      <c r="P5227" s="15"/>
    </row>
    <row r="5228" spans="1:16" x14ac:dyDescent="0.25">
      <c r="L5228" s="21" t="str">
        <f t="shared" ca="1" si="81"/>
        <v>-</v>
      </c>
    </row>
    <row r="5229" spans="1:16" x14ac:dyDescent="0.25">
      <c r="A5229" s="15"/>
      <c r="B5229" s="19"/>
      <c r="C5229" s="15"/>
      <c r="D5229" s="15"/>
      <c r="E5229" s="15"/>
      <c r="F5229" s="15"/>
      <c r="G5229" s="15"/>
      <c r="H5229" s="15"/>
      <c r="I5229" s="15"/>
      <c r="J5229" s="15"/>
      <c r="K5229" s="19"/>
      <c r="L5229" s="24" t="str">
        <f t="shared" ca="1" si="81"/>
        <v>-</v>
      </c>
      <c r="M5229" s="15"/>
      <c r="N5229" s="15"/>
      <c r="O5229" s="15"/>
      <c r="P5229" s="15"/>
    </row>
    <row r="5230" spans="1:16" x14ac:dyDescent="0.25">
      <c r="L5230" s="21" t="str">
        <f t="shared" ca="1" si="81"/>
        <v>-</v>
      </c>
    </row>
    <row r="5231" spans="1:16" x14ac:dyDescent="0.25">
      <c r="A5231" s="15"/>
      <c r="B5231" s="19"/>
      <c r="C5231" s="15"/>
      <c r="D5231" s="15"/>
      <c r="E5231" s="15"/>
      <c r="F5231" s="15"/>
      <c r="G5231" s="15"/>
      <c r="H5231" s="15"/>
      <c r="I5231" s="15"/>
      <c r="J5231" s="15"/>
      <c r="K5231" s="19"/>
      <c r="L5231" s="24" t="str">
        <f t="shared" ca="1" si="81"/>
        <v>-</v>
      </c>
      <c r="M5231" s="15"/>
      <c r="N5231" s="15"/>
      <c r="O5231" s="15"/>
      <c r="P5231" s="15"/>
    </row>
    <row r="5232" spans="1:16" x14ac:dyDescent="0.25">
      <c r="L5232" s="21" t="str">
        <f t="shared" ca="1" si="81"/>
        <v>-</v>
      </c>
    </row>
    <row r="5233" spans="1:16" x14ac:dyDescent="0.25">
      <c r="A5233" s="15"/>
      <c r="B5233" s="19"/>
      <c r="C5233" s="15"/>
      <c r="D5233" s="15"/>
      <c r="E5233" s="15"/>
      <c r="F5233" s="15"/>
      <c r="G5233" s="15"/>
      <c r="H5233" s="15"/>
      <c r="I5233" s="15"/>
      <c r="J5233" s="15"/>
      <c r="K5233" s="19"/>
      <c r="L5233" s="24" t="str">
        <f t="shared" ca="1" si="81"/>
        <v>-</v>
      </c>
      <c r="M5233" s="15"/>
      <c r="N5233" s="15"/>
      <c r="O5233" s="15"/>
      <c r="P5233" s="15"/>
    </row>
    <row r="5234" spans="1:16" x14ac:dyDescent="0.25">
      <c r="L5234" s="21" t="str">
        <f t="shared" ca="1" si="81"/>
        <v>-</v>
      </c>
    </row>
    <row r="5235" spans="1:16" x14ac:dyDescent="0.25">
      <c r="A5235" s="15"/>
      <c r="B5235" s="19"/>
      <c r="C5235" s="15"/>
      <c r="D5235" s="15"/>
      <c r="E5235" s="15"/>
      <c r="F5235" s="15"/>
      <c r="G5235" s="15"/>
      <c r="H5235" s="15"/>
      <c r="I5235" s="15"/>
      <c r="J5235" s="15"/>
      <c r="K5235" s="19"/>
      <c r="L5235" s="24" t="str">
        <f t="shared" ca="1" si="81"/>
        <v>-</v>
      </c>
      <c r="M5235" s="15"/>
      <c r="N5235" s="15"/>
      <c r="O5235" s="15"/>
      <c r="P5235" s="15"/>
    </row>
    <row r="5236" spans="1:16" x14ac:dyDescent="0.25">
      <c r="L5236" s="21" t="str">
        <f t="shared" ca="1" si="81"/>
        <v>-</v>
      </c>
    </row>
    <row r="5237" spans="1:16" x14ac:dyDescent="0.25">
      <c r="A5237" s="15"/>
      <c r="B5237" s="19"/>
      <c r="C5237" s="15"/>
      <c r="D5237" s="15"/>
      <c r="E5237" s="15"/>
      <c r="F5237" s="15"/>
      <c r="G5237" s="15"/>
      <c r="H5237" s="15"/>
      <c r="I5237" s="15"/>
      <c r="J5237" s="15"/>
      <c r="K5237" s="19"/>
      <c r="L5237" s="24" t="str">
        <f t="shared" ca="1" si="81"/>
        <v>-</v>
      </c>
      <c r="M5237" s="15"/>
      <c r="N5237" s="15"/>
      <c r="O5237" s="15"/>
      <c r="P5237" s="15"/>
    </row>
    <row r="5238" spans="1:16" x14ac:dyDescent="0.25">
      <c r="L5238" s="21" t="str">
        <f t="shared" ca="1" si="81"/>
        <v>-</v>
      </c>
    </row>
    <row r="5239" spans="1:16" x14ac:dyDescent="0.25">
      <c r="A5239" s="15"/>
      <c r="B5239" s="19"/>
      <c r="C5239" s="15"/>
      <c r="D5239" s="15"/>
      <c r="E5239" s="15"/>
      <c r="F5239" s="15"/>
      <c r="G5239" s="15"/>
      <c r="H5239" s="15"/>
      <c r="I5239" s="15"/>
      <c r="J5239" s="15"/>
      <c r="K5239" s="19"/>
      <c r="L5239" s="24" t="str">
        <f t="shared" ca="1" si="81"/>
        <v>-</v>
      </c>
      <c r="M5239" s="15"/>
      <c r="N5239" s="15"/>
      <c r="O5239" s="15"/>
      <c r="P5239" s="15"/>
    </row>
    <row r="5240" spans="1:16" x14ac:dyDescent="0.25">
      <c r="L5240" s="21" t="str">
        <f t="shared" ca="1" si="81"/>
        <v>-</v>
      </c>
    </row>
    <row r="5241" spans="1:16" x14ac:dyDescent="0.25">
      <c r="A5241" s="15"/>
      <c r="B5241" s="19"/>
      <c r="C5241" s="15"/>
      <c r="D5241" s="15"/>
      <c r="E5241" s="15"/>
      <c r="F5241" s="15"/>
      <c r="G5241" s="15"/>
      <c r="H5241" s="15"/>
      <c r="I5241" s="15"/>
      <c r="J5241" s="15"/>
      <c r="K5241" s="19"/>
      <c r="L5241" s="24" t="str">
        <f t="shared" ca="1" si="81"/>
        <v>-</v>
      </c>
      <c r="M5241" s="15"/>
      <c r="N5241" s="15"/>
      <c r="O5241" s="15"/>
      <c r="P5241" s="15"/>
    </row>
    <row r="5242" spans="1:16" x14ac:dyDescent="0.25">
      <c r="L5242" s="21" t="str">
        <f t="shared" ca="1" si="81"/>
        <v>-</v>
      </c>
    </row>
    <row r="5243" spans="1:16" x14ac:dyDescent="0.25">
      <c r="A5243" s="15"/>
      <c r="B5243" s="19"/>
      <c r="C5243" s="15"/>
      <c r="D5243" s="15"/>
      <c r="E5243" s="15"/>
      <c r="F5243" s="15"/>
      <c r="G5243" s="15"/>
      <c r="H5243" s="15"/>
      <c r="I5243" s="15"/>
      <c r="J5243" s="15"/>
      <c r="K5243" s="19"/>
      <c r="L5243" s="24" t="str">
        <f t="shared" ca="1" si="81"/>
        <v>-</v>
      </c>
      <c r="M5243" s="15"/>
      <c r="N5243" s="15"/>
      <c r="O5243" s="15"/>
      <c r="P5243" s="15"/>
    </row>
    <row r="5244" spans="1:16" x14ac:dyDescent="0.25">
      <c r="L5244" s="21" t="str">
        <f t="shared" ca="1" si="81"/>
        <v>-</v>
      </c>
    </row>
    <row r="5245" spans="1:16" x14ac:dyDescent="0.25">
      <c r="A5245" s="15"/>
      <c r="B5245" s="19"/>
      <c r="C5245" s="15"/>
      <c r="D5245" s="15"/>
      <c r="E5245" s="15"/>
      <c r="F5245" s="15"/>
      <c r="G5245" s="15"/>
      <c r="H5245" s="15"/>
      <c r="I5245" s="15"/>
      <c r="J5245" s="15"/>
      <c r="K5245" s="19"/>
      <c r="L5245" s="24" t="str">
        <f t="shared" ca="1" si="81"/>
        <v>-</v>
      </c>
      <c r="M5245" s="15"/>
      <c r="N5245" s="15"/>
      <c r="O5245" s="15"/>
      <c r="P5245" s="15"/>
    </row>
    <row r="5246" spans="1:16" x14ac:dyDescent="0.25">
      <c r="L5246" s="21" t="str">
        <f t="shared" ca="1" si="81"/>
        <v>-</v>
      </c>
    </row>
    <row r="5247" spans="1:16" x14ac:dyDescent="0.25">
      <c r="A5247" s="15"/>
      <c r="B5247" s="19"/>
      <c r="C5247" s="15"/>
      <c r="D5247" s="15"/>
      <c r="E5247" s="15"/>
      <c r="F5247" s="15"/>
      <c r="G5247" s="15"/>
      <c r="H5247" s="15"/>
      <c r="I5247" s="15"/>
      <c r="J5247" s="15"/>
      <c r="K5247" s="19"/>
      <c r="L5247" s="24" t="str">
        <f t="shared" ca="1" si="81"/>
        <v>-</v>
      </c>
      <c r="M5247" s="15"/>
      <c r="N5247" s="15"/>
      <c r="O5247" s="15"/>
      <c r="P5247" s="15"/>
    </row>
    <row r="5248" spans="1:16" x14ac:dyDescent="0.25">
      <c r="L5248" s="21" t="str">
        <f t="shared" ca="1" si="81"/>
        <v>-</v>
      </c>
    </row>
    <row r="5249" spans="1:16" x14ac:dyDescent="0.25">
      <c r="A5249" s="15"/>
      <c r="B5249" s="19"/>
      <c r="C5249" s="15"/>
      <c r="D5249" s="15"/>
      <c r="E5249" s="15"/>
      <c r="F5249" s="15"/>
      <c r="G5249" s="15"/>
      <c r="H5249" s="15"/>
      <c r="I5249" s="15"/>
      <c r="J5249" s="15"/>
      <c r="K5249" s="19"/>
      <c r="L5249" s="24" t="str">
        <f t="shared" ca="1" si="81"/>
        <v>-</v>
      </c>
      <c r="M5249" s="15"/>
      <c r="N5249" s="15"/>
      <c r="O5249" s="15"/>
      <c r="P5249" s="15"/>
    </row>
    <row r="5250" spans="1:16" x14ac:dyDescent="0.25">
      <c r="L5250" s="21" t="str">
        <f t="shared" ca="1" si="81"/>
        <v>-</v>
      </c>
    </row>
    <row r="5251" spans="1:16" x14ac:dyDescent="0.25">
      <c r="A5251" s="15"/>
      <c r="B5251" s="19"/>
      <c r="C5251" s="15"/>
      <c r="D5251" s="15"/>
      <c r="E5251" s="15"/>
      <c r="F5251" s="15"/>
      <c r="G5251" s="15"/>
      <c r="H5251" s="15"/>
      <c r="I5251" s="15"/>
      <c r="J5251" s="15"/>
      <c r="K5251" s="19"/>
      <c r="L5251" s="24" t="str">
        <f t="shared" ca="1" si="81"/>
        <v>-</v>
      </c>
      <c r="M5251" s="15"/>
      <c r="N5251" s="15"/>
      <c r="O5251" s="15"/>
      <c r="P5251" s="15"/>
    </row>
    <row r="5252" spans="1:16" x14ac:dyDescent="0.25">
      <c r="L5252" s="21" t="str">
        <f t="shared" ca="1" si="81"/>
        <v>-</v>
      </c>
    </row>
    <row r="5253" spans="1:16" x14ac:dyDescent="0.25">
      <c r="A5253" s="15"/>
      <c r="B5253" s="19"/>
      <c r="C5253" s="15"/>
      <c r="D5253" s="15"/>
      <c r="E5253" s="15"/>
      <c r="F5253" s="15"/>
      <c r="G5253" s="15"/>
      <c r="H5253" s="15"/>
      <c r="I5253" s="15"/>
      <c r="J5253" s="15"/>
      <c r="K5253" s="19"/>
      <c r="L5253" s="24" t="str">
        <f t="shared" ca="1" si="81"/>
        <v>-</v>
      </c>
      <c r="M5253" s="15"/>
      <c r="N5253" s="15"/>
      <c r="O5253" s="15"/>
      <c r="P5253" s="15"/>
    </row>
    <row r="5254" spans="1:16" x14ac:dyDescent="0.25">
      <c r="L5254" s="21" t="str">
        <f t="shared" ref="L5254:L5317" ca="1" si="82">IF(B5254&gt;1/1/1900, (IF(M5254="Closed",(DATEDIF(B5254,K5254,"d"))-(DATEDIF(H5254,J5254,"d")),IF(OR(M5254="Pending",ISBLANK(K5254)),TODAY()-B5254))),"-")</f>
        <v>-</v>
      </c>
    </row>
    <row r="5255" spans="1:16" x14ac:dyDescent="0.25">
      <c r="A5255" s="15"/>
      <c r="B5255" s="19"/>
      <c r="C5255" s="15"/>
      <c r="D5255" s="15"/>
      <c r="E5255" s="15"/>
      <c r="F5255" s="15"/>
      <c r="G5255" s="15"/>
      <c r="H5255" s="15"/>
      <c r="I5255" s="15"/>
      <c r="J5255" s="15"/>
      <c r="K5255" s="19"/>
      <c r="L5255" s="24" t="str">
        <f t="shared" ca="1" si="82"/>
        <v>-</v>
      </c>
      <c r="M5255" s="15"/>
      <c r="N5255" s="15"/>
      <c r="O5255" s="15"/>
      <c r="P5255" s="15"/>
    </row>
    <row r="5256" spans="1:16" x14ac:dyDescent="0.25">
      <c r="L5256" s="21" t="str">
        <f t="shared" ca="1" si="82"/>
        <v>-</v>
      </c>
    </row>
    <row r="5257" spans="1:16" x14ac:dyDescent="0.25">
      <c r="A5257" s="15"/>
      <c r="B5257" s="19"/>
      <c r="C5257" s="15"/>
      <c r="D5257" s="15"/>
      <c r="E5257" s="15"/>
      <c r="F5257" s="15"/>
      <c r="G5257" s="15"/>
      <c r="H5257" s="15"/>
      <c r="I5257" s="15"/>
      <c r="J5257" s="15"/>
      <c r="K5257" s="19"/>
      <c r="L5257" s="24" t="str">
        <f t="shared" ca="1" si="82"/>
        <v>-</v>
      </c>
      <c r="M5257" s="15"/>
      <c r="N5257" s="15"/>
      <c r="O5257" s="15"/>
      <c r="P5257" s="15"/>
    </row>
    <row r="5258" spans="1:16" x14ac:dyDescent="0.25">
      <c r="L5258" s="21" t="str">
        <f t="shared" ca="1" si="82"/>
        <v>-</v>
      </c>
    </row>
    <row r="5259" spans="1:16" x14ac:dyDescent="0.25">
      <c r="A5259" s="15"/>
      <c r="B5259" s="19"/>
      <c r="C5259" s="15"/>
      <c r="D5259" s="15"/>
      <c r="E5259" s="15"/>
      <c r="F5259" s="15"/>
      <c r="G5259" s="15"/>
      <c r="H5259" s="15"/>
      <c r="I5259" s="15"/>
      <c r="J5259" s="15"/>
      <c r="K5259" s="19"/>
      <c r="L5259" s="24" t="str">
        <f t="shared" ca="1" si="82"/>
        <v>-</v>
      </c>
      <c r="M5259" s="15"/>
      <c r="N5259" s="15"/>
      <c r="O5259" s="15"/>
      <c r="P5259" s="15"/>
    </row>
    <row r="5260" spans="1:16" x14ac:dyDescent="0.25">
      <c r="L5260" s="21" t="str">
        <f t="shared" ca="1" si="82"/>
        <v>-</v>
      </c>
    </row>
    <row r="5261" spans="1:16" x14ac:dyDescent="0.25">
      <c r="A5261" s="15"/>
      <c r="B5261" s="19"/>
      <c r="C5261" s="15"/>
      <c r="D5261" s="15"/>
      <c r="E5261" s="15"/>
      <c r="F5261" s="15"/>
      <c r="G5261" s="15"/>
      <c r="H5261" s="15"/>
      <c r="I5261" s="15"/>
      <c r="J5261" s="15"/>
      <c r="K5261" s="19"/>
      <c r="L5261" s="24" t="str">
        <f t="shared" ca="1" si="82"/>
        <v>-</v>
      </c>
      <c r="M5261" s="15"/>
      <c r="N5261" s="15"/>
      <c r="O5261" s="15"/>
      <c r="P5261" s="15"/>
    </row>
    <row r="5262" spans="1:16" x14ac:dyDescent="0.25">
      <c r="L5262" s="21" t="str">
        <f t="shared" ca="1" si="82"/>
        <v>-</v>
      </c>
    </row>
    <row r="5263" spans="1:16" x14ac:dyDescent="0.25">
      <c r="A5263" s="15"/>
      <c r="B5263" s="19"/>
      <c r="C5263" s="15"/>
      <c r="D5263" s="15"/>
      <c r="E5263" s="15"/>
      <c r="F5263" s="15"/>
      <c r="G5263" s="15"/>
      <c r="H5263" s="15"/>
      <c r="I5263" s="15"/>
      <c r="J5263" s="15"/>
      <c r="K5263" s="19"/>
      <c r="L5263" s="24" t="str">
        <f t="shared" ca="1" si="82"/>
        <v>-</v>
      </c>
      <c r="M5263" s="15"/>
      <c r="N5263" s="15"/>
      <c r="O5263" s="15"/>
      <c r="P5263" s="15"/>
    </row>
    <row r="5264" spans="1:16" x14ac:dyDescent="0.25">
      <c r="L5264" s="21" t="str">
        <f t="shared" ca="1" si="82"/>
        <v>-</v>
      </c>
    </row>
    <row r="5265" spans="1:16" x14ac:dyDescent="0.25">
      <c r="A5265" s="15"/>
      <c r="B5265" s="19"/>
      <c r="C5265" s="15"/>
      <c r="D5265" s="15"/>
      <c r="E5265" s="15"/>
      <c r="F5265" s="15"/>
      <c r="G5265" s="15"/>
      <c r="H5265" s="15"/>
      <c r="I5265" s="15"/>
      <c r="J5265" s="15"/>
      <c r="K5265" s="19"/>
      <c r="L5265" s="24" t="str">
        <f t="shared" ca="1" si="82"/>
        <v>-</v>
      </c>
      <c r="M5265" s="15"/>
      <c r="N5265" s="15"/>
      <c r="O5265" s="15"/>
      <c r="P5265" s="15"/>
    </row>
    <row r="5266" spans="1:16" x14ac:dyDescent="0.25">
      <c r="L5266" s="21" t="str">
        <f t="shared" ca="1" si="82"/>
        <v>-</v>
      </c>
    </row>
    <row r="5267" spans="1:16" x14ac:dyDescent="0.25">
      <c r="A5267" s="15"/>
      <c r="B5267" s="19"/>
      <c r="C5267" s="15"/>
      <c r="D5267" s="15"/>
      <c r="E5267" s="15"/>
      <c r="F5267" s="15"/>
      <c r="G5267" s="15"/>
      <c r="H5267" s="15"/>
      <c r="I5267" s="15"/>
      <c r="J5267" s="15"/>
      <c r="K5267" s="19"/>
      <c r="L5267" s="24" t="str">
        <f t="shared" ca="1" si="82"/>
        <v>-</v>
      </c>
      <c r="M5267" s="15"/>
      <c r="N5267" s="15"/>
      <c r="O5267" s="15"/>
      <c r="P5267" s="15"/>
    </row>
    <row r="5268" spans="1:16" x14ac:dyDescent="0.25">
      <c r="L5268" s="21" t="str">
        <f t="shared" ca="1" si="82"/>
        <v>-</v>
      </c>
    </row>
    <row r="5269" spans="1:16" x14ac:dyDescent="0.25">
      <c r="A5269" s="15"/>
      <c r="B5269" s="19"/>
      <c r="C5269" s="15"/>
      <c r="D5269" s="15"/>
      <c r="E5269" s="15"/>
      <c r="F5269" s="15"/>
      <c r="G5269" s="15"/>
      <c r="H5269" s="15"/>
      <c r="I5269" s="15"/>
      <c r="J5269" s="15"/>
      <c r="K5269" s="19"/>
      <c r="L5269" s="24" t="str">
        <f t="shared" ca="1" si="82"/>
        <v>-</v>
      </c>
      <c r="M5269" s="15"/>
      <c r="N5269" s="15"/>
      <c r="O5269" s="15"/>
      <c r="P5269" s="15"/>
    </row>
    <row r="5270" spans="1:16" x14ac:dyDescent="0.25">
      <c r="L5270" s="21" t="str">
        <f t="shared" ca="1" si="82"/>
        <v>-</v>
      </c>
    </row>
    <row r="5271" spans="1:16" x14ac:dyDescent="0.25">
      <c r="A5271" s="15"/>
      <c r="B5271" s="19"/>
      <c r="C5271" s="15"/>
      <c r="D5271" s="15"/>
      <c r="E5271" s="15"/>
      <c r="F5271" s="15"/>
      <c r="G5271" s="15"/>
      <c r="H5271" s="15"/>
      <c r="I5271" s="15"/>
      <c r="J5271" s="15"/>
      <c r="K5271" s="19"/>
      <c r="L5271" s="24" t="str">
        <f t="shared" ca="1" si="82"/>
        <v>-</v>
      </c>
      <c r="M5271" s="15"/>
      <c r="N5271" s="15"/>
      <c r="O5271" s="15"/>
      <c r="P5271" s="15"/>
    </row>
    <row r="5272" spans="1:16" x14ac:dyDescent="0.25">
      <c r="L5272" s="21" t="str">
        <f t="shared" ca="1" si="82"/>
        <v>-</v>
      </c>
    </row>
    <row r="5273" spans="1:16" x14ac:dyDescent="0.25">
      <c r="A5273" s="15"/>
      <c r="B5273" s="19"/>
      <c r="C5273" s="15"/>
      <c r="D5273" s="15"/>
      <c r="E5273" s="15"/>
      <c r="F5273" s="15"/>
      <c r="G5273" s="15"/>
      <c r="H5273" s="15"/>
      <c r="I5273" s="15"/>
      <c r="J5273" s="15"/>
      <c r="K5273" s="19"/>
      <c r="L5273" s="24" t="str">
        <f t="shared" ca="1" si="82"/>
        <v>-</v>
      </c>
      <c r="M5273" s="15"/>
      <c r="N5273" s="15"/>
      <c r="O5273" s="15"/>
      <c r="P5273" s="15"/>
    </row>
    <row r="5274" spans="1:16" x14ac:dyDescent="0.25">
      <c r="L5274" s="21" t="str">
        <f t="shared" ca="1" si="82"/>
        <v>-</v>
      </c>
    </row>
    <row r="5275" spans="1:16" x14ac:dyDescent="0.25">
      <c r="A5275" s="15"/>
      <c r="B5275" s="19"/>
      <c r="C5275" s="15"/>
      <c r="D5275" s="15"/>
      <c r="E5275" s="15"/>
      <c r="F5275" s="15"/>
      <c r="G5275" s="15"/>
      <c r="H5275" s="15"/>
      <c r="I5275" s="15"/>
      <c r="J5275" s="15"/>
      <c r="K5275" s="19"/>
      <c r="L5275" s="24" t="str">
        <f t="shared" ca="1" si="82"/>
        <v>-</v>
      </c>
      <c r="M5275" s="15"/>
      <c r="N5275" s="15"/>
      <c r="O5275" s="15"/>
      <c r="P5275" s="15"/>
    </row>
    <row r="5276" spans="1:16" x14ac:dyDescent="0.25">
      <c r="L5276" s="21" t="str">
        <f t="shared" ca="1" si="82"/>
        <v>-</v>
      </c>
    </row>
    <row r="5277" spans="1:16" x14ac:dyDescent="0.25">
      <c r="A5277" s="15"/>
      <c r="B5277" s="19"/>
      <c r="C5277" s="15"/>
      <c r="D5277" s="15"/>
      <c r="E5277" s="15"/>
      <c r="F5277" s="15"/>
      <c r="G5277" s="15"/>
      <c r="H5277" s="15"/>
      <c r="I5277" s="15"/>
      <c r="J5277" s="15"/>
      <c r="K5277" s="19"/>
      <c r="L5277" s="24" t="str">
        <f t="shared" ca="1" si="82"/>
        <v>-</v>
      </c>
      <c r="M5277" s="15"/>
      <c r="N5277" s="15"/>
      <c r="O5277" s="15"/>
      <c r="P5277" s="15"/>
    </row>
    <row r="5278" spans="1:16" x14ac:dyDescent="0.25">
      <c r="L5278" s="21" t="str">
        <f t="shared" ca="1" si="82"/>
        <v>-</v>
      </c>
    </row>
    <row r="5279" spans="1:16" x14ac:dyDescent="0.25">
      <c r="A5279" s="15"/>
      <c r="B5279" s="19"/>
      <c r="C5279" s="15"/>
      <c r="D5279" s="15"/>
      <c r="E5279" s="15"/>
      <c r="F5279" s="15"/>
      <c r="G5279" s="15"/>
      <c r="H5279" s="15"/>
      <c r="I5279" s="15"/>
      <c r="J5279" s="15"/>
      <c r="K5279" s="19"/>
      <c r="L5279" s="24" t="str">
        <f t="shared" ca="1" si="82"/>
        <v>-</v>
      </c>
      <c r="M5279" s="15"/>
      <c r="N5279" s="15"/>
      <c r="O5279" s="15"/>
      <c r="P5279" s="15"/>
    </row>
    <row r="5280" spans="1:16" x14ac:dyDescent="0.25">
      <c r="L5280" s="21" t="str">
        <f t="shared" ca="1" si="82"/>
        <v>-</v>
      </c>
    </row>
    <row r="5281" spans="1:16" x14ac:dyDescent="0.25">
      <c r="A5281" s="15"/>
      <c r="B5281" s="19"/>
      <c r="C5281" s="15"/>
      <c r="D5281" s="15"/>
      <c r="E5281" s="15"/>
      <c r="F5281" s="15"/>
      <c r="G5281" s="15"/>
      <c r="H5281" s="15"/>
      <c r="I5281" s="15"/>
      <c r="J5281" s="15"/>
      <c r="K5281" s="19"/>
      <c r="L5281" s="24" t="str">
        <f t="shared" ca="1" si="82"/>
        <v>-</v>
      </c>
      <c r="M5281" s="15"/>
      <c r="N5281" s="15"/>
      <c r="O5281" s="15"/>
      <c r="P5281" s="15"/>
    </row>
    <row r="5282" spans="1:16" x14ac:dyDescent="0.25">
      <c r="L5282" s="21" t="str">
        <f t="shared" ca="1" si="82"/>
        <v>-</v>
      </c>
    </row>
    <row r="5283" spans="1:16" x14ac:dyDescent="0.25">
      <c r="A5283" s="15"/>
      <c r="B5283" s="19"/>
      <c r="C5283" s="15"/>
      <c r="D5283" s="15"/>
      <c r="E5283" s="15"/>
      <c r="F5283" s="15"/>
      <c r="G5283" s="15"/>
      <c r="H5283" s="15"/>
      <c r="I5283" s="15"/>
      <c r="J5283" s="15"/>
      <c r="K5283" s="19"/>
      <c r="L5283" s="24" t="str">
        <f t="shared" ca="1" si="82"/>
        <v>-</v>
      </c>
      <c r="M5283" s="15"/>
      <c r="N5283" s="15"/>
      <c r="O5283" s="15"/>
      <c r="P5283" s="15"/>
    </row>
    <row r="5284" spans="1:16" x14ac:dyDescent="0.25">
      <c r="L5284" s="21" t="str">
        <f t="shared" ca="1" si="82"/>
        <v>-</v>
      </c>
    </row>
    <row r="5285" spans="1:16" x14ac:dyDescent="0.25">
      <c r="A5285" s="15"/>
      <c r="B5285" s="19"/>
      <c r="C5285" s="15"/>
      <c r="D5285" s="15"/>
      <c r="E5285" s="15"/>
      <c r="F5285" s="15"/>
      <c r="G5285" s="15"/>
      <c r="H5285" s="15"/>
      <c r="I5285" s="15"/>
      <c r="J5285" s="15"/>
      <c r="K5285" s="19"/>
      <c r="L5285" s="24" t="str">
        <f t="shared" ca="1" si="82"/>
        <v>-</v>
      </c>
      <c r="M5285" s="15"/>
      <c r="N5285" s="15"/>
      <c r="O5285" s="15"/>
      <c r="P5285" s="15"/>
    </row>
    <row r="5286" spans="1:16" x14ac:dyDescent="0.25">
      <c r="L5286" s="21" t="str">
        <f t="shared" ca="1" si="82"/>
        <v>-</v>
      </c>
    </row>
    <row r="5287" spans="1:16" x14ac:dyDescent="0.25">
      <c r="A5287" s="15"/>
      <c r="B5287" s="19"/>
      <c r="C5287" s="15"/>
      <c r="D5287" s="15"/>
      <c r="E5287" s="15"/>
      <c r="F5287" s="15"/>
      <c r="G5287" s="15"/>
      <c r="H5287" s="15"/>
      <c r="I5287" s="15"/>
      <c r="J5287" s="15"/>
      <c r="K5287" s="19"/>
      <c r="L5287" s="24" t="str">
        <f t="shared" ca="1" si="82"/>
        <v>-</v>
      </c>
      <c r="M5287" s="15"/>
      <c r="N5287" s="15"/>
      <c r="O5287" s="15"/>
      <c r="P5287" s="15"/>
    </row>
    <row r="5288" spans="1:16" x14ac:dyDescent="0.25">
      <c r="L5288" s="21" t="str">
        <f t="shared" ca="1" si="82"/>
        <v>-</v>
      </c>
    </row>
    <row r="5289" spans="1:16" x14ac:dyDescent="0.25">
      <c r="A5289" s="15"/>
      <c r="B5289" s="19"/>
      <c r="C5289" s="15"/>
      <c r="D5289" s="15"/>
      <c r="E5289" s="15"/>
      <c r="F5289" s="15"/>
      <c r="G5289" s="15"/>
      <c r="H5289" s="15"/>
      <c r="I5289" s="15"/>
      <c r="J5289" s="15"/>
      <c r="K5289" s="19"/>
      <c r="L5289" s="24" t="str">
        <f t="shared" ca="1" si="82"/>
        <v>-</v>
      </c>
      <c r="M5289" s="15"/>
      <c r="N5289" s="15"/>
      <c r="O5289" s="15"/>
      <c r="P5289" s="15"/>
    </row>
    <row r="5290" spans="1:16" x14ac:dyDescent="0.25">
      <c r="L5290" s="21" t="str">
        <f t="shared" ca="1" si="82"/>
        <v>-</v>
      </c>
    </row>
    <row r="5291" spans="1:16" x14ac:dyDescent="0.25">
      <c r="A5291" s="15"/>
      <c r="B5291" s="19"/>
      <c r="C5291" s="15"/>
      <c r="D5291" s="15"/>
      <c r="E5291" s="15"/>
      <c r="F5291" s="15"/>
      <c r="G5291" s="15"/>
      <c r="H5291" s="15"/>
      <c r="I5291" s="15"/>
      <c r="J5291" s="15"/>
      <c r="K5291" s="19"/>
      <c r="L5291" s="24" t="str">
        <f t="shared" ca="1" si="82"/>
        <v>-</v>
      </c>
      <c r="M5291" s="15"/>
      <c r="N5291" s="15"/>
      <c r="O5291" s="15"/>
      <c r="P5291" s="15"/>
    </row>
    <row r="5292" spans="1:16" x14ac:dyDescent="0.25">
      <c r="L5292" s="21" t="str">
        <f t="shared" ca="1" si="82"/>
        <v>-</v>
      </c>
    </row>
    <row r="5293" spans="1:16" x14ac:dyDescent="0.25">
      <c r="A5293" s="15"/>
      <c r="B5293" s="19"/>
      <c r="C5293" s="15"/>
      <c r="D5293" s="15"/>
      <c r="E5293" s="15"/>
      <c r="F5293" s="15"/>
      <c r="G5293" s="15"/>
      <c r="H5293" s="15"/>
      <c r="I5293" s="15"/>
      <c r="J5293" s="15"/>
      <c r="K5293" s="19"/>
      <c r="L5293" s="24" t="str">
        <f t="shared" ca="1" si="82"/>
        <v>-</v>
      </c>
      <c r="M5293" s="15"/>
      <c r="N5293" s="15"/>
      <c r="O5293" s="15"/>
      <c r="P5293" s="15"/>
    </row>
    <row r="5294" spans="1:16" x14ac:dyDescent="0.25">
      <c r="L5294" s="21" t="str">
        <f t="shared" ca="1" si="82"/>
        <v>-</v>
      </c>
    </row>
    <row r="5295" spans="1:16" x14ac:dyDescent="0.25">
      <c r="A5295" s="15"/>
      <c r="B5295" s="19"/>
      <c r="C5295" s="15"/>
      <c r="D5295" s="15"/>
      <c r="E5295" s="15"/>
      <c r="F5295" s="15"/>
      <c r="G5295" s="15"/>
      <c r="H5295" s="15"/>
      <c r="I5295" s="15"/>
      <c r="J5295" s="15"/>
      <c r="K5295" s="19"/>
      <c r="L5295" s="24" t="str">
        <f t="shared" ca="1" si="82"/>
        <v>-</v>
      </c>
      <c r="M5295" s="15"/>
      <c r="N5295" s="15"/>
      <c r="O5295" s="15"/>
      <c r="P5295" s="15"/>
    </row>
    <row r="5296" spans="1:16" x14ac:dyDescent="0.25">
      <c r="L5296" s="21" t="str">
        <f t="shared" ca="1" si="82"/>
        <v>-</v>
      </c>
    </row>
    <row r="5297" spans="1:16" x14ac:dyDescent="0.25">
      <c r="A5297" s="15"/>
      <c r="B5297" s="19"/>
      <c r="C5297" s="15"/>
      <c r="D5297" s="15"/>
      <c r="E5297" s="15"/>
      <c r="F5297" s="15"/>
      <c r="G5297" s="15"/>
      <c r="H5297" s="15"/>
      <c r="I5297" s="15"/>
      <c r="J5297" s="15"/>
      <c r="K5297" s="19"/>
      <c r="L5297" s="24" t="str">
        <f t="shared" ca="1" si="82"/>
        <v>-</v>
      </c>
      <c r="M5297" s="15"/>
      <c r="N5297" s="15"/>
      <c r="O5297" s="15"/>
      <c r="P5297" s="15"/>
    </row>
    <row r="5298" spans="1:16" x14ac:dyDescent="0.25">
      <c r="L5298" s="21" t="str">
        <f t="shared" ca="1" si="82"/>
        <v>-</v>
      </c>
    </row>
    <row r="5299" spans="1:16" x14ac:dyDescent="0.25">
      <c r="A5299" s="15"/>
      <c r="B5299" s="19"/>
      <c r="C5299" s="15"/>
      <c r="D5299" s="15"/>
      <c r="E5299" s="15"/>
      <c r="F5299" s="15"/>
      <c r="G5299" s="15"/>
      <c r="H5299" s="15"/>
      <c r="I5299" s="15"/>
      <c r="J5299" s="15"/>
      <c r="K5299" s="19"/>
      <c r="L5299" s="24" t="str">
        <f t="shared" ca="1" si="82"/>
        <v>-</v>
      </c>
      <c r="M5299" s="15"/>
      <c r="N5299" s="15"/>
      <c r="O5299" s="15"/>
      <c r="P5299" s="15"/>
    </row>
    <row r="5300" spans="1:16" x14ac:dyDescent="0.25">
      <c r="L5300" s="21" t="str">
        <f t="shared" ca="1" si="82"/>
        <v>-</v>
      </c>
    </row>
    <row r="5301" spans="1:16" x14ac:dyDescent="0.25">
      <c r="A5301" s="15"/>
      <c r="B5301" s="19"/>
      <c r="C5301" s="15"/>
      <c r="D5301" s="15"/>
      <c r="E5301" s="15"/>
      <c r="F5301" s="15"/>
      <c r="G5301" s="15"/>
      <c r="H5301" s="15"/>
      <c r="I5301" s="15"/>
      <c r="J5301" s="15"/>
      <c r="K5301" s="19"/>
      <c r="L5301" s="24" t="str">
        <f t="shared" ca="1" si="82"/>
        <v>-</v>
      </c>
      <c r="M5301" s="15"/>
      <c r="N5301" s="15"/>
      <c r="O5301" s="15"/>
      <c r="P5301" s="15"/>
    </row>
    <row r="5302" spans="1:16" x14ac:dyDescent="0.25">
      <c r="L5302" s="21" t="str">
        <f t="shared" ca="1" si="82"/>
        <v>-</v>
      </c>
    </row>
    <row r="5303" spans="1:16" x14ac:dyDescent="0.25">
      <c r="A5303" s="15"/>
      <c r="B5303" s="19"/>
      <c r="C5303" s="15"/>
      <c r="D5303" s="15"/>
      <c r="E5303" s="15"/>
      <c r="F5303" s="15"/>
      <c r="G5303" s="15"/>
      <c r="H5303" s="15"/>
      <c r="I5303" s="15"/>
      <c r="J5303" s="15"/>
      <c r="K5303" s="19"/>
      <c r="L5303" s="24" t="str">
        <f t="shared" ca="1" si="82"/>
        <v>-</v>
      </c>
      <c r="M5303" s="15"/>
      <c r="N5303" s="15"/>
      <c r="O5303" s="15"/>
      <c r="P5303" s="15"/>
    </row>
    <row r="5304" spans="1:16" x14ac:dyDescent="0.25">
      <c r="L5304" s="21" t="str">
        <f t="shared" ca="1" si="82"/>
        <v>-</v>
      </c>
    </row>
    <row r="5305" spans="1:16" x14ac:dyDescent="0.25">
      <c r="A5305" s="15"/>
      <c r="B5305" s="19"/>
      <c r="C5305" s="15"/>
      <c r="D5305" s="15"/>
      <c r="E5305" s="15"/>
      <c r="F5305" s="15"/>
      <c r="G5305" s="15"/>
      <c r="H5305" s="15"/>
      <c r="I5305" s="15"/>
      <c r="J5305" s="15"/>
      <c r="K5305" s="19"/>
      <c r="L5305" s="24" t="str">
        <f t="shared" ca="1" si="82"/>
        <v>-</v>
      </c>
      <c r="M5305" s="15"/>
      <c r="N5305" s="15"/>
      <c r="O5305" s="15"/>
      <c r="P5305" s="15"/>
    </row>
    <row r="5306" spans="1:16" x14ac:dyDescent="0.25">
      <c r="L5306" s="21" t="str">
        <f t="shared" ca="1" si="82"/>
        <v>-</v>
      </c>
    </row>
    <row r="5307" spans="1:16" x14ac:dyDescent="0.25">
      <c r="A5307" s="15"/>
      <c r="B5307" s="19"/>
      <c r="C5307" s="15"/>
      <c r="D5307" s="15"/>
      <c r="E5307" s="15"/>
      <c r="F5307" s="15"/>
      <c r="G5307" s="15"/>
      <c r="H5307" s="15"/>
      <c r="I5307" s="15"/>
      <c r="J5307" s="15"/>
      <c r="K5307" s="19"/>
      <c r="L5307" s="24" t="str">
        <f t="shared" ca="1" si="82"/>
        <v>-</v>
      </c>
      <c r="M5307" s="15"/>
      <c r="N5307" s="15"/>
      <c r="O5307" s="15"/>
      <c r="P5307" s="15"/>
    </row>
    <row r="5308" spans="1:16" x14ac:dyDescent="0.25">
      <c r="L5308" s="21" t="str">
        <f t="shared" ca="1" si="82"/>
        <v>-</v>
      </c>
    </row>
    <row r="5309" spans="1:16" x14ac:dyDescent="0.25">
      <c r="A5309" s="15"/>
      <c r="B5309" s="19"/>
      <c r="C5309" s="15"/>
      <c r="D5309" s="15"/>
      <c r="E5309" s="15"/>
      <c r="F5309" s="15"/>
      <c r="G5309" s="15"/>
      <c r="H5309" s="15"/>
      <c r="I5309" s="15"/>
      <c r="J5309" s="15"/>
      <c r="K5309" s="19"/>
      <c r="L5309" s="24" t="str">
        <f t="shared" ca="1" si="82"/>
        <v>-</v>
      </c>
      <c r="M5309" s="15"/>
      <c r="N5309" s="15"/>
      <c r="O5309" s="15"/>
      <c r="P5309" s="15"/>
    </row>
    <row r="5310" spans="1:16" x14ac:dyDescent="0.25">
      <c r="L5310" s="21" t="str">
        <f t="shared" ca="1" si="82"/>
        <v>-</v>
      </c>
    </row>
    <row r="5311" spans="1:16" x14ac:dyDescent="0.25">
      <c r="A5311" s="15"/>
      <c r="B5311" s="19"/>
      <c r="C5311" s="15"/>
      <c r="D5311" s="15"/>
      <c r="E5311" s="15"/>
      <c r="F5311" s="15"/>
      <c r="G5311" s="15"/>
      <c r="H5311" s="15"/>
      <c r="I5311" s="15"/>
      <c r="J5311" s="15"/>
      <c r="K5311" s="19"/>
      <c r="L5311" s="24" t="str">
        <f t="shared" ca="1" si="82"/>
        <v>-</v>
      </c>
      <c r="M5311" s="15"/>
      <c r="N5311" s="15"/>
      <c r="O5311" s="15"/>
      <c r="P5311" s="15"/>
    </row>
    <row r="5312" spans="1:16" x14ac:dyDescent="0.25">
      <c r="L5312" s="21" t="str">
        <f t="shared" ca="1" si="82"/>
        <v>-</v>
      </c>
    </row>
    <row r="5313" spans="1:16" x14ac:dyDescent="0.25">
      <c r="A5313" s="15"/>
      <c r="B5313" s="19"/>
      <c r="C5313" s="15"/>
      <c r="D5313" s="15"/>
      <c r="E5313" s="15"/>
      <c r="F5313" s="15"/>
      <c r="G5313" s="15"/>
      <c r="H5313" s="15"/>
      <c r="I5313" s="15"/>
      <c r="J5313" s="15"/>
      <c r="K5313" s="19"/>
      <c r="L5313" s="24" t="str">
        <f t="shared" ca="1" si="82"/>
        <v>-</v>
      </c>
      <c r="M5313" s="15"/>
      <c r="N5313" s="15"/>
      <c r="O5313" s="15"/>
      <c r="P5313" s="15"/>
    </row>
    <row r="5314" spans="1:16" x14ac:dyDescent="0.25">
      <c r="L5314" s="21" t="str">
        <f t="shared" ca="1" si="82"/>
        <v>-</v>
      </c>
    </row>
    <row r="5315" spans="1:16" x14ac:dyDescent="0.25">
      <c r="A5315" s="15"/>
      <c r="B5315" s="19"/>
      <c r="C5315" s="15"/>
      <c r="D5315" s="15"/>
      <c r="E5315" s="15"/>
      <c r="F5315" s="15"/>
      <c r="G5315" s="15"/>
      <c r="H5315" s="15"/>
      <c r="I5315" s="15"/>
      <c r="J5315" s="15"/>
      <c r="K5315" s="19"/>
      <c r="L5315" s="24" t="str">
        <f t="shared" ca="1" si="82"/>
        <v>-</v>
      </c>
      <c r="M5315" s="15"/>
      <c r="N5315" s="15"/>
      <c r="O5315" s="15"/>
      <c r="P5315" s="15"/>
    </row>
    <row r="5316" spans="1:16" x14ac:dyDescent="0.25">
      <c r="L5316" s="21" t="str">
        <f t="shared" ca="1" si="82"/>
        <v>-</v>
      </c>
    </row>
    <row r="5317" spans="1:16" x14ac:dyDescent="0.25">
      <c r="A5317" s="15"/>
      <c r="B5317" s="19"/>
      <c r="C5317" s="15"/>
      <c r="D5317" s="15"/>
      <c r="E5317" s="15"/>
      <c r="F5317" s="15"/>
      <c r="G5317" s="15"/>
      <c r="H5317" s="15"/>
      <c r="I5317" s="15"/>
      <c r="J5317" s="15"/>
      <c r="K5317" s="19"/>
      <c r="L5317" s="24" t="str">
        <f t="shared" ca="1" si="82"/>
        <v>-</v>
      </c>
      <c r="M5317" s="15"/>
      <c r="N5317" s="15"/>
      <c r="O5317" s="15"/>
      <c r="P5317" s="15"/>
    </row>
    <row r="5318" spans="1:16" x14ac:dyDescent="0.25">
      <c r="L5318" s="21" t="str">
        <f t="shared" ref="L5318:L5381" ca="1" si="83">IF(B5318&gt;1/1/1900, (IF(M5318="Closed",(DATEDIF(B5318,K5318,"d"))-(DATEDIF(H5318,J5318,"d")),IF(OR(M5318="Pending",ISBLANK(K5318)),TODAY()-B5318))),"-")</f>
        <v>-</v>
      </c>
    </row>
    <row r="5319" spans="1:16" x14ac:dyDescent="0.25">
      <c r="A5319" s="15"/>
      <c r="B5319" s="19"/>
      <c r="C5319" s="15"/>
      <c r="D5319" s="15"/>
      <c r="E5319" s="15"/>
      <c r="F5319" s="15"/>
      <c r="G5319" s="15"/>
      <c r="H5319" s="15"/>
      <c r="I5319" s="15"/>
      <c r="J5319" s="15"/>
      <c r="K5319" s="19"/>
      <c r="L5319" s="24" t="str">
        <f t="shared" ca="1" si="83"/>
        <v>-</v>
      </c>
      <c r="M5319" s="15"/>
      <c r="N5319" s="15"/>
      <c r="O5319" s="15"/>
      <c r="P5319" s="15"/>
    </row>
    <row r="5320" spans="1:16" x14ac:dyDescent="0.25">
      <c r="L5320" s="21" t="str">
        <f t="shared" ca="1" si="83"/>
        <v>-</v>
      </c>
    </row>
    <row r="5321" spans="1:16" x14ac:dyDescent="0.25">
      <c r="A5321" s="15"/>
      <c r="B5321" s="19"/>
      <c r="C5321" s="15"/>
      <c r="D5321" s="15"/>
      <c r="E5321" s="15"/>
      <c r="F5321" s="15"/>
      <c r="G5321" s="15"/>
      <c r="H5321" s="15"/>
      <c r="I5321" s="15"/>
      <c r="J5321" s="15"/>
      <c r="K5321" s="19"/>
      <c r="L5321" s="24" t="str">
        <f t="shared" ca="1" si="83"/>
        <v>-</v>
      </c>
      <c r="M5321" s="15"/>
      <c r="N5321" s="15"/>
      <c r="O5321" s="15"/>
      <c r="P5321" s="15"/>
    </row>
    <row r="5322" spans="1:16" x14ac:dyDescent="0.25">
      <c r="L5322" s="21" t="str">
        <f t="shared" ca="1" si="83"/>
        <v>-</v>
      </c>
    </row>
    <row r="5323" spans="1:16" x14ac:dyDescent="0.25">
      <c r="A5323" s="15"/>
      <c r="B5323" s="19"/>
      <c r="C5323" s="15"/>
      <c r="D5323" s="15"/>
      <c r="E5323" s="15"/>
      <c r="F5323" s="15"/>
      <c r="G5323" s="15"/>
      <c r="H5323" s="15"/>
      <c r="I5323" s="15"/>
      <c r="J5323" s="15"/>
      <c r="K5323" s="19"/>
      <c r="L5323" s="24" t="str">
        <f t="shared" ca="1" si="83"/>
        <v>-</v>
      </c>
      <c r="M5323" s="15"/>
      <c r="N5323" s="15"/>
      <c r="O5323" s="15"/>
      <c r="P5323" s="15"/>
    </row>
    <row r="5324" spans="1:16" x14ac:dyDescent="0.25">
      <c r="L5324" s="21" t="str">
        <f t="shared" ca="1" si="83"/>
        <v>-</v>
      </c>
    </row>
    <row r="5325" spans="1:16" x14ac:dyDescent="0.25">
      <c r="A5325" s="15"/>
      <c r="B5325" s="19"/>
      <c r="C5325" s="15"/>
      <c r="D5325" s="15"/>
      <c r="E5325" s="15"/>
      <c r="F5325" s="15"/>
      <c r="G5325" s="15"/>
      <c r="H5325" s="15"/>
      <c r="I5325" s="15"/>
      <c r="J5325" s="15"/>
      <c r="K5325" s="19"/>
      <c r="L5325" s="24" t="str">
        <f t="shared" ca="1" si="83"/>
        <v>-</v>
      </c>
      <c r="M5325" s="15"/>
      <c r="N5325" s="15"/>
      <c r="O5325" s="15"/>
      <c r="P5325" s="15"/>
    </row>
    <row r="5326" spans="1:16" x14ac:dyDescent="0.25">
      <c r="L5326" s="21" t="str">
        <f t="shared" ca="1" si="83"/>
        <v>-</v>
      </c>
    </row>
    <row r="5327" spans="1:16" x14ac:dyDescent="0.25">
      <c r="A5327" s="15"/>
      <c r="B5327" s="19"/>
      <c r="C5327" s="15"/>
      <c r="D5327" s="15"/>
      <c r="E5327" s="15"/>
      <c r="F5327" s="15"/>
      <c r="G5327" s="15"/>
      <c r="H5327" s="15"/>
      <c r="I5327" s="15"/>
      <c r="J5327" s="15"/>
      <c r="K5327" s="19"/>
      <c r="L5327" s="24" t="str">
        <f t="shared" ca="1" si="83"/>
        <v>-</v>
      </c>
      <c r="M5327" s="15"/>
      <c r="N5327" s="15"/>
      <c r="O5327" s="15"/>
      <c r="P5327" s="15"/>
    </row>
    <row r="5328" spans="1:16" x14ac:dyDescent="0.25">
      <c r="L5328" s="21" t="str">
        <f t="shared" ca="1" si="83"/>
        <v>-</v>
      </c>
    </row>
    <row r="5329" spans="1:16" x14ac:dyDescent="0.25">
      <c r="A5329" s="15"/>
      <c r="B5329" s="19"/>
      <c r="C5329" s="15"/>
      <c r="D5329" s="15"/>
      <c r="E5329" s="15"/>
      <c r="F5329" s="15"/>
      <c r="G5329" s="15"/>
      <c r="H5329" s="15"/>
      <c r="I5329" s="15"/>
      <c r="J5329" s="15"/>
      <c r="K5329" s="19"/>
      <c r="L5329" s="24" t="str">
        <f t="shared" ca="1" si="83"/>
        <v>-</v>
      </c>
      <c r="M5329" s="15"/>
      <c r="N5329" s="15"/>
      <c r="O5329" s="15"/>
      <c r="P5329" s="15"/>
    </row>
    <row r="5330" spans="1:16" x14ac:dyDescent="0.25">
      <c r="L5330" s="21" t="str">
        <f t="shared" ca="1" si="83"/>
        <v>-</v>
      </c>
    </row>
    <row r="5331" spans="1:16" x14ac:dyDescent="0.25">
      <c r="A5331" s="15"/>
      <c r="B5331" s="19"/>
      <c r="C5331" s="15"/>
      <c r="D5331" s="15"/>
      <c r="E5331" s="15"/>
      <c r="F5331" s="15"/>
      <c r="G5331" s="15"/>
      <c r="H5331" s="15"/>
      <c r="I5331" s="15"/>
      <c r="J5331" s="15"/>
      <c r="K5331" s="19"/>
      <c r="L5331" s="24" t="str">
        <f t="shared" ca="1" si="83"/>
        <v>-</v>
      </c>
      <c r="M5331" s="15"/>
      <c r="N5331" s="15"/>
      <c r="O5331" s="15"/>
      <c r="P5331" s="15"/>
    </row>
    <row r="5332" spans="1:16" x14ac:dyDescent="0.25">
      <c r="L5332" s="21" t="str">
        <f t="shared" ca="1" si="83"/>
        <v>-</v>
      </c>
    </row>
    <row r="5333" spans="1:16" x14ac:dyDescent="0.25">
      <c r="A5333" s="15"/>
      <c r="B5333" s="19"/>
      <c r="C5333" s="15"/>
      <c r="D5333" s="15"/>
      <c r="E5333" s="15"/>
      <c r="F5333" s="15"/>
      <c r="G5333" s="15"/>
      <c r="H5333" s="15"/>
      <c r="I5333" s="15"/>
      <c r="J5333" s="15"/>
      <c r="K5333" s="19"/>
      <c r="L5333" s="24" t="str">
        <f t="shared" ca="1" si="83"/>
        <v>-</v>
      </c>
      <c r="M5333" s="15"/>
      <c r="N5333" s="15"/>
      <c r="O5333" s="15"/>
      <c r="P5333" s="15"/>
    </row>
    <row r="5334" spans="1:16" x14ac:dyDescent="0.25">
      <c r="L5334" s="21" t="str">
        <f t="shared" ca="1" si="83"/>
        <v>-</v>
      </c>
    </row>
    <row r="5335" spans="1:16" x14ac:dyDescent="0.25">
      <c r="A5335" s="15"/>
      <c r="B5335" s="19"/>
      <c r="C5335" s="15"/>
      <c r="D5335" s="15"/>
      <c r="E5335" s="15"/>
      <c r="F5335" s="15"/>
      <c r="G5335" s="15"/>
      <c r="H5335" s="15"/>
      <c r="I5335" s="15"/>
      <c r="J5335" s="15"/>
      <c r="K5335" s="19"/>
      <c r="L5335" s="24" t="str">
        <f t="shared" ca="1" si="83"/>
        <v>-</v>
      </c>
      <c r="M5335" s="15"/>
      <c r="N5335" s="15"/>
      <c r="O5335" s="15"/>
      <c r="P5335" s="15"/>
    </row>
    <row r="5336" spans="1:16" x14ac:dyDescent="0.25">
      <c r="L5336" s="21" t="str">
        <f t="shared" ca="1" si="83"/>
        <v>-</v>
      </c>
    </row>
    <row r="5337" spans="1:16" x14ac:dyDescent="0.25">
      <c r="A5337" s="15"/>
      <c r="B5337" s="19"/>
      <c r="C5337" s="15"/>
      <c r="D5337" s="15"/>
      <c r="E5337" s="15"/>
      <c r="F5337" s="15"/>
      <c r="G5337" s="15"/>
      <c r="H5337" s="15"/>
      <c r="I5337" s="15"/>
      <c r="J5337" s="15"/>
      <c r="K5337" s="19"/>
      <c r="L5337" s="24" t="str">
        <f t="shared" ca="1" si="83"/>
        <v>-</v>
      </c>
      <c r="M5337" s="15"/>
      <c r="N5337" s="15"/>
      <c r="O5337" s="15"/>
      <c r="P5337" s="15"/>
    </row>
    <row r="5338" spans="1:16" x14ac:dyDescent="0.25">
      <c r="L5338" s="21" t="str">
        <f t="shared" ca="1" si="83"/>
        <v>-</v>
      </c>
    </row>
    <row r="5339" spans="1:16" x14ac:dyDescent="0.25">
      <c r="A5339" s="15"/>
      <c r="B5339" s="19"/>
      <c r="C5339" s="15"/>
      <c r="D5339" s="15"/>
      <c r="E5339" s="15"/>
      <c r="F5339" s="15"/>
      <c r="G5339" s="15"/>
      <c r="H5339" s="15"/>
      <c r="I5339" s="15"/>
      <c r="J5339" s="15"/>
      <c r="K5339" s="19"/>
      <c r="L5339" s="24" t="str">
        <f t="shared" ca="1" si="83"/>
        <v>-</v>
      </c>
      <c r="M5339" s="15"/>
      <c r="N5339" s="15"/>
      <c r="O5339" s="15"/>
      <c r="P5339" s="15"/>
    </row>
    <row r="5340" spans="1:16" x14ac:dyDescent="0.25">
      <c r="L5340" s="21" t="str">
        <f t="shared" ca="1" si="83"/>
        <v>-</v>
      </c>
    </row>
    <row r="5341" spans="1:16" x14ac:dyDescent="0.25">
      <c r="A5341" s="15"/>
      <c r="B5341" s="19"/>
      <c r="C5341" s="15"/>
      <c r="D5341" s="15"/>
      <c r="E5341" s="15"/>
      <c r="F5341" s="15"/>
      <c r="G5341" s="15"/>
      <c r="H5341" s="15"/>
      <c r="I5341" s="15"/>
      <c r="J5341" s="15"/>
      <c r="K5341" s="19"/>
      <c r="L5341" s="24" t="str">
        <f t="shared" ca="1" si="83"/>
        <v>-</v>
      </c>
      <c r="M5341" s="15"/>
      <c r="N5341" s="15"/>
      <c r="O5341" s="15"/>
      <c r="P5341" s="15"/>
    </row>
    <row r="5342" spans="1:16" x14ac:dyDescent="0.25">
      <c r="L5342" s="21" t="str">
        <f t="shared" ca="1" si="83"/>
        <v>-</v>
      </c>
    </row>
    <row r="5343" spans="1:16" x14ac:dyDescent="0.25">
      <c r="A5343" s="15"/>
      <c r="B5343" s="19"/>
      <c r="C5343" s="15"/>
      <c r="D5343" s="15"/>
      <c r="E5343" s="15"/>
      <c r="F5343" s="15"/>
      <c r="G5343" s="15"/>
      <c r="H5343" s="15"/>
      <c r="I5343" s="15"/>
      <c r="J5343" s="15"/>
      <c r="K5343" s="19"/>
      <c r="L5343" s="24" t="str">
        <f t="shared" ca="1" si="83"/>
        <v>-</v>
      </c>
      <c r="M5343" s="15"/>
      <c r="N5343" s="15"/>
      <c r="O5343" s="15"/>
      <c r="P5343" s="15"/>
    </row>
    <row r="5344" spans="1:16" x14ac:dyDescent="0.25">
      <c r="L5344" s="21" t="str">
        <f t="shared" ca="1" si="83"/>
        <v>-</v>
      </c>
    </row>
    <row r="5345" spans="1:16" x14ac:dyDescent="0.25">
      <c r="A5345" s="15"/>
      <c r="B5345" s="19"/>
      <c r="C5345" s="15"/>
      <c r="D5345" s="15"/>
      <c r="E5345" s="15"/>
      <c r="F5345" s="15"/>
      <c r="G5345" s="15"/>
      <c r="H5345" s="15"/>
      <c r="I5345" s="15"/>
      <c r="J5345" s="15"/>
      <c r="K5345" s="19"/>
      <c r="L5345" s="24" t="str">
        <f t="shared" ca="1" si="83"/>
        <v>-</v>
      </c>
      <c r="M5345" s="15"/>
      <c r="N5345" s="15"/>
      <c r="O5345" s="15"/>
      <c r="P5345" s="15"/>
    </row>
    <row r="5346" spans="1:16" x14ac:dyDescent="0.25">
      <c r="L5346" s="21" t="str">
        <f t="shared" ca="1" si="83"/>
        <v>-</v>
      </c>
    </row>
    <row r="5347" spans="1:16" x14ac:dyDescent="0.25">
      <c r="A5347" s="15"/>
      <c r="B5347" s="19"/>
      <c r="C5347" s="15"/>
      <c r="D5347" s="15"/>
      <c r="E5347" s="15"/>
      <c r="F5347" s="15"/>
      <c r="G5347" s="15"/>
      <c r="H5347" s="15"/>
      <c r="I5347" s="15"/>
      <c r="J5347" s="15"/>
      <c r="K5347" s="19"/>
      <c r="L5347" s="24" t="str">
        <f t="shared" ca="1" si="83"/>
        <v>-</v>
      </c>
      <c r="M5347" s="15"/>
      <c r="N5347" s="15"/>
      <c r="O5347" s="15"/>
      <c r="P5347" s="15"/>
    </row>
    <row r="5348" spans="1:16" x14ac:dyDescent="0.25">
      <c r="L5348" s="21" t="str">
        <f t="shared" ca="1" si="83"/>
        <v>-</v>
      </c>
    </row>
    <row r="5349" spans="1:16" x14ac:dyDescent="0.25">
      <c r="A5349" s="15"/>
      <c r="B5349" s="19"/>
      <c r="C5349" s="15"/>
      <c r="D5349" s="15"/>
      <c r="E5349" s="15"/>
      <c r="F5349" s="15"/>
      <c r="G5349" s="15"/>
      <c r="H5349" s="15"/>
      <c r="I5349" s="15"/>
      <c r="J5349" s="15"/>
      <c r="K5349" s="19"/>
      <c r="L5349" s="24" t="str">
        <f t="shared" ca="1" si="83"/>
        <v>-</v>
      </c>
      <c r="M5349" s="15"/>
      <c r="N5349" s="15"/>
      <c r="O5349" s="15"/>
      <c r="P5349" s="15"/>
    </row>
    <row r="5350" spans="1:16" x14ac:dyDescent="0.25">
      <c r="L5350" s="21" t="str">
        <f t="shared" ca="1" si="83"/>
        <v>-</v>
      </c>
    </row>
    <row r="5351" spans="1:16" x14ac:dyDescent="0.25">
      <c r="A5351" s="15"/>
      <c r="B5351" s="19"/>
      <c r="C5351" s="15"/>
      <c r="D5351" s="15"/>
      <c r="E5351" s="15"/>
      <c r="F5351" s="15"/>
      <c r="G5351" s="15"/>
      <c r="H5351" s="15"/>
      <c r="I5351" s="15"/>
      <c r="J5351" s="15"/>
      <c r="K5351" s="19"/>
      <c r="L5351" s="24" t="str">
        <f t="shared" ca="1" si="83"/>
        <v>-</v>
      </c>
      <c r="M5351" s="15"/>
      <c r="N5351" s="15"/>
      <c r="O5351" s="15"/>
      <c r="P5351" s="15"/>
    </row>
    <row r="5352" spans="1:16" x14ac:dyDescent="0.25">
      <c r="L5352" s="21" t="str">
        <f t="shared" ca="1" si="83"/>
        <v>-</v>
      </c>
    </row>
    <row r="5353" spans="1:16" x14ac:dyDescent="0.25">
      <c r="A5353" s="15"/>
      <c r="B5353" s="19"/>
      <c r="C5353" s="15"/>
      <c r="D5353" s="15"/>
      <c r="E5353" s="15"/>
      <c r="F5353" s="15"/>
      <c r="G5353" s="15"/>
      <c r="H5353" s="15"/>
      <c r="I5353" s="15"/>
      <c r="J5353" s="15"/>
      <c r="K5353" s="19"/>
      <c r="L5353" s="24" t="str">
        <f t="shared" ca="1" si="83"/>
        <v>-</v>
      </c>
      <c r="M5353" s="15"/>
      <c r="N5353" s="15"/>
      <c r="O5353" s="15"/>
      <c r="P5353" s="15"/>
    </row>
    <row r="5354" spans="1:16" x14ac:dyDescent="0.25">
      <c r="L5354" s="21" t="str">
        <f t="shared" ca="1" si="83"/>
        <v>-</v>
      </c>
    </row>
    <row r="5355" spans="1:16" x14ac:dyDescent="0.25">
      <c r="A5355" s="15"/>
      <c r="B5355" s="19"/>
      <c r="C5355" s="15"/>
      <c r="D5355" s="15"/>
      <c r="E5355" s="15"/>
      <c r="F5355" s="15"/>
      <c r="G5355" s="15"/>
      <c r="H5355" s="15"/>
      <c r="I5355" s="15"/>
      <c r="J5355" s="15"/>
      <c r="K5355" s="19"/>
      <c r="L5355" s="24" t="str">
        <f t="shared" ca="1" si="83"/>
        <v>-</v>
      </c>
      <c r="M5355" s="15"/>
      <c r="N5355" s="15"/>
      <c r="O5355" s="15"/>
      <c r="P5355" s="15"/>
    </row>
    <row r="5356" spans="1:16" x14ac:dyDescent="0.25">
      <c r="L5356" s="21" t="str">
        <f t="shared" ca="1" si="83"/>
        <v>-</v>
      </c>
    </row>
    <row r="5357" spans="1:16" x14ac:dyDescent="0.25">
      <c r="A5357" s="15"/>
      <c r="B5357" s="19"/>
      <c r="C5357" s="15"/>
      <c r="D5357" s="15"/>
      <c r="E5357" s="15"/>
      <c r="F5357" s="15"/>
      <c r="G5357" s="15"/>
      <c r="H5357" s="15"/>
      <c r="I5357" s="15"/>
      <c r="J5357" s="15"/>
      <c r="K5357" s="19"/>
      <c r="L5357" s="24" t="str">
        <f t="shared" ca="1" si="83"/>
        <v>-</v>
      </c>
      <c r="M5357" s="15"/>
      <c r="N5357" s="15"/>
      <c r="O5357" s="15"/>
      <c r="P5357" s="15"/>
    </row>
    <row r="5358" spans="1:16" x14ac:dyDescent="0.25">
      <c r="L5358" s="21" t="str">
        <f t="shared" ca="1" si="83"/>
        <v>-</v>
      </c>
    </row>
    <row r="5359" spans="1:16" x14ac:dyDescent="0.25">
      <c r="A5359" s="15"/>
      <c r="B5359" s="19"/>
      <c r="C5359" s="15"/>
      <c r="D5359" s="15"/>
      <c r="E5359" s="15"/>
      <c r="F5359" s="15"/>
      <c r="G5359" s="15"/>
      <c r="H5359" s="15"/>
      <c r="I5359" s="15"/>
      <c r="J5359" s="15"/>
      <c r="K5359" s="19"/>
      <c r="L5359" s="24" t="str">
        <f t="shared" ca="1" si="83"/>
        <v>-</v>
      </c>
      <c r="M5359" s="15"/>
      <c r="N5359" s="15"/>
      <c r="O5359" s="15"/>
      <c r="P5359" s="15"/>
    </row>
    <row r="5360" spans="1:16" x14ac:dyDescent="0.25">
      <c r="L5360" s="21" t="str">
        <f t="shared" ca="1" si="83"/>
        <v>-</v>
      </c>
    </row>
    <row r="5361" spans="1:16" x14ac:dyDescent="0.25">
      <c r="A5361" s="15"/>
      <c r="B5361" s="19"/>
      <c r="C5361" s="15"/>
      <c r="D5361" s="15"/>
      <c r="E5361" s="15"/>
      <c r="F5361" s="15"/>
      <c r="G5361" s="15"/>
      <c r="H5361" s="15"/>
      <c r="I5361" s="15"/>
      <c r="J5361" s="15"/>
      <c r="K5361" s="19"/>
      <c r="L5361" s="24" t="str">
        <f t="shared" ca="1" si="83"/>
        <v>-</v>
      </c>
      <c r="M5361" s="15"/>
      <c r="N5361" s="15"/>
      <c r="O5361" s="15"/>
      <c r="P5361" s="15"/>
    </row>
    <row r="5362" spans="1:16" x14ac:dyDescent="0.25">
      <c r="L5362" s="21" t="str">
        <f t="shared" ca="1" si="83"/>
        <v>-</v>
      </c>
    </row>
    <row r="5363" spans="1:16" x14ac:dyDescent="0.25">
      <c r="A5363" s="15"/>
      <c r="B5363" s="19"/>
      <c r="C5363" s="15"/>
      <c r="D5363" s="15"/>
      <c r="E5363" s="15"/>
      <c r="F5363" s="15"/>
      <c r="G5363" s="15"/>
      <c r="H5363" s="15"/>
      <c r="I5363" s="15"/>
      <c r="J5363" s="15"/>
      <c r="K5363" s="19"/>
      <c r="L5363" s="24" t="str">
        <f t="shared" ca="1" si="83"/>
        <v>-</v>
      </c>
      <c r="M5363" s="15"/>
      <c r="N5363" s="15"/>
      <c r="O5363" s="15"/>
      <c r="P5363" s="15"/>
    </row>
    <row r="5364" spans="1:16" x14ac:dyDescent="0.25">
      <c r="L5364" s="21" t="str">
        <f t="shared" ca="1" si="83"/>
        <v>-</v>
      </c>
    </row>
    <row r="5365" spans="1:16" x14ac:dyDescent="0.25">
      <c r="A5365" s="15"/>
      <c r="B5365" s="19"/>
      <c r="C5365" s="15"/>
      <c r="D5365" s="15"/>
      <c r="E5365" s="15"/>
      <c r="F5365" s="15"/>
      <c r="G5365" s="15"/>
      <c r="H5365" s="15"/>
      <c r="I5365" s="15"/>
      <c r="J5365" s="15"/>
      <c r="K5365" s="19"/>
      <c r="L5365" s="24" t="str">
        <f t="shared" ca="1" si="83"/>
        <v>-</v>
      </c>
      <c r="M5365" s="15"/>
      <c r="N5365" s="15"/>
      <c r="O5365" s="15"/>
      <c r="P5365" s="15"/>
    </row>
    <row r="5366" spans="1:16" x14ac:dyDescent="0.25">
      <c r="L5366" s="21" t="str">
        <f t="shared" ca="1" si="83"/>
        <v>-</v>
      </c>
    </row>
    <row r="5367" spans="1:16" x14ac:dyDescent="0.25">
      <c r="A5367" s="15"/>
      <c r="B5367" s="19"/>
      <c r="C5367" s="15"/>
      <c r="D5367" s="15"/>
      <c r="E5367" s="15"/>
      <c r="F5367" s="15"/>
      <c r="G5367" s="15"/>
      <c r="H5367" s="15"/>
      <c r="I5367" s="15"/>
      <c r="J5367" s="15"/>
      <c r="K5367" s="19"/>
      <c r="L5367" s="24" t="str">
        <f t="shared" ca="1" si="83"/>
        <v>-</v>
      </c>
      <c r="M5367" s="15"/>
      <c r="N5367" s="15"/>
      <c r="O5367" s="15"/>
      <c r="P5367" s="15"/>
    </row>
    <row r="5368" spans="1:16" x14ac:dyDescent="0.25">
      <c r="L5368" s="21" t="str">
        <f t="shared" ca="1" si="83"/>
        <v>-</v>
      </c>
    </row>
    <row r="5369" spans="1:16" x14ac:dyDescent="0.25">
      <c r="A5369" s="15"/>
      <c r="B5369" s="19"/>
      <c r="C5369" s="15"/>
      <c r="D5369" s="15"/>
      <c r="E5369" s="15"/>
      <c r="F5369" s="15"/>
      <c r="G5369" s="15"/>
      <c r="H5369" s="15"/>
      <c r="I5369" s="15"/>
      <c r="J5369" s="15"/>
      <c r="K5369" s="19"/>
      <c r="L5369" s="24" t="str">
        <f t="shared" ca="1" si="83"/>
        <v>-</v>
      </c>
      <c r="M5369" s="15"/>
      <c r="N5369" s="15"/>
      <c r="O5369" s="15"/>
      <c r="P5369" s="15"/>
    </row>
    <row r="5370" spans="1:16" x14ac:dyDescent="0.25">
      <c r="L5370" s="21" t="str">
        <f t="shared" ca="1" si="83"/>
        <v>-</v>
      </c>
    </row>
    <row r="5371" spans="1:16" x14ac:dyDescent="0.25">
      <c r="A5371" s="15"/>
      <c r="B5371" s="19"/>
      <c r="C5371" s="15"/>
      <c r="D5371" s="15"/>
      <c r="E5371" s="15"/>
      <c r="F5371" s="15"/>
      <c r="G5371" s="15"/>
      <c r="H5371" s="15"/>
      <c r="I5371" s="15"/>
      <c r="J5371" s="15"/>
      <c r="K5371" s="19"/>
      <c r="L5371" s="24" t="str">
        <f t="shared" ca="1" si="83"/>
        <v>-</v>
      </c>
      <c r="M5371" s="15"/>
      <c r="N5371" s="15"/>
      <c r="O5371" s="15"/>
      <c r="P5371" s="15"/>
    </row>
    <row r="5372" spans="1:16" x14ac:dyDescent="0.25">
      <c r="L5372" s="21" t="str">
        <f t="shared" ca="1" si="83"/>
        <v>-</v>
      </c>
    </row>
    <row r="5373" spans="1:16" x14ac:dyDescent="0.25">
      <c r="A5373" s="15"/>
      <c r="B5373" s="19"/>
      <c r="C5373" s="15"/>
      <c r="D5373" s="15"/>
      <c r="E5373" s="15"/>
      <c r="F5373" s="15"/>
      <c r="G5373" s="15"/>
      <c r="H5373" s="15"/>
      <c r="I5373" s="15"/>
      <c r="J5373" s="15"/>
      <c r="K5373" s="19"/>
      <c r="L5373" s="24" t="str">
        <f t="shared" ca="1" si="83"/>
        <v>-</v>
      </c>
      <c r="M5373" s="15"/>
      <c r="N5373" s="15"/>
      <c r="O5373" s="15"/>
      <c r="P5373" s="15"/>
    </row>
    <row r="5374" spans="1:16" x14ac:dyDescent="0.25">
      <c r="L5374" s="21" t="str">
        <f t="shared" ca="1" si="83"/>
        <v>-</v>
      </c>
    </row>
    <row r="5375" spans="1:16" x14ac:dyDescent="0.25">
      <c r="A5375" s="15"/>
      <c r="B5375" s="19"/>
      <c r="C5375" s="15"/>
      <c r="D5375" s="15"/>
      <c r="E5375" s="15"/>
      <c r="F5375" s="15"/>
      <c r="G5375" s="15"/>
      <c r="H5375" s="15"/>
      <c r="I5375" s="15"/>
      <c r="J5375" s="15"/>
      <c r="K5375" s="19"/>
      <c r="L5375" s="24" t="str">
        <f t="shared" ca="1" si="83"/>
        <v>-</v>
      </c>
      <c r="M5375" s="15"/>
      <c r="N5375" s="15"/>
      <c r="O5375" s="15"/>
      <c r="P5375" s="15"/>
    </row>
    <row r="5376" spans="1:16" x14ac:dyDescent="0.25">
      <c r="L5376" s="21" t="str">
        <f t="shared" ca="1" si="83"/>
        <v>-</v>
      </c>
    </row>
    <row r="5377" spans="1:16" x14ac:dyDescent="0.25">
      <c r="A5377" s="15"/>
      <c r="B5377" s="19"/>
      <c r="C5377" s="15"/>
      <c r="D5377" s="15"/>
      <c r="E5377" s="15"/>
      <c r="F5377" s="15"/>
      <c r="G5377" s="15"/>
      <c r="H5377" s="15"/>
      <c r="I5377" s="15"/>
      <c r="J5377" s="15"/>
      <c r="K5377" s="19"/>
      <c r="L5377" s="24" t="str">
        <f t="shared" ca="1" si="83"/>
        <v>-</v>
      </c>
      <c r="M5377" s="15"/>
      <c r="N5377" s="15"/>
      <c r="O5377" s="15"/>
      <c r="P5377" s="15"/>
    </row>
    <row r="5378" spans="1:16" x14ac:dyDescent="0.25">
      <c r="L5378" s="21" t="str">
        <f t="shared" ca="1" si="83"/>
        <v>-</v>
      </c>
    </row>
    <row r="5379" spans="1:16" x14ac:dyDescent="0.25">
      <c r="A5379" s="15"/>
      <c r="B5379" s="19"/>
      <c r="C5379" s="15"/>
      <c r="D5379" s="15"/>
      <c r="E5379" s="15"/>
      <c r="F5379" s="15"/>
      <c r="G5379" s="15"/>
      <c r="H5379" s="15"/>
      <c r="I5379" s="15"/>
      <c r="J5379" s="15"/>
      <c r="K5379" s="19"/>
      <c r="L5379" s="24" t="str">
        <f t="shared" ca="1" si="83"/>
        <v>-</v>
      </c>
      <c r="M5379" s="15"/>
      <c r="N5379" s="15"/>
      <c r="O5379" s="15"/>
      <c r="P5379" s="15"/>
    </row>
    <row r="5380" spans="1:16" x14ac:dyDescent="0.25">
      <c r="L5380" s="21" t="str">
        <f t="shared" ca="1" si="83"/>
        <v>-</v>
      </c>
    </row>
    <row r="5381" spans="1:16" x14ac:dyDescent="0.25">
      <c r="A5381" s="15"/>
      <c r="B5381" s="19"/>
      <c r="C5381" s="15"/>
      <c r="D5381" s="15"/>
      <c r="E5381" s="15"/>
      <c r="F5381" s="15"/>
      <c r="G5381" s="15"/>
      <c r="H5381" s="15"/>
      <c r="I5381" s="15"/>
      <c r="J5381" s="15"/>
      <c r="K5381" s="19"/>
      <c r="L5381" s="24" t="str">
        <f t="shared" ca="1" si="83"/>
        <v>-</v>
      </c>
      <c r="M5381" s="15"/>
      <c r="N5381" s="15"/>
      <c r="O5381" s="15"/>
      <c r="P5381" s="15"/>
    </row>
    <row r="5382" spans="1:16" x14ac:dyDescent="0.25">
      <c r="L5382" s="21" t="str">
        <f t="shared" ref="L5382:L5445" ca="1" si="84">IF(B5382&gt;1/1/1900, (IF(M5382="Closed",(DATEDIF(B5382,K5382,"d"))-(DATEDIF(H5382,J5382,"d")),IF(OR(M5382="Pending",ISBLANK(K5382)),TODAY()-B5382))),"-")</f>
        <v>-</v>
      </c>
    </row>
    <row r="5383" spans="1:16" x14ac:dyDescent="0.25">
      <c r="A5383" s="15"/>
      <c r="B5383" s="19"/>
      <c r="C5383" s="15"/>
      <c r="D5383" s="15"/>
      <c r="E5383" s="15"/>
      <c r="F5383" s="15"/>
      <c r="G5383" s="15"/>
      <c r="H5383" s="15"/>
      <c r="I5383" s="15"/>
      <c r="J5383" s="15"/>
      <c r="K5383" s="19"/>
      <c r="L5383" s="24" t="str">
        <f t="shared" ca="1" si="84"/>
        <v>-</v>
      </c>
      <c r="M5383" s="15"/>
      <c r="N5383" s="15"/>
      <c r="O5383" s="15"/>
      <c r="P5383" s="15"/>
    </row>
    <row r="5384" spans="1:16" x14ac:dyDescent="0.25">
      <c r="L5384" s="21" t="str">
        <f t="shared" ca="1" si="84"/>
        <v>-</v>
      </c>
    </row>
    <row r="5385" spans="1:16" x14ac:dyDescent="0.25">
      <c r="A5385" s="15"/>
      <c r="B5385" s="19"/>
      <c r="C5385" s="15"/>
      <c r="D5385" s="15"/>
      <c r="E5385" s="15"/>
      <c r="F5385" s="15"/>
      <c r="G5385" s="15"/>
      <c r="H5385" s="15"/>
      <c r="I5385" s="15"/>
      <c r="J5385" s="15"/>
      <c r="K5385" s="19"/>
      <c r="L5385" s="24" t="str">
        <f t="shared" ca="1" si="84"/>
        <v>-</v>
      </c>
      <c r="M5385" s="15"/>
      <c r="N5385" s="15"/>
      <c r="O5385" s="15"/>
      <c r="P5385" s="15"/>
    </row>
    <row r="5386" spans="1:16" x14ac:dyDescent="0.25">
      <c r="L5386" s="21" t="str">
        <f t="shared" ca="1" si="84"/>
        <v>-</v>
      </c>
    </row>
    <row r="5387" spans="1:16" x14ac:dyDescent="0.25">
      <c r="A5387" s="15"/>
      <c r="B5387" s="19"/>
      <c r="C5387" s="15"/>
      <c r="D5387" s="15"/>
      <c r="E5387" s="15"/>
      <c r="F5387" s="15"/>
      <c r="G5387" s="15"/>
      <c r="H5387" s="15"/>
      <c r="I5387" s="15"/>
      <c r="J5387" s="15"/>
      <c r="K5387" s="19"/>
      <c r="L5387" s="24" t="str">
        <f t="shared" ca="1" si="84"/>
        <v>-</v>
      </c>
      <c r="M5387" s="15"/>
      <c r="N5387" s="15"/>
      <c r="O5387" s="15"/>
      <c r="P5387" s="15"/>
    </row>
    <row r="5388" spans="1:16" x14ac:dyDescent="0.25">
      <c r="L5388" s="21" t="str">
        <f t="shared" ca="1" si="84"/>
        <v>-</v>
      </c>
    </row>
    <row r="5389" spans="1:16" x14ac:dyDescent="0.25">
      <c r="A5389" s="15"/>
      <c r="B5389" s="19"/>
      <c r="C5389" s="15"/>
      <c r="D5389" s="15"/>
      <c r="E5389" s="15"/>
      <c r="F5389" s="15"/>
      <c r="G5389" s="15"/>
      <c r="H5389" s="15"/>
      <c r="I5389" s="15"/>
      <c r="J5389" s="15"/>
      <c r="K5389" s="19"/>
      <c r="L5389" s="24" t="str">
        <f t="shared" ca="1" si="84"/>
        <v>-</v>
      </c>
      <c r="M5389" s="15"/>
      <c r="N5389" s="15"/>
      <c r="O5389" s="15"/>
      <c r="P5389" s="15"/>
    </row>
    <row r="5390" spans="1:16" x14ac:dyDescent="0.25">
      <c r="L5390" s="21" t="str">
        <f t="shared" ca="1" si="84"/>
        <v>-</v>
      </c>
    </row>
    <row r="5391" spans="1:16" x14ac:dyDescent="0.25">
      <c r="A5391" s="15"/>
      <c r="B5391" s="19"/>
      <c r="C5391" s="15"/>
      <c r="D5391" s="15"/>
      <c r="E5391" s="15"/>
      <c r="F5391" s="15"/>
      <c r="G5391" s="15"/>
      <c r="H5391" s="15"/>
      <c r="I5391" s="15"/>
      <c r="J5391" s="15"/>
      <c r="K5391" s="19"/>
      <c r="L5391" s="24" t="str">
        <f t="shared" ca="1" si="84"/>
        <v>-</v>
      </c>
      <c r="M5391" s="15"/>
      <c r="N5391" s="15"/>
      <c r="O5391" s="15"/>
      <c r="P5391" s="15"/>
    </row>
    <row r="5392" spans="1:16" x14ac:dyDescent="0.25">
      <c r="L5392" s="21" t="str">
        <f t="shared" ca="1" si="84"/>
        <v>-</v>
      </c>
    </row>
    <row r="5393" spans="1:16" x14ac:dyDescent="0.25">
      <c r="A5393" s="15"/>
      <c r="B5393" s="19"/>
      <c r="C5393" s="15"/>
      <c r="D5393" s="15"/>
      <c r="E5393" s="15"/>
      <c r="F5393" s="15"/>
      <c r="G5393" s="15"/>
      <c r="H5393" s="15"/>
      <c r="I5393" s="15"/>
      <c r="J5393" s="15"/>
      <c r="K5393" s="19"/>
      <c r="L5393" s="24" t="str">
        <f t="shared" ca="1" si="84"/>
        <v>-</v>
      </c>
      <c r="M5393" s="15"/>
      <c r="N5393" s="15"/>
      <c r="O5393" s="15"/>
      <c r="P5393" s="15"/>
    </row>
    <row r="5394" spans="1:16" x14ac:dyDescent="0.25">
      <c r="L5394" s="21" t="str">
        <f t="shared" ca="1" si="84"/>
        <v>-</v>
      </c>
    </row>
    <row r="5395" spans="1:16" x14ac:dyDescent="0.25">
      <c r="A5395" s="15"/>
      <c r="B5395" s="19"/>
      <c r="C5395" s="15"/>
      <c r="D5395" s="15"/>
      <c r="E5395" s="15"/>
      <c r="F5395" s="15"/>
      <c r="G5395" s="15"/>
      <c r="H5395" s="15"/>
      <c r="I5395" s="15"/>
      <c r="J5395" s="15"/>
      <c r="K5395" s="19"/>
      <c r="L5395" s="24" t="str">
        <f t="shared" ca="1" si="84"/>
        <v>-</v>
      </c>
      <c r="M5395" s="15"/>
      <c r="N5395" s="15"/>
      <c r="O5395" s="15"/>
      <c r="P5395" s="15"/>
    </row>
    <row r="5396" spans="1:16" x14ac:dyDescent="0.25">
      <c r="L5396" s="21" t="str">
        <f t="shared" ca="1" si="84"/>
        <v>-</v>
      </c>
    </row>
    <row r="5397" spans="1:16" x14ac:dyDescent="0.25">
      <c r="A5397" s="15"/>
      <c r="B5397" s="19"/>
      <c r="C5397" s="15"/>
      <c r="D5397" s="15"/>
      <c r="E5397" s="15"/>
      <c r="F5397" s="15"/>
      <c r="G5397" s="15"/>
      <c r="H5397" s="15"/>
      <c r="I5397" s="15"/>
      <c r="J5397" s="15"/>
      <c r="K5397" s="19"/>
      <c r="L5397" s="24" t="str">
        <f t="shared" ca="1" si="84"/>
        <v>-</v>
      </c>
      <c r="M5397" s="15"/>
      <c r="N5397" s="15"/>
      <c r="O5397" s="15"/>
      <c r="P5397" s="15"/>
    </row>
    <row r="5398" spans="1:16" x14ac:dyDescent="0.25">
      <c r="L5398" s="21" t="str">
        <f t="shared" ca="1" si="84"/>
        <v>-</v>
      </c>
    </row>
    <row r="5399" spans="1:16" x14ac:dyDescent="0.25">
      <c r="A5399" s="15"/>
      <c r="B5399" s="19"/>
      <c r="C5399" s="15"/>
      <c r="D5399" s="15"/>
      <c r="E5399" s="15"/>
      <c r="F5399" s="15"/>
      <c r="G5399" s="15"/>
      <c r="H5399" s="15"/>
      <c r="I5399" s="15"/>
      <c r="J5399" s="15"/>
      <c r="K5399" s="19"/>
      <c r="L5399" s="24" t="str">
        <f t="shared" ca="1" si="84"/>
        <v>-</v>
      </c>
      <c r="M5399" s="15"/>
      <c r="N5399" s="15"/>
      <c r="O5399" s="15"/>
      <c r="P5399" s="15"/>
    </row>
    <row r="5400" spans="1:16" x14ac:dyDescent="0.25">
      <c r="L5400" s="21" t="str">
        <f t="shared" ca="1" si="84"/>
        <v>-</v>
      </c>
    </row>
    <row r="5401" spans="1:16" x14ac:dyDescent="0.25">
      <c r="A5401" s="15"/>
      <c r="B5401" s="19"/>
      <c r="C5401" s="15"/>
      <c r="D5401" s="15"/>
      <c r="E5401" s="15"/>
      <c r="F5401" s="15"/>
      <c r="G5401" s="15"/>
      <c r="H5401" s="15"/>
      <c r="I5401" s="15"/>
      <c r="J5401" s="15"/>
      <c r="K5401" s="19"/>
      <c r="L5401" s="24" t="str">
        <f t="shared" ca="1" si="84"/>
        <v>-</v>
      </c>
      <c r="M5401" s="15"/>
      <c r="N5401" s="15"/>
      <c r="O5401" s="15"/>
      <c r="P5401" s="15"/>
    </row>
    <row r="5402" spans="1:16" x14ac:dyDescent="0.25">
      <c r="L5402" s="21" t="str">
        <f t="shared" ca="1" si="84"/>
        <v>-</v>
      </c>
    </row>
    <row r="5403" spans="1:16" x14ac:dyDescent="0.25">
      <c r="A5403" s="15"/>
      <c r="B5403" s="19"/>
      <c r="C5403" s="15"/>
      <c r="D5403" s="15"/>
      <c r="E5403" s="15"/>
      <c r="F5403" s="15"/>
      <c r="G5403" s="15"/>
      <c r="H5403" s="15"/>
      <c r="I5403" s="15"/>
      <c r="J5403" s="15"/>
      <c r="K5403" s="19"/>
      <c r="L5403" s="24" t="str">
        <f t="shared" ca="1" si="84"/>
        <v>-</v>
      </c>
      <c r="M5403" s="15"/>
      <c r="N5403" s="15"/>
      <c r="O5403" s="15"/>
      <c r="P5403" s="15"/>
    </row>
    <row r="5404" spans="1:16" x14ac:dyDescent="0.25">
      <c r="L5404" s="21" t="str">
        <f t="shared" ca="1" si="84"/>
        <v>-</v>
      </c>
    </row>
    <row r="5405" spans="1:16" x14ac:dyDescent="0.25">
      <c r="A5405" s="15"/>
      <c r="B5405" s="19"/>
      <c r="C5405" s="15"/>
      <c r="D5405" s="15"/>
      <c r="E5405" s="15"/>
      <c r="F5405" s="15"/>
      <c r="G5405" s="15"/>
      <c r="H5405" s="15"/>
      <c r="I5405" s="15"/>
      <c r="J5405" s="15"/>
      <c r="K5405" s="19"/>
      <c r="L5405" s="24" t="str">
        <f t="shared" ca="1" si="84"/>
        <v>-</v>
      </c>
      <c r="M5405" s="15"/>
      <c r="N5405" s="15"/>
      <c r="O5405" s="15"/>
      <c r="P5405" s="15"/>
    </row>
    <row r="5406" spans="1:16" x14ac:dyDescent="0.25">
      <c r="L5406" s="21" t="str">
        <f t="shared" ca="1" si="84"/>
        <v>-</v>
      </c>
    </row>
    <row r="5407" spans="1:16" x14ac:dyDescent="0.25">
      <c r="A5407" s="15"/>
      <c r="B5407" s="19"/>
      <c r="C5407" s="15"/>
      <c r="D5407" s="15"/>
      <c r="E5407" s="15"/>
      <c r="F5407" s="15"/>
      <c r="G5407" s="15"/>
      <c r="H5407" s="15"/>
      <c r="I5407" s="15"/>
      <c r="J5407" s="15"/>
      <c r="K5407" s="19"/>
      <c r="L5407" s="24" t="str">
        <f t="shared" ca="1" si="84"/>
        <v>-</v>
      </c>
      <c r="M5407" s="15"/>
      <c r="N5407" s="15"/>
      <c r="O5407" s="15"/>
      <c r="P5407" s="15"/>
    </row>
    <row r="5408" spans="1:16" x14ac:dyDescent="0.25">
      <c r="L5408" s="21" t="str">
        <f t="shared" ca="1" si="84"/>
        <v>-</v>
      </c>
    </row>
    <row r="5409" spans="1:16" x14ac:dyDescent="0.25">
      <c r="A5409" s="15"/>
      <c r="B5409" s="19"/>
      <c r="C5409" s="15"/>
      <c r="D5409" s="15"/>
      <c r="E5409" s="15"/>
      <c r="F5409" s="15"/>
      <c r="G5409" s="15"/>
      <c r="H5409" s="15"/>
      <c r="I5409" s="15"/>
      <c r="J5409" s="15"/>
      <c r="K5409" s="19"/>
      <c r="L5409" s="24" t="str">
        <f t="shared" ca="1" si="84"/>
        <v>-</v>
      </c>
      <c r="M5409" s="15"/>
      <c r="N5409" s="15"/>
      <c r="O5409" s="15"/>
      <c r="P5409" s="15"/>
    </row>
    <row r="5410" spans="1:16" x14ac:dyDescent="0.25">
      <c r="L5410" s="21" t="str">
        <f t="shared" ca="1" si="84"/>
        <v>-</v>
      </c>
    </row>
    <row r="5411" spans="1:16" x14ac:dyDescent="0.25">
      <c r="A5411" s="15"/>
      <c r="B5411" s="19"/>
      <c r="C5411" s="15"/>
      <c r="D5411" s="15"/>
      <c r="E5411" s="15"/>
      <c r="F5411" s="15"/>
      <c r="G5411" s="15"/>
      <c r="H5411" s="15"/>
      <c r="I5411" s="15"/>
      <c r="J5411" s="15"/>
      <c r="K5411" s="19"/>
      <c r="L5411" s="24" t="str">
        <f t="shared" ca="1" si="84"/>
        <v>-</v>
      </c>
      <c r="M5411" s="15"/>
      <c r="N5411" s="15"/>
      <c r="O5411" s="15"/>
      <c r="P5411" s="15"/>
    </row>
    <row r="5412" spans="1:16" x14ac:dyDescent="0.25">
      <c r="L5412" s="21" t="str">
        <f t="shared" ca="1" si="84"/>
        <v>-</v>
      </c>
    </row>
    <row r="5413" spans="1:16" x14ac:dyDescent="0.25">
      <c r="A5413" s="15"/>
      <c r="B5413" s="19"/>
      <c r="C5413" s="15"/>
      <c r="D5413" s="15"/>
      <c r="E5413" s="15"/>
      <c r="F5413" s="15"/>
      <c r="G5413" s="15"/>
      <c r="H5413" s="15"/>
      <c r="I5413" s="15"/>
      <c r="J5413" s="15"/>
      <c r="K5413" s="19"/>
      <c r="L5413" s="24" t="str">
        <f t="shared" ca="1" si="84"/>
        <v>-</v>
      </c>
      <c r="M5413" s="15"/>
      <c r="N5413" s="15"/>
      <c r="O5413" s="15"/>
      <c r="P5413" s="15"/>
    </row>
    <row r="5414" spans="1:16" x14ac:dyDescent="0.25">
      <c r="L5414" s="21" t="str">
        <f t="shared" ca="1" si="84"/>
        <v>-</v>
      </c>
    </row>
    <row r="5415" spans="1:16" x14ac:dyDescent="0.25">
      <c r="A5415" s="15"/>
      <c r="B5415" s="19"/>
      <c r="C5415" s="15"/>
      <c r="D5415" s="15"/>
      <c r="E5415" s="15"/>
      <c r="F5415" s="15"/>
      <c r="G5415" s="15"/>
      <c r="H5415" s="15"/>
      <c r="I5415" s="15"/>
      <c r="J5415" s="15"/>
      <c r="K5415" s="19"/>
      <c r="L5415" s="24" t="str">
        <f t="shared" ca="1" si="84"/>
        <v>-</v>
      </c>
      <c r="M5415" s="15"/>
      <c r="N5415" s="15"/>
      <c r="O5415" s="15"/>
      <c r="P5415" s="15"/>
    </row>
    <row r="5416" spans="1:16" x14ac:dyDescent="0.25">
      <c r="L5416" s="21" t="str">
        <f t="shared" ca="1" si="84"/>
        <v>-</v>
      </c>
    </row>
    <row r="5417" spans="1:16" x14ac:dyDescent="0.25">
      <c r="A5417" s="15"/>
      <c r="B5417" s="19"/>
      <c r="C5417" s="15"/>
      <c r="D5417" s="15"/>
      <c r="E5417" s="15"/>
      <c r="F5417" s="15"/>
      <c r="G5417" s="15"/>
      <c r="H5417" s="15"/>
      <c r="I5417" s="15"/>
      <c r="J5417" s="15"/>
      <c r="K5417" s="19"/>
      <c r="L5417" s="24" t="str">
        <f t="shared" ca="1" si="84"/>
        <v>-</v>
      </c>
      <c r="M5417" s="15"/>
      <c r="N5417" s="15"/>
      <c r="O5417" s="15"/>
      <c r="P5417" s="15"/>
    </row>
    <row r="5418" spans="1:16" x14ac:dyDescent="0.25">
      <c r="L5418" s="21" t="str">
        <f t="shared" ca="1" si="84"/>
        <v>-</v>
      </c>
    </row>
    <row r="5419" spans="1:16" x14ac:dyDescent="0.25">
      <c r="A5419" s="15"/>
      <c r="B5419" s="19"/>
      <c r="C5419" s="15"/>
      <c r="D5419" s="15"/>
      <c r="E5419" s="15"/>
      <c r="F5419" s="15"/>
      <c r="G5419" s="15"/>
      <c r="H5419" s="15"/>
      <c r="I5419" s="15"/>
      <c r="J5419" s="15"/>
      <c r="K5419" s="19"/>
      <c r="L5419" s="24" t="str">
        <f t="shared" ca="1" si="84"/>
        <v>-</v>
      </c>
      <c r="M5419" s="15"/>
      <c r="N5419" s="15"/>
      <c r="O5419" s="15"/>
      <c r="P5419" s="15"/>
    </row>
    <row r="5420" spans="1:16" x14ac:dyDescent="0.25">
      <c r="L5420" s="21" t="str">
        <f t="shared" ca="1" si="84"/>
        <v>-</v>
      </c>
    </row>
    <row r="5421" spans="1:16" x14ac:dyDescent="0.25">
      <c r="A5421" s="15"/>
      <c r="B5421" s="19"/>
      <c r="C5421" s="15"/>
      <c r="D5421" s="15"/>
      <c r="E5421" s="15"/>
      <c r="F5421" s="15"/>
      <c r="G5421" s="15"/>
      <c r="H5421" s="15"/>
      <c r="I5421" s="15"/>
      <c r="J5421" s="15"/>
      <c r="K5421" s="19"/>
      <c r="L5421" s="24" t="str">
        <f t="shared" ca="1" si="84"/>
        <v>-</v>
      </c>
      <c r="M5421" s="15"/>
      <c r="N5421" s="15"/>
      <c r="O5421" s="15"/>
      <c r="P5421" s="15"/>
    </row>
    <row r="5422" spans="1:16" x14ac:dyDescent="0.25">
      <c r="L5422" s="21" t="str">
        <f t="shared" ca="1" si="84"/>
        <v>-</v>
      </c>
    </row>
    <row r="5423" spans="1:16" x14ac:dyDescent="0.25">
      <c r="A5423" s="15"/>
      <c r="B5423" s="19"/>
      <c r="C5423" s="15"/>
      <c r="D5423" s="15"/>
      <c r="E5423" s="15"/>
      <c r="F5423" s="15"/>
      <c r="G5423" s="15"/>
      <c r="H5423" s="15"/>
      <c r="I5423" s="15"/>
      <c r="J5423" s="15"/>
      <c r="K5423" s="19"/>
      <c r="L5423" s="24" t="str">
        <f t="shared" ca="1" si="84"/>
        <v>-</v>
      </c>
      <c r="M5423" s="15"/>
      <c r="N5423" s="15"/>
      <c r="O5423" s="15"/>
      <c r="P5423" s="15"/>
    </row>
    <row r="5424" spans="1:16" x14ac:dyDescent="0.25">
      <c r="L5424" s="21" t="str">
        <f t="shared" ca="1" si="84"/>
        <v>-</v>
      </c>
    </row>
    <row r="5425" spans="1:16" x14ac:dyDescent="0.25">
      <c r="A5425" s="15"/>
      <c r="B5425" s="19"/>
      <c r="C5425" s="15"/>
      <c r="D5425" s="15"/>
      <c r="E5425" s="15"/>
      <c r="F5425" s="15"/>
      <c r="G5425" s="15"/>
      <c r="H5425" s="15"/>
      <c r="I5425" s="15"/>
      <c r="J5425" s="15"/>
      <c r="K5425" s="19"/>
      <c r="L5425" s="24" t="str">
        <f t="shared" ca="1" si="84"/>
        <v>-</v>
      </c>
      <c r="M5425" s="15"/>
      <c r="N5425" s="15"/>
      <c r="O5425" s="15"/>
      <c r="P5425" s="15"/>
    </row>
    <row r="5426" spans="1:16" x14ac:dyDescent="0.25">
      <c r="L5426" s="21" t="str">
        <f t="shared" ca="1" si="84"/>
        <v>-</v>
      </c>
    </row>
    <row r="5427" spans="1:16" x14ac:dyDescent="0.25">
      <c r="A5427" s="15"/>
      <c r="B5427" s="19"/>
      <c r="C5427" s="15"/>
      <c r="D5427" s="15"/>
      <c r="E5427" s="15"/>
      <c r="F5427" s="15"/>
      <c r="G5427" s="15"/>
      <c r="H5427" s="15"/>
      <c r="I5427" s="15"/>
      <c r="J5427" s="15"/>
      <c r="K5427" s="19"/>
      <c r="L5427" s="24" t="str">
        <f t="shared" ca="1" si="84"/>
        <v>-</v>
      </c>
      <c r="M5427" s="15"/>
      <c r="N5427" s="15"/>
      <c r="O5427" s="15"/>
      <c r="P5427" s="15"/>
    </row>
    <row r="5428" spans="1:16" x14ac:dyDescent="0.25">
      <c r="L5428" s="21" t="str">
        <f t="shared" ca="1" si="84"/>
        <v>-</v>
      </c>
    </row>
    <row r="5429" spans="1:16" x14ac:dyDescent="0.25">
      <c r="A5429" s="15"/>
      <c r="B5429" s="19"/>
      <c r="C5429" s="15"/>
      <c r="D5429" s="15"/>
      <c r="E5429" s="15"/>
      <c r="F5429" s="15"/>
      <c r="G5429" s="15"/>
      <c r="H5429" s="15"/>
      <c r="I5429" s="15"/>
      <c r="J5429" s="15"/>
      <c r="K5429" s="19"/>
      <c r="L5429" s="24" t="str">
        <f t="shared" ca="1" si="84"/>
        <v>-</v>
      </c>
      <c r="M5429" s="15"/>
      <c r="N5429" s="15"/>
      <c r="O5429" s="15"/>
      <c r="P5429" s="15"/>
    </row>
    <row r="5430" spans="1:16" x14ac:dyDescent="0.25">
      <c r="L5430" s="21" t="str">
        <f t="shared" ca="1" si="84"/>
        <v>-</v>
      </c>
    </row>
    <row r="5431" spans="1:16" x14ac:dyDescent="0.25">
      <c r="A5431" s="15"/>
      <c r="B5431" s="19"/>
      <c r="C5431" s="15"/>
      <c r="D5431" s="15"/>
      <c r="E5431" s="15"/>
      <c r="F5431" s="15"/>
      <c r="G5431" s="15"/>
      <c r="H5431" s="15"/>
      <c r="I5431" s="15"/>
      <c r="J5431" s="15"/>
      <c r="K5431" s="19"/>
      <c r="L5431" s="24" t="str">
        <f t="shared" ca="1" si="84"/>
        <v>-</v>
      </c>
      <c r="M5431" s="15"/>
      <c r="N5431" s="15"/>
      <c r="O5431" s="15"/>
      <c r="P5431" s="15"/>
    </row>
    <row r="5432" spans="1:16" x14ac:dyDescent="0.25">
      <c r="L5432" s="21" t="str">
        <f t="shared" ca="1" si="84"/>
        <v>-</v>
      </c>
    </row>
    <row r="5433" spans="1:16" x14ac:dyDescent="0.25">
      <c r="A5433" s="15"/>
      <c r="B5433" s="19"/>
      <c r="C5433" s="15"/>
      <c r="D5433" s="15"/>
      <c r="E5433" s="15"/>
      <c r="F5433" s="15"/>
      <c r="G5433" s="15"/>
      <c r="H5433" s="15"/>
      <c r="I5433" s="15"/>
      <c r="J5433" s="15"/>
      <c r="K5433" s="19"/>
      <c r="L5433" s="24" t="str">
        <f t="shared" ca="1" si="84"/>
        <v>-</v>
      </c>
      <c r="M5433" s="15"/>
      <c r="N5433" s="15"/>
      <c r="O5433" s="15"/>
      <c r="P5433" s="15"/>
    </row>
    <row r="5434" spans="1:16" x14ac:dyDescent="0.25">
      <c r="L5434" s="21" t="str">
        <f t="shared" ca="1" si="84"/>
        <v>-</v>
      </c>
    </row>
    <row r="5435" spans="1:16" x14ac:dyDescent="0.25">
      <c r="A5435" s="15"/>
      <c r="B5435" s="19"/>
      <c r="C5435" s="15"/>
      <c r="D5435" s="15"/>
      <c r="E5435" s="15"/>
      <c r="F5435" s="15"/>
      <c r="G5435" s="15"/>
      <c r="H5435" s="15"/>
      <c r="I5435" s="15"/>
      <c r="J5435" s="15"/>
      <c r="K5435" s="19"/>
      <c r="L5435" s="24" t="str">
        <f t="shared" ca="1" si="84"/>
        <v>-</v>
      </c>
      <c r="M5435" s="15"/>
      <c r="N5435" s="15"/>
      <c r="O5435" s="15"/>
      <c r="P5435" s="15"/>
    </row>
    <row r="5436" spans="1:16" x14ac:dyDescent="0.25">
      <c r="L5436" s="21" t="str">
        <f t="shared" ca="1" si="84"/>
        <v>-</v>
      </c>
    </row>
    <row r="5437" spans="1:16" x14ac:dyDescent="0.25">
      <c r="A5437" s="15"/>
      <c r="B5437" s="19"/>
      <c r="C5437" s="15"/>
      <c r="D5437" s="15"/>
      <c r="E5437" s="15"/>
      <c r="F5437" s="15"/>
      <c r="G5437" s="15"/>
      <c r="H5437" s="15"/>
      <c r="I5437" s="15"/>
      <c r="J5437" s="15"/>
      <c r="K5437" s="19"/>
      <c r="L5437" s="24" t="str">
        <f t="shared" ca="1" si="84"/>
        <v>-</v>
      </c>
      <c r="M5437" s="15"/>
      <c r="N5437" s="15"/>
      <c r="O5437" s="15"/>
      <c r="P5437" s="15"/>
    </row>
    <row r="5438" spans="1:16" x14ac:dyDescent="0.25">
      <c r="L5438" s="21" t="str">
        <f t="shared" ca="1" si="84"/>
        <v>-</v>
      </c>
    </row>
    <row r="5439" spans="1:16" x14ac:dyDescent="0.25">
      <c r="A5439" s="15"/>
      <c r="B5439" s="19"/>
      <c r="C5439" s="15"/>
      <c r="D5439" s="15"/>
      <c r="E5439" s="15"/>
      <c r="F5439" s="15"/>
      <c r="G5439" s="15"/>
      <c r="H5439" s="15"/>
      <c r="I5439" s="15"/>
      <c r="J5439" s="15"/>
      <c r="K5439" s="19"/>
      <c r="L5439" s="24" t="str">
        <f t="shared" ca="1" si="84"/>
        <v>-</v>
      </c>
      <c r="M5439" s="15"/>
      <c r="N5439" s="15"/>
      <c r="O5439" s="15"/>
      <c r="P5439" s="15"/>
    </row>
    <row r="5440" spans="1:16" x14ac:dyDescent="0.25">
      <c r="L5440" s="21" t="str">
        <f t="shared" ca="1" si="84"/>
        <v>-</v>
      </c>
    </row>
    <row r="5441" spans="1:16" x14ac:dyDescent="0.25">
      <c r="A5441" s="15"/>
      <c r="B5441" s="19"/>
      <c r="C5441" s="15"/>
      <c r="D5441" s="15"/>
      <c r="E5441" s="15"/>
      <c r="F5441" s="15"/>
      <c r="G5441" s="15"/>
      <c r="H5441" s="15"/>
      <c r="I5441" s="15"/>
      <c r="J5441" s="15"/>
      <c r="K5441" s="19"/>
      <c r="L5441" s="24" t="str">
        <f t="shared" ca="1" si="84"/>
        <v>-</v>
      </c>
      <c r="M5441" s="15"/>
      <c r="N5441" s="15"/>
      <c r="O5441" s="15"/>
      <c r="P5441" s="15"/>
    </row>
    <row r="5442" spans="1:16" x14ac:dyDescent="0.25">
      <c r="L5442" s="21" t="str">
        <f t="shared" ca="1" si="84"/>
        <v>-</v>
      </c>
    </row>
    <row r="5443" spans="1:16" x14ac:dyDescent="0.25">
      <c r="A5443" s="15"/>
      <c r="B5443" s="19"/>
      <c r="C5443" s="15"/>
      <c r="D5443" s="15"/>
      <c r="E5443" s="15"/>
      <c r="F5443" s="15"/>
      <c r="G5443" s="15"/>
      <c r="H5443" s="15"/>
      <c r="I5443" s="15"/>
      <c r="J5443" s="15"/>
      <c r="K5443" s="19"/>
      <c r="L5443" s="24" t="str">
        <f t="shared" ca="1" si="84"/>
        <v>-</v>
      </c>
      <c r="M5443" s="15"/>
      <c r="N5443" s="15"/>
      <c r="O5443" s="15"/>
      <c r="P5443" s="15"/>
    </row>
    <row r="5444" spans="1:16" x14ac:dyDescent="0.25">
      <c r="L5444" s="21" t="str">
        <f t="shared" ca="1" si="84"/>
        <v>-</v>
      </c>
    </row>
    <row r="5445" spans="1:16" x14ac:dyDescent="0.25">
      <c r="A5445" s="15"/>
      <c r="B5445" s="19"/>
      <c r="C5445" s="15"/>
      <c r="D5445" s="15"/>
      <c r="E5445" s="15"/>
      <c r="F5445" s="15"/>
      <c r="G5445" s="15"/>
      <c r="H5445" s="15"/>
      <c r="I5445" s="15"/>
      <c r="J5445" s="15"/>
      <c r="K5445" s="19"/>
      <c r="L5445" s="24" t="str">
        <f t="shared" ca="1" si="84"/>
        <v>-</v>
      </c>
      <c r="M5445" s="15"/>
      <c r="N5445" s="15"/>
      <c r="O5445" s="15"/>
      <c r="P5445" s="15"/>
    </row>
    <row r="5446" spans="1:16" x14ac:dyDescent="0.25">
      <c r="L5446" s="21" t="str">
        <f t="shared" ref="L5446:L5509" ca="1" si="85">IF(B5446&gt;1/1/1900, (IF(M5446="Closed",(DATEDIF(B5446,K5446,"d"))-(DATEDIF(H5446,J5446,"d")),IF(OR(M5446="Pending",ISBLANK(K5446)),TODAY()-B5446))),"-")</f>
        <v>-</v>
      </c>
    </row>
    <row r="5447" spans="1:16" x14ac:dyDescent="0.25">
      <c r="A5447" s="15"/>
      <c r="B5447" s="19"/>
      <c r="C5447" s="15"/>
      <c r="D5447" s="15"/>
      <c r="E5447" s="15"/>
      <c r="F5447" s="15"/>
      <c r="G5447" s="15"/>
      <c r="H5447" s="15"/>
      <c r="I5447" s="15"/>
      <c r="J5447" s="15"/>
      <c r="K5447" s="19"/>
      <c r="L5447" s="24" t="str">
        <f t="shared" ca="1" si="85"/>
        <v>-</v>
      </c>
      <c r="M5447" s="15"/>
      <c r="N5447" s="15"/>
      <c r="O5447" s="15"/>
      <c r="P5447" s="15"/>
    </row>
    <row r="5448" spans="1:16" x14ac:dyDescent="0.25">
      <c r="L5448" s="21" t="str">
        <f t="shared" ca="1" si="85"/>
        <v>-</v>
      </c>
    </row>
    <row r="5449" spans="1:16" x14ac:dyDescent="0.25">
      <c r="A5449" s="15"/>
      <c r="B5449" s="19"/>
      <c r="C5449" s="15"/>
      <c r="D5449" s="15"/>
      <c r="E5449" s="15"/>
      <c r="F5449" s="15"/>
      <c r="G5449" s="15"/>
      <c r="H5449" s="15"/>
      <c r="I5449" s="15"/>
      <c r="J5449" s="15"/>
      <c r="K5449" s="19"/>
      <c r="L5449" s="24" t="str">
        <f t="shared" ca="1" si="85"/>
        <v>-</v>
      </c>
      <c r="M5449" s="15"/>
      <c r="N5449" s="15"/>
      <c r="O5449" s="15"/>
      <c r="P5449" s="15"/>
    </row>
    <row r="5450" spans="1:16" x14ac:dyDescent="0.25">
      <c r="L5450" s="21" t="str">
        <f t="shared" ca="1" si="85"/>
        <v>-</v>
      </c>
    </row>
    <row r="5451" spans="1:16" x14ac:dyDescent="0.25">
      <c r="A5451" s="15"/>
      <c r="B5451" s="19"/>
      <c r="C5451" s="15"/>
      <c r="D5451" s="15"/>
      <c r="E5451" s="15"/>
      <c r="F5451" s="15"/>
      <c r="G5451" s="15"/>
      <c r="H5451" s="15"/>
      <c r="I5451" s="15"/>
      <c r="J5451" s="15"/>
      <c r="K5451" s="19"/>
      <c r="L5451" s="24" t="str">
        <f t="shared" ca="1" si="85"/>
        <v>-</v>
      </c>
      <c r="M5451" s="15"/>
      <c r="N5451" s="15"/>
      <c r="O5451" s="15"/>
      <c r="P5451" s="15"/>
    </row>
    <row r="5452" spans="1:16" x14ac:dyDescent="0.25">
      <c r="L5452" s="21" t="str">
        <f t="shared" ca="1" si="85"/>
        <v>-</v>
      </c>
    </row>
    <row r="5453" spans="1:16" x14ac:dyDescent="0.25">
      <c r="A5453" s="15"/>
      <c r="B5453" s="19"/>
      <c r="C5453" s="15"/>
      <c r="D5453" s="15"/>
      <c r="E5453" s="15"/>
      <c r="F5453" s="15"/>
      <c r="G5453" s="15"/>
      <c r="H5453" s="15"/>
      <c r="I5453" s="15"/>
      <c r="J5453" s="15"/>
      <c r="K5453" s="19"/>
      <c r="L5453" s="24" t="str">
        <f t="shared" ca="1" si="85"/>
        <v>-</v>
      </c>
      <c r="M5453" s="15"/>
      <c r="N5453" s="15"/>
      <c r="O5453" s="15"/>
      <c r="P5453" s="15"/>
    </row>
    <row r="5454" spans="1:16" x14ac:dyDescent="0.25">
      <c r="L5454" s="21" t="str">
        <f t="shared" ca="1" si="85"/>
        <v>-</v>
      </c>
    </row>
    <row r="5455" spans="1:16" x14ac:dyDescent="0.25">
      <c r="A5455" s="15"/>
      <c r="B5455" s="19"/>
      <c r="C5455" s="15"/>
      <c r="D5455" s="15"/>
      <c r="E5455" s="15"/>
      <c r="F5455" s="15"/>
      <c r="G5455" s="15"/>
      <c r="H5455" s="15"/>
      <c r="I5455" s="15"/>
      <c r="J5455" s="15"/>
      <c r="K5455" s="19"/>
      <c r="L5455" s="24" t="str">
        <f t="shared" ca="1" si="85"/>
        <v>-</v>
      </c>
      <c r="M5455" s="15"/>
      <c r="N5455" s="15"/>
      <c r="O5455" s="15"/>
      <c r="P5455" s="15"/>
    </row>
    <row r="5456" spans="1:16" x14ac:dyDescent="0.25">
      <c r="L5456" s="21" t="str">
        <f t="shared" ca="1" si="85"/>
        <v>-</v>
      </c>
    </row>
    <row r="5457" spans="1:16" x14ac:dyDescent="0.25">
      <c r="A5457" s="15"/>
      <c r="B5457" s="19"/>
      <c r="C5457" s="15"/>
      <c r="D5457" s="15"/>
      <c r="E5457" s="15"/>
      <c r="F5457" s="15"/>
      <c r="G5457" s="15"/>
      <c r="H5457" s="15"/>
      <c r="I5457" s="15"/>
      <c r="J5457" s="15"/>
      <c r="K5457" s="19"/>
      <c r="L5457" s="24" t="str">
        <f t="shared" ca="1" si="85"/>
        <v>-</v>
      </c>
      <c r="M5457" s="15"/>
      <c r="N5457" s="15"/>
      <c r="O5457" s="15"/>
      <c r="P5457" s="15"/>
    </row>
    <row r="5458" spans="1:16" x14ac:dyDescent="0.25">
      <c r="L5458" s="21" t="str">
        <f t="shared" ca="1" si="85"/>
        <v>-</v>
      </c>
    </row>
    <row r="5459" spans="1:16" x14ac:dyDescent="0.25">
      <c r="A5459" s="15"/>
      <c r="B5459" s="19"/>
      <c r="C5459" s="15"/>
      <c r="D5459" s="15"/>
      <c r="E5459" s="15"/>
      <c r="F5459" s="15"/>
      <c r="G5459" s="15"/>
      <c r="H5459" s="15"/>
      <c r="I5459" s="15"/>
      <c r="J5459" s="15"/>
      <c r="K5459" s="19"/>
      <c r="L5459" s="24" t="str">
        <f t="shared" ca="1" si="85"/>
        <v>-</v>
      </c>
      <c r="M5459" s="15"/>
      <c r="N5459" s="15"/>
      <c r="O5459" s="15"/>
      <c r="P5459" s="15"/>
    </row>
    <row r="5460" spans="1:16" x14ac:dyDescent="0.25">
      <c r="L5460" s="21" t="str">
        <f t="shared" ca="1" si="85"/>
        <v>-</v>
      </c>
    </row>
    <row r="5461" spans="1:16" x14ac:dyDescent="0.25">
      <c r="A5461" s="15"/>
      <c r="B5461" s="19"/>
      <c r="C5461" s="15"/>
      <c r="D5461" s="15"/>
      <c r="E5461" s="15"/>
      <c r="F5461" s="15"/>
      <c r="G5461" s="15"/>
      <c r="H5461" s="15"/>
      <c r="I5461" s="15"/>
      <c r="J5461" s="15"/>
      <c r="K5461" s="19"/>
      <c r="L5461" s="24" t="str">
        <f t="shared" ca="1" si="85"/>
        <v>-</v>
      </c>
      <c r="M5461" s="15"/>
      <c r="N5461" s="15"/>
      <c r="O5461" s="15"/>
      <c r="P5461" s="15"/>
    </row>
    <row r="5462" spans="1:16" x14ac:dyDescent="0.25">
      <c r="L5462" s="21" t="str">
        <f t="shared" ca="1" si="85"/>
        <v>-</v>
      </c>
    </row>
    <row r="5463" spans="1:16" x14ac:dyDescent="0.25">
      <c r="A5463" s="15"/>
      <c r="B5463" s="19"/>
      <c r="C5463" s="15"/>
      <c r="D5463" s="15"/>
      <c r="E5463" s="15"/>
      <c r="F5463" s="15"/>
      <c r="G5463" s="15"/>
      <c r="H5463" s="15"/>
      <c r="I5463" s="15"/>
      <c r="J5463" s="15"/>
      <c r="K5463" s="19"/>
      <c r="L5463" s="24" t="str">
        <f t="shared" ca="1" si="85"/>
        <v>-</v>
      </c>
      <c r="M5463" s="15"/>
      <c r="N5463" s="15"/>
      <c r="O5463" s="15"/>
      <c r="P5463" s="15"/>
    </row>
    <row r="5464" spans="1:16" x14ac:dyDescent="0.25">
      <c r="L5464" s="21" t="str">
        <f t="shared" ca="1" si="85"/>
        <v>-</v>
      </c>
    </row>
    <row r="5465" spans="1:16" x14ac:dyDescent="0.25">
      <c r="A5465" s="15"/>
      <c r="B5465" s="19"/>
      <c r="C5465" s="15"/>
      <c r="D5465" s="15"/>
      <c r="E5465" s="15"/>
      <c r="F5465" s="15"/>
      <c r="G5465" s="15"/>
      <c r="H5465" s="15"/>
      <c r="I5465" s="15"/>
      <c r="J5465" s="15"/>
      <c r="K5465" s="19"/>
      <c r="L5465" s="24" t="str">
        <f t="shared" ca="1" si="85"/>
        <v>-</v>
      </c>
      <c r="M5465" s="15"/>
      <c r="N5465" s="15"/>
      <c r="O5465" s="15"/>
      <c r="P5465" s="15"/>
    </row>
    <row r="5466" spans="1:16" x14ac:dyDescent="0.25">
      <c r="L5466" s="21" t="str">
        <f t="shared" ca="1" si="85"/>
        <v>-</v>
      </c>
    </row>
    <row r="5467" spans="1:16" x14ac:dyDescent="0.25">
      <c r="A5467" s="15"/>
      <c r="B5467" s="19"/>
      <c r="C5467" s="15"/>
      <c r="D5467" s="15"/>
      <c r="E5467" s="15"/>
      <c r="F5467" s="15"/>
      <c r="G5467" s="15"/>
      <c r="H5467" s="15"/>
      <c r="I5467" s="15"/>
      <c r="J5467" s="15"/>
      <c r="K5467" s="19"/>
      <c r="L5467" s="24" t="str">
        <f t="shared" ca="1" si="85"/>
        <v>-</v>
      </c>
      <c r="M5467" s="15"/>
      <c r="N5467" s="15"/>
      <c r="O5467" s="15"/>
      <c r="P5467" s="15"/>
    </row>
    <row r="5468" spans="1:16" x14ac:dyDescent="0.25">
      <c r="L5468" s="21" t="str">
        <f t="shared" ca="1" si="85"/>
        <v>-</v>
      </c>
    </row>
    <row r="5469" spans="1:16" x14ac:dyDescent="0.25">
      <c r="A5469" s="15"/>
      <c r="B5469" s="19"/>
      <c r="C5469" s="15"/>
      <c r="D5469" s="15"/>
      <c r="E5469" s="15"/>
      <c r="F5469" s="15"/>
      <c r="G5469" s="15"/>
      <c r="H5469" s="15"/>
      <c r="I5469" s="15"/>
      <c r="J5469" s="15"/>
      <c r="K5469" s="19"/>
      <c r="L5469" s="24" t="str">
        <f t="shared" ca="1" si="85"/>
        <v>-</v>
      </c>
      <c r="M5469" s="15"/>
      <c r="N5469" s="15"/>
      <c r="O5469" s="15"/>
      <c r="P5469" s="15"/>
    </row>
    <row r="5470" spans="1:16" x14ac:dyDescent="0.25">
      <c r="L5470" s="21" t="str">
        <f t="shared" ca="1" si="85"/>
        <v>-</v>
      </c>
    </row>
    <row r="5471" spans="1:16" x14ac:dyDescent="0.25">
      <c r="A5471" s="15"/>
      <c r="B5471" s="19"/>
      <c r="C5471" s="15"/>
      <c r="D5471" s="15"/>
      <c r="E5471" s="15"/>
      <c r="F5471" s="15"/>
      <c r="G5471" s="15"/>
      <c r="H5471" s="15"/>
      <c r="I5471" s="15"/>
      <c r="J5471" s="15"/>
      <c r="K5471" s="19"/>
      <c r="L5471" s="24" t="str">
        <f t="shared" ca="1" si="85"/>
        <v>-</v>
      </c>
      <c r="M5471" s="15"/>
      <c r="N5471" s="15"/>
      <c r="O5471" s="15"/>
      <c r="P5471" s="15"/>
    </row>
    <row r="5472" spans="1:16" x14ac:dyDescent="0.25">
      <c r="L5472" s="21" t="str">
        <f t="shared" ca="1" si="85"/>
        <v>-</v>
      </c>
    </row>
    <row r="5473" spans="1:16" x14ac:dyDescent="0.25">
      <c r="A5473" s="15"/>
      <c r="B5473" s="19"/>
      <c r="C5473" s="15"/>
      <c r="D5473" s="15"/>
      <c r="E5473" s="15"/>
      <c r="F5473" s="15"/>
      <c r="G5473" s="15"/>
      <c r="H5473" s="15"/>
      <c r="I5473" s="15"/>
      <c r="J5473" s="15"/>
      <c r="K5473" s="19"/>
      <c r="L5473" s="24" t="str">
        <f t="shared" ca="1" si="85"/>
        <v>-</v>
      </c>
      <c r="M5473" s="15"/>
      <c r="N5473" s="15"/>
      <c r="O5473" s="15"/>
      <c r="P5473" s="15"/>
    </row>
    <row r="5474" spans="1:16" x14ac:dyDescent="0.25">
      <c r="L5474" s="21" t="str">
        <f t="shared" ca="1" si="85"/>
        <v>-</v>
      </c>
    </row>
    <row r="5475" spans="1:16" x14ac:dyDescent="0.25">
      <c r="A5475" s="15"/>
      <c r="B5475" s="19"/>
      <c r="C5475" s="15"/>
      <c r="D5475" s="15"/>
      <c r="E5475" s="15"/>
      <c r="F5475" s="15"/>
      <c r="G5475" s="15"/>
      <c r="H5475" s="15"/>
      <c r="I5475" s="15"/>
      <c r="J5475" s="15"/>
      <c r="K5475" s="19"/>
      <c r="L5475" s="24" t="str">
        <f t="shared" ca="1" si="85"/>
        <v>-</v>
      </c>
      <c r="M5475" s="15"/>
      <c r="N5475" s="15"/>
      <c r="O5475" s="15"/>
      <c r="P5475" s="15"/>
    </row>
    <row r="5476" spans="1:16" x14ac:dyDescent="0.25">
      <c r="L5476" s="21" t="str">
        <f t="shared" ca="1" si="85"/>
        <v>-</v>
      </c>
    </row>
    <row r="5477" spans="1:16" x14ac:dyDescent="0.25">
      <c r="A5477" s="15"/>
      <c r="B5477" s="19"/>
      <c r="C5477" s="15"/>
      <c r="D5477" s="15"/>
      <c r="E5477" s="15"/>
      <c r="F5477" s="15"/>
      <c r="G5477" s="15"/>
      <c r="H5477" s="15"/>
      <c r="I5477" s="15"/>
      <c r="J5477" s="15"/>
      <c r="K5477" s="19"/>
      <c r="L5477" s="24" t="str">
        <f t="shared" ca="1" si="85"/>
        <v>-</v>
      </c>
      <c r="M5477" s="15"/>
      <c r="N5477" s="15"/>
      <c r="O5477" s="15"/>
      <c r="P5477" s="15"/>
    </row>
    <row r="5478" spans="1:16" x14ac:dyDescent="0.25">
      <c r="L5478" s="21" t="str">
        <f t="shared" ca="1" si="85"/>
        <v>-</v>
      </c>
    </row>
    <row r="5479" spans="1:16" x14ac:dyDescent="0.25">
      <c r="A5479" s="15"/>
      <c r="B5479" s="19"/>
      <c r="C5479" s="15"/>
      <c r="D5479" s="15"/>
      <c r="E5479" s="15"/>
      <c r="F5479" s="15"/>
      <c r="G5479" s="15"/>
      <c r="H5479" s="15"/>
      <c r="I5479" s="15"/>
      <c r="J5479" s="15"/>
      <c r="K5479" s="19"/>
      <c r="L5479" s="24" t="str">
        <f t="shared" ca="1" si="85"/>
        <v>-</v>
      </c>
      <c r="M5479" s="15"/>
      <c r="N5479" s="15"/>
      <c r="O5479" s="15"/>
      <c r="P5479" s="15"/>
    </row>
    <row r="5480" spans="1:16" x14ac:dyDescent="0.25">
      <c r="L5480" s="21" t="str">
        <f t="shared" ca="1" si="85"/>
        <v>-</v>
      </c>
    </row>
    <row r="5481" spans="1:16" x14ac:dyDescent="0.25">
      <c r="A5481" s="15"/>
      <c r="B5481" s="19"/>
      <c r="C5481" s="15"/>
      <c r="D5481" s="15"/>
      <c r="E5481" s="15"/>
      <c r="F5481" s="15"/>
      <c r="G5481" s="15"/>
      <c r="H5481" s="15"/>
      <c r="I5481" s="15"/>
      <c r="J5481" s="15"/>
      <c r="K5481" s="19"/>
      <c r="L5481" s="24" t="str">
        <f t="shared" ca="1" si="85"/>
        <v>-</v>
      </c>
      <c r="M5481" s="15"/>
      <c r="N5481" s="15"/>
      <c r="O5481" s="15"/>
      <c r="P5481" s="15"/>
    </row>
    <row r="5482" spans="1:16" x14ac:dyDescent="0.25">
      <c r="L5482" s="21" t="str">
        <f t="shared" ca="1" si="85"/>
        <v>-</v>
      </c>
    </row>
    <row r="5483" spans="1:16" x14ac:dyDescent="0.25">
      <c r="A5483" s="15"/>
      <c r="B5483" s="19"/>
      <c r="C5483" s="15"/>
      <c r="D5483" s="15"/>
      <c r="E5483" s="15"/>
      <c r="F5483" s="15"/>
      <c r="G5483" s="15"/>
      <c r="H5483" s="15"/>
      <c r="I5483" s="15"/>
      <c r="J5483" s="15"/>
      <c r="K5483" s="19"/>
      <c r="L5483" s="24" t="str">
        <f t="shared" ca="1" si="85"/>
        <v>-</v>
      </c>
      <c r="M5483" s="15"/>
      <c r="N5483" s="15"/>
      <c r="O5483" s="15"/>
      <c r="P5483" s="15"/>
    </row>
    <row r="5484" spans="1:16" x14ac:dyDescent="0.25">
      <c r="L5484" s="21" t="str">
        <f t="shared" ca="1" si="85"/>
        <v>-</v>
      </c>
    </row>
    <row r="5485" spans="1:16" x14ac:dyDescent="0.25">
      <c r="A5485" s="15"/>
      <c r="B5485" s="19"/>
      <c r="C5485" s="15"/>
      <c r="D5485" s="15"/>
      <c r="E5485" s="15"/>
      <c r="F5485" s="15"/>
      <c r="G5485" s="15"/>
      <c r="H5485" s="15"/>
      <c r="I5485" s="15"/>
      <c r="J5485" s="15"/>
      <c r="K5485" s="19"/>
      <c r="L5485" s="24" t="str">
        <f t="shared" ca="1" si="85"/>
        <v>-</v>
      </c>
      <c r="M5485" s="15"/>
      <c r="N5485" s="15"/>
      <c r="O5485" s="15"/>
      <c r="P5485" s="15"/>
    </row>
    <row r="5486" spans="1:16" x14ac:dyDescent="0.25">
      <c r="L5486" s="21" t="str">
        <f t="shared" ca="1" si="85"/>
        <v>-</v>
      </c>
    </row>
    <row r="5487" spans="1:16" x14ac:dyDescent="0.25">
      <c r="A5487" s="15"/>
      <c r="B5487" s="19"/>
      <c r="C5487" s="15"/>
      <c r="D5487" s="15"/>
      <c r="E5487" s="15"/>
      <c r="F5487" s="15"/>
      <c r="G5487" s="15"/>
      <c r="H5487" s="15"/>
      <c r="I5487" s="15"/>
      <c r="J5487" s="15"/>
      <c r="K5487" s="19"/>
      <c r="L5487" s="24" t="str">
        <f t="shared" ca="1" si="85"/>
        <v>-</v>
      </c>
      <c r="M5487" s="15"/>
      <c r="N5487" s="15"/>
      <c r="O5487" s="15"/>
      <c r="P5487" s="15"/>
    </row>
    <row r="5488" spans="1:16" x14ac:dyDescent="0.25">
      <c r="L5488" s="21" t="str">
        <f t="shared" ca="1" si="85"/>
        <v>-</v>
      </c>
    </row>
    <row r="5489" spans="1:16" x14ac:dyDescent="0.25">
      <c r="A5489" s="15"/>
      <c r="B5489" s="19"/>
      <c r="C5489" s="15"/>
      <c r="D5489" s="15"/>
      <c r="E5489" s="15"/>
      <c r="F5489" s="15"/>
      <c r="G5489" s="15"/>
      <c r="H5489" s="15"/>
      <c r="I5489" s="15"/>
      <c r="J5489" s="15"/>
      <c r="K5489" s="19"/>
      <c r="L5489" s="24" t="str">
        <f t="shared" ca="1" si="85"/>
        <v>-</v>
      </c>
      <c r="M5489" s="15"/>
      <c r="N5489" s="15"/>
      <c r="O5489" s="15"/>
      <c r="P5489" s="15"/>
    </row>
    <row r="5490" spans="1:16" x14ac:dyDescent="0.25">
      <c r="L5490" s="21" t="str">
        <f t="shared" ca="1" si="85"/>
        <v>-</v>
      </c>
    </row>
    <row r="5491" spans="1:16" x14ac:dyDescent="0.25">
      <c r="A5491" s="15"/>
      <c r="B5491" s="19"/>
      <c r="C5491" s="15"/>
      <c r="D5491" s="15"/>
      <c r="E5491" s="15"/>
      <c r="F5491" s="15"/>
      <c r="G5491" s="15"/>
      <c r="H5491" s="15"/>
      <c r="I5491" s="15"/>
      <c r="J5491" s="15"/>
      <c r="K5491" s="19"/>
      <c r="L5491" s="24" t="str">
        <f t="shared" ca="1" si="85"/>
        <v>-</v>
      </c>
      <c r="M5491" s="15"/>
      <c r="N5491" s="15"/>
      <c r="O5491" s="15"/>
      <c r="P5491" s="15"/>
    </row>
    <row r="5492" spans="1:16" x14ac:dyDescent="0.25">
      <c r="L5492" s="21" t="str">
        <f t="shared" ca="1" si="85"/>
        <v>-</v>
      </c>
    </row>
    <row r="5493" spans="1:16" x14ac:dyDescent="0.25">
      <c r="A5493" s="15"/>
      <c r="B5493" s="19"/>
      <c r="C5493" s="15"/>
      <c r="D5493" s="15"/>
      <c r="E5493" s="15"/>
      <c r="F5493" s="15"/>
      <c r="G5493" s="15"/>
      <c r="H5493" s="15"/>
      <c r="I5493" s="15"/>
      <c r="J5493" s="15"/>
      <c r="K5493" s="19"/>
      <c r="L5493" s="24" t="str">
        <f t="shared" ca="1" si="85"/>
        <v>-</v>
      </c>
      <c r="M5493" s="15"/>
      <c r="N5493" s="15"/>
      <c r="O5493" s="15"/>
      <c r="P5493" s="15"/>
    </row>
    <row r="5494" spans="1:16" x14ac:dyDescent="0.25">
      <c r="L5494" s="21" t="str">
        <f t="shared" ca="1" si="85"/>
        <v>-</v>
      </c>
    </row>
    <row r="5495" spans="1:16" x14ac:dyDescent="0.25">
      <c r="A5495" s="15"/>
      <c r="B5495" s="19"/>
      <c r="C5495" s="15"/>
      <c r="D5495" s="15"/>
      <c r="E5495" s="15"/>
      <c r="F5495" s="15"/>
      <c r="G5495" s="15"/>
      <c r="H5495" s="15"/>
      <c r="I5495" s="15"/>
      <c r="J5495" s="15"/>
      <c r="K5495" s="19"/>
      <c r="L5495" s="24" t="str">
        <f t="shared" ca="1" si="85"/>
        <v>-</v>
      </c>
      <c r="M5495" s="15"/>
      <c r="N5495" s="15"/>
      <c r="O5495" s="15"/>
      <c r="P5495" s="15"/>
    </row>
    <row r="5496" spans="1:16" x14ac:dyDescent="0.25">
      <c r="L5496" s="21" t="str">
        <f t="shared" ca="1" si="85"/>
        <v>-</v>
      </c>
    </row>
    <row r="5497" spans="1:16" x14ac:dyDescent="0.25">
      <c r="A5497" s="15"/>
      <c r="B5497" s="19"/>
      <c r="C5497" s="15"/>
      <c r="D5497" s="15"/>
      <c r="E5497" s="15"/>
      <c r="F5497" s="15"/>
      <c r="G5497" s="15"/>
      <c r="H5497" s="15"/>
      <c r="I5497" s="15"/>
      <c r="J5497" s="15"/>
      <c r="K5497" s="19"/>
      <c r="L5497" s="24" t="str">
        <f t="shared" ca="1" si="85"/>
        <v>-</v>
      </c>
      <c r="M5497" s="15"/>
      <c r="N5497" s="15"/>
      <c r="O5497" s="15"/>
      <c r="P5497" s="15"/>
    </row>
    <row r="5498" spans="1:16" x14ac:dyDescent="0.25">
      <c r="L5498" s="21" t="str">
        <f t="shared" ca="1" si="85"/>
        <v>-</v>
      </c>
    </row>
    <row r="5499" spans="1:16" x14ac:dyDescent="0.25">
      <c r="A5499" s="15"/>
      <c r="B5499" s="19"/>
      <c r="C5499" s="15"/>
      <c r="D5499" s="15"/>
      <c r="E5499" s="15"/>
      <c r="F5499" s="15"/>
      <c r="G5499" s="15"/>
      <c r="H5499" s="15"/>
      <c r="I5499" s="15"/>
      <c r="J5499" s="15"/>
      <c r="K5499" s="19"/>
      <c r="L5499" s="24" t="str">
        <f t="shared" ca="1" si="85"/>
        <v>-</v>
      </c>
      <c r="M5499" s="15"/>
      <c r="N5499" s="15"/>
      <c r="O5499" s="15"/>
      <c r="P5499" s="15"/>
    </row>
    <row r="5500" spans="1:16" x14ac:dyDescent="0.25">
      <c r="L5500" s="21" t="str">
        <f t="shared" ca="1" si="85"/>
        <v>-</v>
      </c>
    </row>
    <row r="5501" spans="1:16" x14ac:dyDescent="0.25">
      <c r="A5501" s="15"/>
      <c r="B5501" s="19"/>
      <c r="C5501" s="15"/>
      <c r="D5501" s="15"/>
      <c r="E5501" s="15"/>
      <c r="F5501" s="15"/>
      <c r="G5501" s="15"/>
      <c r="H5501" s="15"/>
      <c r="I5501" s="15"/>
      <c r="J5501" s="15"/>
      <c r="K5501" s="19"/>
      <c r="L5501" s="24" t="str">
        <f t="shared" ca="1" si="85"/>
        <v>-</v>
      </c>
      <c r="M5501" s="15"/>
      <c r="N5501" s="15"/>
      <c r="O5501" s="15"/>
      <c r="P5501" s="15"/>
    </row>
    <row r="5502" spans="1:16" x14ac:dyDescent="0.25">
      <c r="L5502" s="21" t="str">
        <f t="shared" ca="1" si="85"/>
        <v>-</v>
      </c>
    </row>
    <row r="5503" spans="1:16" x14ac:dyDescent="0.25">
      <c r="A5503" s="15"/>
      <c r="B5503" s="19"/>
      <c r="C5503" s="15"/>
      <c r="D5503" s="15"/>
      <c r="E5503" s="15"/>
      <c r="F5503" s="15"/>
      <c r="G5503" s="15"/>
      <c r="H5503" s="15"/>
      <c r="I5503" s="15"/>
      <c r="J5503" s="15"/>
      <c r="K5503" s="19"/>
      <c r="L5503" s="24" t="str">
        <f t="shared" ca="1" si="85"/>
        <v>-</v>
      </c>
      <c r="M5503" s="15"/>
      <c r="N5503" s="15"/>
      <c r="O5503" s="15"/>
      <c r="P5503" s="15"/>
    </row>
    <row r="5504" spans="1:16" x14ac:dyDescent="0.25">
      <c r="L5504" s="21" t="str">
        <f t="shared" ca="1" si="85"/>
        <v>-</v>
      </c>
    </row>
    <row r="5505" spans="1:16" x14ac:dyDescent="0.25">
      <c r="A5505" s="15"/>
      <c r="B5505" s="19"/>
      <c r="C5505" s="15"/>
      <c r="D5505" s="15"/>
      <c r="E5505" s="15"/>
      <c r="F5505" s="15"/>
      <c r="G5505" s="15"/>
      <c r="H5505" s="15"/>
      <c r="I5505" s="15"/>
      <c r="J5505" s="15"/>
      <c r="K5505" s="19"/>
      <c r="L5505" s="24" t="str">
        <f t="shared" ca="1" si="85"/>
        <v>-</v>
      </c>
      <c r="M5505" s="15"/>
      <c r="N5505" s="15"/>
      <c r="O5505" s="15"/>
      <c r="P5505" s="15"/>
    </row>
    <row r="5506" spans="1:16" x14ac:dyDescent="0.25">
      <c r="L5506" s="21" t="str">
        <f t="shared" ca="1" si="85"/>
        <v>-</v>
      </c>
    </row>
    <row r="5507" spans="1:16" x14ac:dyDescent="0.25">
      <c r="A5507" s="15"/>
      <c r="B5507" s="19"/>
      <c r="C5507" s="15"/>
      <c r="D5507" s="15"/>
      <c r="E5507" s="15"/>
      <c r="F5507" s="15"/>
      <c r="G5507" s="15"/>
      <c r="H5507" s="15"/>
      <c r="I5507" s="15"/>
      <c r="J5507" s="15"/>
      <c r="K5507" s="19"/>
      <c r="L5507" s="24" t="str">
        <f t="shared" ca="1" si="85"/>
        <v>-</v>
      </c>
      <c r="M5507" s="15"/>
      <c r="N5507" s="15"/>
      <c r="O5507" s="15"/>
      <c r="P5507" s="15"/>
    </row>
    <row r="5508" spans="1:16" x14ac:dyDescent="0.25">
      <c r="L5508" s="21" t="str">
        <f t="shared" ca="1" si="85"/>
        <v>-</v>
      </c>
    </row>
    <row r="5509" spans="1:16" x14ac:dyDescent="0.25">
      <c r="A5509" s="15"/>
      <c r="B5509" s="19"/>
      <c r="C5509" s="15"/>
      <c r="D5509" s="15"/>
      <c r="E5509" s="15"/>
      <c r="F5509" s="15"/>
      <c r="G5509" s="15"/>
      <c r="H5509" s="15"/>
      <c r="I5509" s="15"/>
      <c r="J5509" s="15"/>
      <c r="K5509" s="19"/>
      <c r="L5509" s="24" t="str">
        <f t="shared" ca="1" si="85"/>
        <v>-</v>
      </c>
      <c r="M5509" s="15"/>
      <c r="N5509" s="15"/>
      <c r="O5509" s="15"/>
      <c r="P5509" s="15"/>
    </row>
    <row r="5510" spans="1:16" x14ac:dyDescent="0.25">
      <c r="L5510" s="21" t="str">
        <f t="shared" ref="L5510:L5573" ca="1" si="86">IF(B5510&gt;1/1/1900, (IF(M5510="Closed",(DATEDIF(B5510,K5510,"d"))-(DATEDIF(H5510,J5510,"d")),IF(OR(M5510="Pending",ISBLANK(K5510)),TODAY()-B5510))),"-")</f>
        <v>-</v>
      </c>
    </row>
    <row r="5511" spans="1:16" x14ac:dyDescent="0.25">
      <c r="A5511" s="15"/>
      <c r="B5511" s="19"/>
      <c r="C5511" s="15"/>
      <c r="D5511" s="15"/>
      <c r="E5511" s="15"/>
      <c r="F5511" s="15"/>
      <c r="G5511" s="15"/>
      <c r="H5511" s="15"/>
      <c r="I5511" s="15"/>
      <c r="J5511" s="15"/>
      <c r="K5511" s="19"/>
      <c r="L5511" s="24" t="str">
        <f t="shared" ca="1" si="86"/>
        <v>-</v>
      </c>
      <c r="M5511" s="15"/>
      <c r="N5511" s="15"/>
      <c r="O5511" s="15"/>
      <c r="P5511" s="15"/>
    </row>
    <row r="5512" spans="1:16" x14ac:dyDescent="0.25">
      <c r="L5512" s="21" t="str">
        <f t="shared" ca="1" si="86"/>
        <v>-</v>
      </c>
    </row>
    <row r="5513" spans="1:16" x14ac:dyDescent="0.25">
      <c r="A5513" s="15"/>
      <c r="B5513" s="19"/>
      <c r="C5513" s="15"/>
      <c r="D5513" s="15"/>
      <c r="E5513" s="15"/>
      <c r="F5513" s="15"/>
      <c r="G5513" s="15"/>
      <c r="H5513" s="15"/>
      <c r="I5513" s="15"/>
      <c r="J5513" s="15"/>
      <c r="K5513" s="19"/>
      <c r="L5513" s="24" t="str">
        <f t="shared" ca="1" si="86"/>
        <v>-</v>
      </c>
      <c r="M5513" s="15"/>
      <c r="N5513" s="15"/>
      <c r="O5513" s="15"/>
      <c r="P5513" s="15"/>
    </row>
    <row r="5514" spans="1:16" x14ac:dyDescent="0.25">
      <c r="L5514" s="21" t="str">
        <f t="shared" ca="1" si="86"/>
        <v>-</v>
      </c>
    </row>
    <row r="5515" spans="1:16" x14ac:dyDescent="0.25">
      <c r="A5515" s="15"/>
      <c r="B5515" s="19"/>
      <c r="C5515" s="15"/>
      <c r="D5515" s="15"/>
      <c r="E5515" s="15"/>
      <c r="F5515" s="15"/>
      <c r="G5515" s="15"/>
      <c r="H5515" s="15"/>
      <c r="I5515" s="15"/>
      <c r="J5515" s="15"/>
      <c r="K5515" s="19"/>
      <c r="L5515" s="24" t="str">
        <f t="shared" ca="1" si="86"/>
        <v>-</v>
      </c>
      <c r="M5515" s="15"/>
      <c r="N5515" s="15"/>
      <c r="O5515" s="15"/>
      <c r="P5515" s="15"/>
    </row>
    <row r="5516" spans="1:16" x14ac:dyDescent="0.25">
      <c r="L5516" s="21" t="str">
        <f t="shared" ca="1" si="86"/>
        <v>-</v>
      </c>
    </row>
    <row r="5517" spans="1:16" x14ac:dyDescent="0.25">
      <c r="A5517" s="15"/>
      <c r="B5517" s="19"/>
      <c r="C5517" s="15"/>
      <c r="D5517" s="15"/>
      <c r="E5517" s="15"/>
      <c r="F5517" s="15"/>
      <c r="G5517" s="15"/>
      <c r="H5517" s="15"/>
      <c r="I5517" s="15"/>
      <c r="J5517" s="15"/>
      <c r="K5517" s="19"/>
      <c r="L5517" s="24" t="str">
        <f t="shared" ca="1" si="86"/>
        <v>-</v>
      </c>
      <c r="M5517" s="15"/>
      <c r="N5517" s="15"/>
      <c r="O5517" s="15"/>
      <c r="P5517" s="15"/>
    </row>
    <row r="5518" spans="1:16" x14ac:dyDescent="0.25">
      <c r="L5518" s="21" t="str">
        <f t="shared" ca="1" si="86"/>
        <v>-</v>
      </c>
    </row>
    <row r="5519" spans="1:16" x14ac:dyDescent="0.25">
      <c r="A5519" s="15"/>
      <c r="B5519" s="19"/>
      <c r="C5519" s="15"/>
      <c r="D5519" s="15"/>
      <c r="E5519" s="15"/>
      <c r="F5519" s="15"/>
      <c r="G5519" s="15"/>
      <c r="H5519" s="15"/>
      <c r="I5519" s="15"/>
      <c r="J5519" s="15"/>
      <c r="K5519" s="19"/>
      <c r="L5519" s="24" t="str">
        <f t="shared" ca="1" si="86"/>
        <v>-</v>
      </c>
      <c r="M5519" s="15"/>
      <c r="N5519" s="15"/>
      <c r="O5519" s="15"/>
      <c r="P5519" s="15"/>
    </row>
    <row r="5520" spans="1:16" x14ac:dyDescent="0.25">
      <c r="L5520" s="21" t="str">
        <f t="shared" ca="1" si="86"/>
        <v>-</v>
      </c>
    </row>
    <row r="5521" spans="1:16" x14ac:dyDescent="0.25">
      <c r="A5521" s="15"/>
      <c r="B5521" s="19"/>
      <c r="C5521" s="15"/>
      <c r="D5521" s="15"/>
      <c r="E5521" s="15"/>
      <c r="F5521" s="15"/>
      <c r="G5521" s="15"/>
      <c r="H5521" s="15"/>
      <c r="I5521" s="15"/>
      <c r="J5521" s="15"/>
      <c r="K5521" s="19"/>
      <c r="L5521" s="24" t="str">
        <f t="shared" ca="1" si="86"/>
        <v>-</v>
      </c>
      <c r="M5521" s="15"/>
      <c r="N5521" s="15"/>
      <c r="O5521" s="15"/>
      <c r="P5521" s="15"/>
    </row>
    <row r="5522" spans="1:16" x14ac:dyDescent="0.25">
      <c r="L5522" s="21" t="str">
        <f t="shared" ca="1" si="86"/>
        <v>-</v>
      </c>
    </row>
    <row r="5523" spans="1:16" x14ac:dyDescent="0.25">
      <c r="A5523" s="15"/>
      <c r="B5523" s="19"/>
      <c r="C5523" s="15"/>
      <c r="D5523" s="15"/>
      <c r="E5523" s="15"/>
      <c r="F5523" s="15"/>
      <c r="G5523" s="15"/>
      <c r="H5523" s="15"/>
      <c r="I5523" s="15"/>
      <c r="J5523" s="15"/>
      <c r="K5523" s="19"/>
      <c r="L5523" s="24" t="str">
        <f t="shared" ca="1" si="86"/>
        <v>-</v>
      </c>
      <c r="M5523" s="15"/>
      <c r="N5523" s="15"/>
      <c r="O5523" s="15"/>
      <c r="P5523" s="15"/>
    </row>
    <row r="5524" spans="1:16" x14ac:dyDescent="0.25">
      <c r="L5524" s="21" t="str">
        <f t="shared" ca="1" si="86"/>
        <v>-</v>
      </c>
    </row>
    <row r="5525" spans="1:16" x14ac:dyDescent="0.25">
      <c r="A5525" s="15"/>
      <c r="B5525" s="19"/>
      <c r="C5525" s="15"/>
      <c r="D5525" s="15"/>
      <c r="E5525" s="15"/>
      <c r="F5525" s="15"/>
      <c r="G5525" s="15"/>
      <c r="H5525" s="15"/>
      <c r="I5525" s="15"/>
      <c r="J5525" s="15"/>
      <c r="K5525" s="19"/>
      <c r="L5525" s="24" t="str">
        <f t="shared" ca="1" si="86"/>
        <v>-</v>
      </c>
      <c r="M5525" s="15"/>
      <c r="N5525" s="15"/>
      <c r="O5525" s="15"/>
      <c r="P5525" s="15"/>
    </row>
    <row r="5526" spans="1:16" x14ac:dyDescent="0.25">
      <c r="L5526" s="21" t="str">
        <f t="shared" ca="1" si="86"/>
        <v>-</v>
      </c>
    </row>
    <row r="5527" spans="1:16" x14ac:dyDescent="0.25">
      <c r="A5527" s="15"/>
      <c r="B5527" s="19"/>
      <c r="C5527" s="15"/>
      <c r="D5527" s="15"/>
      <c r="E5527" s="15"/>
      <c r="F5527" s="15"/>
      <c r="G5527" s="15"/>
      <c r="H5527" s="15"/>
      <c r="I5527" s="15"/>
      <c r="J5527" s="15"/>
      <c r="K5527" s="19"/>
      <c r="L5527" s="24" t="str">
        <f t="shared" ca="1" si="86"/>
        <v>-</v>
      </c>
      <c r="M5527" s="15"/>
      <c r="N5527" s="15"/>
      <c r="O5527" s="15"/>
      <c r="P5527" s="15"/>
    </row>
    <row r="5528" spans="1:16" x14ac:dyDescent="0.25">
      <c r="L5528" s="21" t="str">
        <f t="shared" ca="1" si="86"/>
        <v>-</v>
      </c>
    </row>
    <row r="5529" spans="1:16" x14ac:dyDescent="0.25">
      <c r="A5529" s="15"/>
      <c r="B5529" s="19"/>
      <c r="C5529" s="15"/>
      <c r="D5529" s="15"/>
      <c r="E5529" s="15"/>
      <c r="F5529" s="15"/>
      <c r="G5529" s="15"/>
      <c r="H5529" s="15"/>
      <c r="I5529" s="15"/>
      <c r="J5529" s="15"/>
      <c r="K5529" s="19"/>
      <c r="L5529" s="24" t="str">
        <f t="shared" ca="1" si="86"/>
        <v>-</v>
      </c>
      <c r="M5529" s="15"/>
      <c r="N5529" s="15"/>
      <c r="O5529" s="15"/>
      <c r="P5529" s="15"/>
    </row>
    <row r="5530" spans="1:16" x14ac:dyDescent="0.25">
      <c r="L5530" s="21" t="str">
        <f t="shared" ca="1" si="86"/>
        <v>-</v>
      </c>
    </row>
    <row r="5531" spans="1:16" x14ac:dyDescent="0.25">
      <c r="A5531" s="15"/>
      <c r="B5531" s="19"/>
      <c r="C5531" s="15"/>
      <c r="D5531" s="15"/>
      <c r="E5531" s="15"/>
      <c r="F5531" s="15"/>
      <c r="G5531" s="15"/>
      <c r="H5531" s="15"/>
      <c r="I5531" s="15"/>
      <c r="J5531" s="15"/>
      <c r="K5531" s="19"/>
      <c r="L5531" s="24" t="str">
        <f t="shared" ca="1" si="86"/>
        <v>-</v>
      </c>
      <c r="M5531" s="15"/>
      <c r="N5531" s="15"/>
      <c r="O5531" s="15"/>
      <c r="P5531" s="15"/>
    </row>
    <row r="5532" spans="1:16" x14ac:dyDescent="0.25">
      <c r="L5532" s="21" t="str">
        <f t="shared" ca="1" si="86"/>
        <v>-</v>
      </c>
    </row>
    <row r="5533" spans="1:16" x14ac:dyDescent="0.25">
      <c r="A5533" s="15"/>
      <c r="B5533" s="19"/>
      <c r="C5533" s="15"/>
      <c r="D5533" s="15"/>
      <c r="E5533" s="15"/>
      <c r="F5533" s="15"/>
      <c r="G5533" s="15"/>
      <c r="H5533" s="15"/>
      <c r="I5533" s="15"/>
      <c r="J5533" s="15"/>
      <c r="K5533" s="19"/>
      <c r="L5533" s="24" t="str">
        <f t="shared" ca="1" si="86"/>
        <v>-</v>
      </c>
      <c r="M5533" s="15"/>
      <c r="N5533" s="15"/>
      <c r="O5533" s="15"/>
      <c r="P5533" s="15"/>
    </row>
    <row r="5534" spans="1:16" x14ac:dyDescent="0.25">
      <c r="L5534" s="21" t="str">
        <f t="shared" ca="1" si="86"/>
        <v>-</v>
      </c>
    </row>
    <row r="5535" spans="1:16" x14ac:dyDescent="0.25">
      <c r="A5535" s="15"/>
      <c r="B5535" s="19"/>
      <c r="C5535" s="15"/>
      <c r="D5535" s="15"/>
      <c r="E5535" s="15"/>
      <c r="F5535" s="15"/>
      <c r="G5535" s="15"/>
      <c r="H5535" s="15"/>
      <c r="I5535" s="15"/>
      <c r="J5535" s="15"/>
      <c r="K5535" s="19"/>
      <c r="L5535" s="24" t="str">
        <f t="shared" ca="1" si="86"/>
        <v>-</v>
      </c>
      <c r="M5535" s="15"/>
      <c r="N5535" s="15"/>
      <c r="O5535" s="15"/>
      <c r="P5535" s="15"/>
    </row>
    <row r="5536" spans="1:16" x14ac:dyDescent="0.25">
      <c r="L5536" s="21" t="str">
        <f t="shared" ca="1" si="86"/>
        <v>-</v>
      </c>
    </row>
    <row r="5537" spans="1:16" x14ac:dyDescent="0.25">
      <c r="A5537" s="15"/>
      <c r="B5537" s="19"/>
      <c r="C5537" s="15"/>
      <c r="D5537" s="15"/>
      <c r="E5537" s="15"/>
      <c r="F5537" s="15"/>
      <c r="G5537" s="15"/>
      <c r="H5537" s="15"/>
      <c r="I5537" s="15"/>
      <c r="J5537" s="15"/>
      <c r="K5537" s="19"/>
      <c r="L5537" s="24" t="str">
        <f t="shared" ca="1" si="86"/>
        <v>-</v>
      </c>
      <c r="M5537" s="15"/>
      <c r="N5537" s="15"/>
      <c r="O5537" s="15"/>
      <c r="P5537" s="15"/>
    </row>
    <row r="5538" spans="1:16" x14ac:dyDescent="0.25">
      <c r="L5538" s="21" t="str">
        <f t="shared" ca="1" si="86"/>
        <v>-</v>
      </c>
    </row>
    <row r="5539" spans="1:16" x14ac:dyDescent="0.25">
      <c r="A5539" s="15"/>
      <c r="B5539" s="19"/>
      <c r="C5539" s="15"/>
      <c r="D5539" s="15"/>
      <c r="E5539" s="15"/>
      <c r="F5539" s="15"/>
      <c r="G5539" s="15"/>
      <c r="H5539" s="15"/>
      <c r="I5539" s="15"/>
      <c r="J5539" s="15"/>
      <c r="K5539" s="19"/>
      <c r="L5539" s="24" t="str">
        <f t="shared" ca="1" si="86"/>
        <v>-</v>
      </c>
      <c r="M5539" s="15"/>
      <c r="N5539" s="15"/>
      <c r="O5539" s="15"/>
      <c r="P5539" s="15"/>
    </row>
    <row r="5540" spans="1:16" x14ac:dyDescent="0.25">
      <c r="L5540" s="21" t="str">
        <f t="shared" ca="1" si="86"/>
        <v>-</v>
      </c>
    </row>
    <row r="5541" spans="1:16" x14ac:dyDescent="0.25">
      <c r="A5541" s="15"/>
      <c r="B5541" s="19"/>
      <c r="C5541" s="15"/>
      <c r="D5541" s="15"/>
      <c r="E5541" s="15"/>
      <c r="F5541" s="15"/>
      <c r="G5541" s="15"/>
      <c r="H5541" s="15"/>
      <c r="I5541" s="15"/>
      <c r="J5541" s="15"/>
      <c r="K5541" s="19"/>
      <c r="L5541" s="24" t="str">
        <f t="shared" ca="1" si="86"/>
        <v>-</v>
      </c>
      <c r="M5541" s="15"/>
      <c r="N5541" s="15"/>
      <c r="O5541" s="15"/>
      <c r="P5541" s="15"/>
    </row>
    <row r="5542" spans="1:16" x14ac:dyDescent="0.25">
      <c r="L5542" s="21" t="str">
        <f t="shared" ca="1" si="86"/>
        <v>-</v>
      </c>
    </row>
    <row r="5543" spans="1:16" x14ac:dyDescent="0.25">
      <c r="A5543" s="15"/>
      <c r="B5543" s="19"/>
      <c r="C5543" s="15"/>
      <c r="D5543" s="15"/>
      <c r="E5543" s="15"/>
      <c r="F5543" s="15"/>
      <c r="G5543" s="15"/>
      <c r="H5543" s="15"/>
      <c r="I5543" s="15"/>
      <c r="J5543" s="15"/>
      <c r="K5543" s="19"/>
      <c r="L5543" s="24" t="str">
        <f t="shared" ca="1" si="86"/>
        <v>-</v>
      </c>
      <c r="M5543" s="15"/>
      <c r="N5543" s="15"/>
      <c r="O5543" s="15"/>
      <c r="P5543" s="15"/>
    </row>
    <row r="5544" spans="1:16" x14ac:dyDescent="0.25">
      <c r="L5544" s="21" t="str">
        <f t="shared" ca="1" si="86"/>
        <v>-</v>
      </c>
    </row>
    <row r="5545" spans="1:16" x14ac:dyDescent="0.25">
      <c r="A5545" s="15"/>
      <c r="B5545" s="19"/>
      <c r="C5545" s="15"/>
      <c r="D5545" s="15"/>
      <c r="E5545" s="15"/>
      <c r="F5545" s="15"/>
      <c r="G5545" s="15"/>
      <c r="H5545" s="15"/>
      <c r="I5545" s="15"/>
      <c r="J5545" s="15"/>
      <c r="K5545" s="19"/>
      <c r="L5545" s="24" t="str">
        <f t="shared" ca="1" si="86"/>
        <v>-</v>
      </c>
      <c r="M5545" s="15"/>
      <c r="N5545" s="15"/>
      <c r="O5545" s="15"/>
      <c r="P5545" s="15"/>
    </row>
    <row r="5546" spans="1:16" x14ac:dyDescent="0.25">
      <c r="L5546" s="21" t="str">
        <f t="shared" ca="1" si="86"/>
        <v>-</v>
      </c>
    </row>
    <row r="5547" spans="1:16" x14ac:dyDescent="0.25">
      <c r="A5547" s="15"/>
      <c r="B5547" s="19"/>
      <c r="C5547" s="15"/>
      <c r="D5547" s="15"/>
      <c r="E5547" s="15"/>
      <c r="F5547" s="15"/>
      <c r="G5547" s="15"/>
      <c r="H5547" s="15"/>
      <c r="I5547" s="15"/>
      <c r="J5547" s="15"/>
      <c r="K5547" s="19"/>
      <c r="L5547" s="24" t="str">
        <f t="shared" ca="1" si="86"/>
        <v>-</v>
      </c>
      <c r="M5547" s="15"/>
      <c r="N5547" s="15"/>
      <c r="O5547" s="15"/>
      <c r="P5547" s="15"/>
    </row>
    <row r="5548" spans="1:16" x14ac:dyDescent="0.25">
      <c r="L5548" s="21" t="str">
        <f t="shared" ca="1" si="86"/>
        <v>-</v>
      </c>
    </row>
    <row r="5549" spans="1:16" x14ac:dyDescent="0.25">
      <c r="A5549" s="15"/>
      <c r="B5549" s="19"/>
      <c r="C5549" s="15"/>
      <c r="D5549" s="15"/>
      <c r="E5549" s="15"/>
      <c r="F5549" s="15"/>
      <c r="G5549" s="15"/>
      <c r="H5549" s="15"/>
      <c r="I5549" s="15"/>
      <c r="J5549" s="15"/>
      <c r="K5549" s="19"/>
      <c r="L5549" s="24" t="str">
        <f t="shared" ca="1" si="86"/>
        <v>-</v>
      </c>
      <c r="M5549" s="15"/>
      <c r="N5549" s="15"/>
      <c r="O5549" s="15"/>
      <c r="P5549" s="15"/>
    </row>
    <row r="5550" spans="1:16" x14ac:dyDescent="0.25">
      <c r="L5550" s="21" t="str">
        <f t="shared" ca="1" si="86"/>
        <v>-</v>
      </c>
    </row>
    <row r="5551" spans="1:16" x14ac:dyDescent="0.25">
      <c r="A5551" s="15"/>
      <c r="B5551" s="19"/>
      <c r="C5551" s="15"/>
      <c r="D5551" s="15"/>
      <c r="E5551" s="15"/>
      <c r="F5551" s="15"/>
      <c r="G5551" s="15"/>
      <c r="H5551" s="15"/>
      <c r="I5551" s="15"/>
      <c r="J5551" s="15"/>
      <c r="K5551" s="19"/>
      <c r="L5551" s="24" t="str">
        <f t="shared" ca="1" si="86"/>
        <v>-</v>
      </c>
      <c r="M5551" s="15"/>
      <c r="N5551" s="15"/>
      <c r="O5551" s="15"/>
      <c r="P5551" s="15"/>
    </row>
    <row r="5552" spans="1:16" x14ac:dyDescent="0.25">
      <c r="L5552" s="21" t="str">
        <f t="shared" ca="1" si="86"/>
        <v>-</v>
      </c>
    </row>
    <row r="5553" spans="1:16" x14ac:dyDescent="0.25">
      <c r="A5553" s="15"/>
      <c r="B5553" s="19"/>
      <c r="C5553" s="15"/>
      <c r="D5553" s="15"/>
      <c r="E5553" s="15"/>
      <c r="F5553" s="15"/>
      <c r="G5553" s="15"/>
      <c r="H5553" s="15"/>
      <c r="I5553" s="15"/>
      <c r="J5553" s="15"/>
      <c r="K5553" s="19"/>
      <c r="L5553" s="24" t="str">
        <f t="shared" ca="1" si="86"/>
        <v>-</v>
      </c>
      <c r="M5553" s="15"/>
      <c r="N5553" s="15"/>
      <c r="O5553" s="15"/>
      <c r="P5553" s="15"/>
    </row>
    <row r="5554" spans="1:16" x14ac:dyDescent="0.25">
      <c r="L5554" s="21" t="str">
        <f t="shared" ca="1" si="86"/>
        <v>-</v>
      </c>
    </row>
    <row r="5555" spans="1:16" x14ac:dyDescent="0.25">
      <c r="A5555" s="15"/>
      <c r="B5555" s="19"/>
      <c r="C5555" s="15"/>
      <c r="D5555" s="15"/>
      <c r="E5555" s="15"/>
      <c r="F5555" s="15"/>
      <c r="G5555" s="15"/>
      <c r="H5555" s="15"/>
      <c r="I5555" s="15"/>
      <c r="J5555" s="15"/>
      <c r="K5555" s="19"/>
      <c r="L5555" s="24" t="str">
        <f t="shared" ca="1" si="86"/>
        <v>-</v>
      </c>
      <c r="M5555" s="15"/>
      <c r="N5555" s="15"/>
      <c r="O5555" s="15"/>
      <c r="P5555" s="15"/>
    </row>
    <row r="5556" spans="1:16" x14ac:dyDescent="0.25">
      <c r="L5556" s="21" t="str">
        <f t="shared" ca="1" si="86"/>
        <v>-</v>
      </c>
    </row>
    <row r="5557" spans="1:16" x14ac:dyDescent="0.25">
      <c r="A5557" s="15"/>
      <c r="B5557" s="19"/>
      <c r="C5557" s="15"/>
      <c r="D5557" s="15"/>
      <c r="E5557" s="15"/>
      <c r="F5557" s="15"/>
      <c r="G5557" s="15"/>
      <c r="H5557" s="15"/>
      <c r="I5557" s="15"/>
      <c r="J5557" s="15"/>
      <c r="K5557" s="19"/>
      <c r="L5557" s="24" t="str">
        <f t="shared" ca="1" si="86"/>
        <v>-</v>
      </c>
      <c r="M5557" s="15"/>
      <c r="N5557" s="15"/>
      <c r="O5557" s="15"/>
      <c r="P5557" s="15"/>
    </row>
    <row r="5558" spans="1:16" x14ac:dyDescent="0.25">
      <c r="L5558" s="21" t="str">
        <f t="shared" ca="1" si="86"/>
        <v>-</v>
      </c>
    </row>
    <row r="5559" spans="1:16" x14ac:dyDescent="0.25">
      <c r="A5559" s="15"/>
      <c r="B5559" s="19"/>
      <c r="C5559" s="15"/>
      <c r="D5559" s="15"/>
      <c r="E5559" s="15"/>
      <c r="F5559" s="15"/>
      <c r="G5559" s="15"/>
      <c r="H5559" s="15"/>
      <c r="I5559" s="15"/>
      <c r="J5559" s="15"/>
      <c r="K5559" s="19"/>
      <c r="L5559" s="24" t="str">
        <f t="shared" ca="1" si="86"/>
        <v>-</v>
      </c>
      <c r="M5559" s="15"/>
      <c r="N5559" s="15"/>
      <c r="O5559" s="15"/>
      <c r="P5559" s="15"/>
    </row>
    <row r="5560" spans="1:16" x14ac:dyDescent="0.25">
      <c r="L5560" s="21" t="str">
        <f t="shared" ca="1" si="86"/>
        <v>-</v>
      </c>
    </row>
    <row r="5561" spans="1:16" x14ac:dyDescent="0.25">
      <c r="A5561" s="15"/>
      <c r="B5561" s="19"/>
      <c r="C5561" s="15"/>
      <c r="D5561" s="15"/>
      <c r="E5561" s="15"/>
      <c r="F5561" s="15"/>
      <c r="G5561" s="15"/>
      <c r="H5561" s="15"/>
      <c r="I5561" s="15"/>
      <c r="J5561" s="15"/>
      <c r="K5561" s="19"/>
      <c r="L5561" s="24" t="str">
        <f t="shared" ca="1" si="86"/>
        <v>-</v>
      </c>
      <c r="M5561" s="15"/>
      <c r="N5561" s="15"/>
      <c r="O5561" s="15"/>
      <c r="P5561" s="15"/>
    </row>
    <row r="5562" spans="1:16" x14ac:dyDescent="0.25">
      <c r="L5562" s="21" t="str">
        <f t="shared" ca="1" si="86"/>
        <v>-</v>
      </c>
    </row>
    <row r="5563" spans="1:16" x14ac:dyDescent="0.25">
      <c r="A5563" s="15"/>
      <c r="B5563" s="19"/>
      <c r="C5563" s="15"/>
      <c r="D5563" s="15"/>
      <c r="E5563" s="15"/>
      <c r="F5563" s="15"/>
      <c r="G5563" s="15"/>
      <c r="H5563" s="15"/>
      <c r="I5563" s="15"/>
      <c r="J5563" s="15"/>
      <c r="K5563" s="19"/>
      <c r="L5563" s="24" t="str">
        <f t="shared" ca="1" si="86"/>
        <v>-</v>
      </c>
      <c r="M5563" s="15"/>
      <c r="N5563" s="15"/>
      <c r="O5563" s="15"/>
      <c r="P5563" s="15"/>
    </row>
    <row r="5564" spans="1:16" x14ac:dyDescent="0.25">
      <c r="L5564" s="21" t="str">
        <f t="shared" ca="1" si="86"/>
        <v>-</v>
      </c>
    </row>
    <row r="5565" spans="1:16" x14ac:dyDescent="0.25">
      <c r="A5565" s="15"/>
      <c r="B5565" s="19"/>
      <c r="C5565" s="15"/>
      <c r="D5565" s="15"/>
      <c r="E5565" s="15"/>
      <c r="F5565" s="15"/>
      <c r="G5565" s="15"/>
      <c r="H5565" s="15"/>
      <c r="I5565" s="15"/>
      <c r="J5565" s="15"/>
      <c r="K5565" s="19"/>
      <c r="L5565" s="24" t="str">
        <f t="shared" ca="1" si="86"/>
        <v>-</v>
      </c>
      <c r="M5565" s="15"/>
      <c r="N5565" s="15"/>
      <c r="O5565" s="15"/>
      <c r="P5565" s="15"/>
    </row>
    <row r="5566" spans="1:16" x14ac:dyDescent="0.25">
      <c r="L5566" s="21" t="str">
        <f t="shared" ca="1" si="86"/>
        <v>-</v>
      </c>
    </row>
    <row r="5567" spans="1:16" x14ac:dyDescent="0.25">
      <c r="A5567" s="15"/>
      <c r="B5567" s="19"/>
      <c r="C5567" s="15"/>
      <c r="D5567" s="15"/>
      <c r="E5567" s="15"/>
      <c r="F5567" s="15"/>
      <c r="G5567" s="15"/>
      <c r="H5567" s="15"/>
      <c r="I5567" s="15"/>
      <c r="J5567" s="15"/>
      <c r="K5567" s="19"/>
      <c r="L5567" s="24" t="str">
        <f t="shared" ca="1" si="86"/>
        <v>-</v>
      </c>
      <c r="M5567" s="15"/>
      <c r="N5567" s="15"/>
      <c r="O5567" s="15"/>
      <c r="P5567" s="15"/>
    </row>
    <row r="5568" spans="1:16" x14ac:dyDescent="0.25">
      <c r="L5568" s="21" t="str">
        <f t="shared" ca="1" si="86"/>
        <v>-</v>
      </c>
    </row>
    <row r="5569" spans="1:16" x14ac:dyDescent="0.25">
      <c r="A5569" s="15"/>
      <c r="B5569" s="19"/>
      <c r="C5569" s="15"/>
      <c r="D5569" s="15"/>
      <c r="E5569" s="15"/>
      <c r="F5569" s="15"/>
      <c r="G5569" s="15"/>
      <c r="H5569" s="15"/>
      <c r="I5569" s="15"/>
      <c r="J5569" s="15"/>
      <c r="K5569" s="19"/>
      <c r="L5569" s="24" t="str">
        <f t="shared" ca="1" si="86"/>
        <v>-</v>
      </c>
      <c r="M5569" s="15"/>
      <c r="N5569" s="15"/>
      <c r="O5569" s="15"/>
      <c r="P5569" s="15"/>
    </row>
    <row r="5570" spans="1:16" x14ac:dyDescent="0.25">
      <c r="L5570" s="21" t="str">
        <f t="shared" ca="1" si="86"/>
        <v>-</v>
      </c>
    </row>
    <row r="5571" spans="1:16" x14ac:dyDescent="0.25">
      <c r="A5571" s="15"/>
      <c r="B5571" s="19"/>
      <c r="C5571" s="15"/>
      <c r="D5571" s="15"/>
      <c r="E5571" s="15"/>
      <c r="F5571" s="15"/>
      <c r="G5571" s="15"/>
      <c r="H5571" s="15"/>
      <c r="I5571" s="15"/>
      <c r="J5571" s="15"/>
      <c r="K5571" s="19"/>
      <c r="L5571" s="24" t="str">
        <f t="shared" ca="1" si="86"/>
        <v>-</v>
      </c>
      <c r="M5571" s="15"/>
      <c r="N5571" s="15"/>
      <c r="O5571" s="15"/>
      <c r="P5571" s="15"/>
    </row>
    <row r="5572" spans="1:16" x14ac:dyDescent="0.25">
      <c r="L5572" s="21" t="str">
        <f t="shared" ca="1" si="86"/>
        <v>-</v>
      </c>
    </row>
    <row r="5573" spans="1:16" x14ac:dyDescent="0.25">
      <c r="A5573" s="15"/>
      <c r="B5573" s="19"/>
      <c r="C5573" s="15"/>
      <c r="D5573" s="15"/>
      <c r="E5573" s="15"/>
      <c r="F5573" s="15"/>
      <c r="G5573" s="15"/>
      <c r="H5573" s="15"/>
      <c r="I5573" s="15"/>
      <c r="J5573" s="15"/>
      <c r="K5573" s="19"/>
      <c r="L5573" s="24" t="str">
        <f t="shared" ca="1" si="86"/>
        <v>-</v>
      </c>
      <c r="M5573" s="15"/>
      <c r="N5573" s="15"/>
      <c r="O5573" s="15"/>
      <c r="P5573" s="15"/>
    </row>
    <row r="5574" spans="1:16" x14ac:dyDescent="0.25">
      <c r="L5574" s="21" t="str">
        <f t="shared" ref="L5574:L5637" ca="1" si="87">IF(B5574&gt;1/1/1900, (IF(M5574="Closed",(DATEDIF(B5574,K5574,"d"))-(DATEDIF(H5574,J5574,"d")),IF(OR(M5574="Pending",ISBLANK(K5574)),TODAY()-B5574))),"-")</f>
        <v>-</v>
      </c>
    </row>
    <row r="5575" spans="1:16" x14ac:dyDescent="0.25">
      <c r="A5575" s="15"/>
      <c r="B5575" s="19"/>
      <c r="C5575" s="15"/>
      <c r="D5575" s="15"/>
      <c r="E5575" s="15"/>
      <c r="F5575" s="15"/>
      <c r="G5575" s="15"/>
      <c r="H5575" s="15"/>
      <c r="I5575" s="15"/>
      <c r="J5575" s="15"/>
      <c r="K5575" s="19"/>
      <c r="L5575" s="24" t="str">
        <f t="shared" ca="1" si="87"/>
        <v>-</v>
      </c>
      <c r="M5575" s="15"/>
      <c r="N5575" s="15"/>
      <c r="O5575" s="15"/>
      <c r="P5575" s="15"/>
    </row>
    <row r="5576" spans="1:16" x14ac:dyDescent="0.25">
      <c r="L5576" s="21" t="str">
        <f t="shared" ca="1" si="87"/>
        <v>-</v>
      </c>
    </row>
    <row r="5577" spans="1:16" x14ac:dyDescent="0.25">
      <c r="A5577" s="15"/>
      <c r="B5577" s="19"/>
      <c r="C5577" s="15"/>
      <c r="D5577" s="15"/>
      <c r="E5577" s="15"/>
      <c r="F5577" s="15"/>
      <c r="G5577" s="15"/>
      <c r="H5577" s="15"/>
      <c r="I5577" s="15"/>
      <c r="J5577" s="15"/>
      <c r="K5577" s="19"/>
      <c r="L5577" s="24" t="str">
        <f t="shared" ca="1" si="87"/>
        <v>-</v>
      </c>
      <c r="M5577" s="15"/>
      <c r="N5577" s="15"/>
      <c r="O5577" s="15"/>
      <c r="P5577" s="15"/>
    </row>
    <row r="5578" spans="1:16" x14ac:dyDescent="0.25">
      <c r="L5578" s="21" t="str">
        <f t="shared" ca="1" si="87"/>
        <v>-</v>
      </c>
    </row>
    <row r="5579" spans="1:16" x14ac:dyDescent="0.25">
      <c r="A5579" s="15"/>
      <c r="B5579" s="19"/>
      <c r="C5579" s="15"/>
      <c r="D5579" s="15"/>
      <c r="E5579" s="15"/>
      <c r="F5579" s="15"/>
      <c r="G5579" s="15"/>
      <c r="H5579" s="15"/>
      <c r="I5579" s="15"/>
      <c r="J5579" s="15"/>
      <c r="K5579" s="19"/>
      <c r="L5579" s="24" t="str">
        <f t="shared" ca="1" si="87"/>
        <v>-</v>
      </c>
      <c r="M5579" s="15"/>
      <c r="N5579" s="15"/>
      <c r="O5579" s="15"/>
      <c r="P5579" s="15"/>
    </row>
    <row r="5580" spans="1:16" x14ac:dyDescent="0.25">
      <c r="L5580" s="21" t="str">
        <f t="shared" ca="1" si="87"/>
        <v>-</v>
      </c>
    </row>
    <row r="5581" spans="1:16" x14ac:dyDescent="0.25">
      <c r="A5581" s="15"/>
      <c r="B5581" s="19"/>
      <c r="C5581" s="15"/>
      <c r="D5581" s="15"/>
      <c r="E5581" s="15"/>
      <c r="F5581" s="15"/>
      <c r="G5581" s="15"/>
      <c r="H5581" s="15"/>
      <c r="I5581" s="15"/>
      <c r="J5581" s="15"/>
      <c r="K5581" s="19"/>
      <c r="L5581" s="24" t="str">
        <f t="shared" ca="1" si="87"/>
        <v>-</v>
      </c>
      <c r="M5581" s="15"/>
      <c r="N5581" s="15"/>
      <c r="O5581" s="15"/>
      <c r="P5581" s="15"/>
    </row>
    <row r="5582" spans="1:16" x14ac:dyDescent="0.25">
      <c r="L5582" s="21" t="str">
        <f t="shared" ca="1" si="87"/>
        <v>-</v>
      </c>
    </row>
    <row r="5583" spans="1:16" x14ac:dyDescent="0.25">
      <c r="A5583" s="15"/>
      <c r="B5583" s="19"/>
      <c r="C5583" s="15"/>
      <c r="D5583" s="15"/>
      <c r="E5583" s="15"/>
      <c r="F5583" s="15"/>
      <c r="G5583" s="15"/>
      <c r="H5583" s="15"/>
      <c r="I5583" s="15"/>
      <c r="J5583" s="15"/>
      <c r="K5583" s="19"/>
      <c r="L5583" s="24" t="str">
        <f t="shared" ca="1" si="87"/>
        <v>-</v>
      </c>
      <c r="M5583" s="15"/>
      <c r="N5583" s="15"/>
      <c r="O5583" s="15"/>
      <c r="P5583" s="15"/>
    </row>
    <row r="5584" spans="1:16" x14ac:dyDescent="0.25">
      <c r="L5584" s="21" t="str">
        <f t="shared" ca="1" si="87"/>
        <v>-</v>
      </c>
    </row>
    <row r="5585" spans="1:16" x14ac:dyDescent="0.25">
      <c r="A5585" s="15"/>
      <c r="B5585" s="19"/>
      <c r="C5585" s="15"/>
      <c r="D5585" s="15"/>
      <c r="E5585" s="15"/>
      <c r="F5585" s="15"/>
      <c r="G5585" s="15"/>
      <c r="H5585" s="15"/>
      <c r="I5585" s="15"/>
      <c r="J5585" s="15"/>
      <c r="K5585" s="19"/>
      <c r="L5585" s="24" t="str">
        <f t="shared" ca="1" si="87"/>
        <v>-</v>
      </c>
      <c r="M5585" s="15"/>
      <c r="N5585" s="15"/>
      <c r="O5585" s="15"/>
      <c r="P5585" s="15"/>
    </row>
    <row r="5586" spans="1:16" x14ac:dyDescent="0.25">
      <c r="L5586" s="21" t="str">
        <f t="shared" ca="1" si="87"/>
        <v>-</v>
      </c>
    </row>
    <row r="5587" spans="1:16" x14ac:dyDescent="0.25">
      <c r="A5587" s="15"/>
      <c r="B5587" s="19"/>
      <c r="C5587" s="15"/>
      <c r="D5587" s="15"/>
      <c r="E5587" s="15"/>
      <c r="F5587" s="15"/>
      <c r="G5587" s="15"/>
      <c r="H5587" s="15"/>
      <c r="I5587" s="15"/>
      <c r="J5587" s="15"/>
      <c r="K5587" s="19"/>
      <c r="L5587" s="24" t="str">
        <f t="shared" ca="1" si="87"/>
        <v>-</v>
      </c>
      <c r="M5587" s="15"/>
      <c r="N5587" s="15"/>
      <c r="O5587" s="15"/>
      <c r="P5587" s="15"/>
    </row>
    <row r="5588" spans="1:16" x14ac:dyDescent="0.25">
      <c r="L5588" s="21" t="str">
        <f t="shared" ca="1" si="87"/>
        <v>-</v>
      </c>
    </row>
    <row r="5589" spans="1:16" x14ac:dyDescent="0.25">
      <c r="A5589" s="15"/>
      <c r="B5589" s="19"/>
      <c r="C5589" s="15"/>
      <c r="D5589" s="15"/>
      <c r="E5589" s="15"/>
      <c r="F5589" s="15"/>
      <c r="G5589" s="15"/>
      <c r="H5589" s="15"/>
      <c r="I5589" s="15"/>
      <c r="J5589" s="15"/>
      <c r="K5589" s="19"/>
      <c r="L5589" s="24" t="str">
        <f t="shared" ca="1" si="87"/>
        <v>-</v>
      </c>
      <c r="M5589" s="15"/>
      <c r="N5589" s="15"/>
      <c r="O5589" s="15"/>
      <c r="P5589" s="15"/>
    </row>
    <row r="5590" spans="1:16" x14ac:dyDescent="0.25">
      <c r="L5590" s="21" t="str">
        <f t="shared" ca="1" si="87"/>
        <v>-</v>
      </c>
    </row>
    <row r="5591" spans="1:16" x14ac:dyDescent="0.25">
      <c r="A5591" s="15"/>
      <c r="B5591" s="19"/>
      <c r="C5591" s="15"/>
      <c r="D5591" s="15"/>
      <c r="E5591" s="15"/>
      <c r="F5591" s="15"/>
      <c r="G5591" s="15"/>
      <c r="H5591" s="15"/>
      <c r="I5591" s="15"/>
      <c r="J5591" s="15"/>
      <c r="K5591" s="19"/>
      <c r="L5591" s="24" t="str">
        <f t="shared" ca="1" si="87"/>
        <v>-</v>
      </c>
      <c r="M5591" s="15"/>
      <c r="N5591" s="15"/>
      <c r="O5591" s="15"/>
      <c r="P5591" s="15"/>
    </row>
    <row r="5592" spans="1:16" x14ac:dyDescent="0.25">
      <c r="L5592" s="21" t="str">
        <f t="shared" ca="1" si="87"/>
        <v>-</v>
      </c>
    </row>
    <row r="5593" spans="1:16" x14ac:dyDescent="0.25">
      <c r="A5593" s="15"/>
      <c r="B5593" s="19"/>
      <c r="C5593" s="15"/>
      <c r="D5593" s="15"/>
      <c r="E5593" s="15"/>
      <c r="F5593" s="15"/>
      <c r="G5593" s="15"/>
      <c r="H5593" s="15"/>
      <c r="I5593" s="15"/>
      <c r="J5593" s="15"/>
      <c r="K5593" s="19"/>
      <c r="L5593" s="24" t="str">
        <f t="shared" ca="1" si="87"/>
        <v>-</v>
      </c>
      <c r="M5593" s="15"/>
      <c r="N5593" s="15"/>
      <c r="O5593" s="15"/>
      <c r="P5593" s="15"/>
    </row>
    <row r="5594" spans="1:16" x14ac:dyDescent="0.25">
      <c r="L5594" s="21" t="str">
        <f t="shared" ca="1" si="87"/>
        <v>-</v>
      </c>
    </row>
    <row r="5595" spans="1:16" x14ac:dyDescent="0.25">
      <c r="A5595" s="15"/>
      <c r="B5595" s="19"/>
      <c r="C5595" s="15"/>
      <c r="D5595" s="15"/>
      <c r="E5595" s="15"/>
      <c r="F5595" s="15"/>
      <c r="G5595" s="15"/>
      <c r="H5595" s="15"/>
      <c r="I5595" s="15"/>
      <c r="J5595" s="15"/>
      <c r="K5595" s="19"/>
      <c r="L5595" s="24" t="str">
        <f t="shared" ca="1" si="87"/>
        <v>-</v>
      </c>
      <c r="M5595" s="15"/>
      <c r="N5595" s="15"/>
      <c r="O5595" s="15"/>
      <c r="P5595" s="15"/>
    </row>
    <row r="5596" spans="1:16" x14ac:dyDescent="0.25">
      <c r="L5596" s="21" t="str">
        <f t="shared" ca="1" si="87"/>
        <v>-</v>
      </c>
    </row>
    <row r="5597" spans="1:16" x14ac:dyDescent="0.25">
      <c r="A5597" s="15"/>
      <c r="B5597" s="19"/>
      <c r="C5597" s="15"/>
      <c r="D5597" s="15"/>
      <c r="E5597" s="15"/>
      <c r="F5597" s="15"/>
      <c r="G5597" s="15"/>
      <c r="H5597" s="15"/>
      <c r="I5597" s="15"/>
      <c r="J5597" s="15"/>
      <c r="K5597" s="19"/>
      <c r="L5597" s="24" t="str">
        <f t="shared" ca="1" si="87"/>
        <v>-</v>
      </c>
      <c r="M5597" s="15"/>
      <c r="N5597" s="15"/>
      <c r="O5597" s="15"/>
      <c r="P5597" s="15"/>
    </row>
    <row r="5598" spans="1:16" x14ac:dyDescent="0.25">
      <c r="L5598" s="21" t="str">
        <f t="shared" ca="1" si="87"/>
        <v>-</v>
      </c>
    </row>
    <row r="5599" spans="1:16" x14ac:dyDescent="0.25">
      <c r="A5599" s="15"/>
      <c r="B5599" s="19"/>
      <c r="C5599" s="15"/>
      <c r="D5599" s="15"/>
      <c r="E5599" s="15"/>
      <c r="F5599" s="15"/>
      <c r="G5599" s="15"/>
      <c r="H5599" s="15"/>
      <c r="I5599" s="15"/>
      <c r="J5599" s="15"/>
      <c r="K5599" s="19"/>
      <c r="L5599" s="24" t="str">
        <f t="shared" ca="1" si="87"/>
        <v>-</v>
      </c>
      <c r="M5599" s="15"/>
      <c r="N5599" s="15"/>
      <c r="O5599" s="15"/>
      <c r="P5599" s="15"/>
    </row>
    <row r="5600" spans="1:16" x14ac:dyDescent="0.25">
      <c r="L5600" s="21" t="str">
        <f t="shared" ca="1" si="87"/>
        <v>-</v>
      </c>
    </row>
    <row r="5601" spans="1:16" x14ac:dyDescent="0.25">
      <c r="A5601" s="15"/>
      <c r="B5601" s="19"/>
      <c r="C5601" s="15"/>
      <c r="D5601" s="15"/>
      <c r="E5601" s="15"/>
      <c r="F5601" s="15"/>
      <c r="G5601" s="15"/>
      <c r="H5601" s="15"/>
      <c r="I5601" s="15"/>
      <c r="J5601" s="15"/>
      <c r="K5601" s="19"/>
      <c r="L5601" s="24" t="str">
        <f t="shared" ca="1" si="87"/>
        <v>-</v>
      </c>
      <c r="M5601" s="15"/>
      <c r="N5601" s="15"/>
      <c r="O5601" s="15"/>
      <c r="P5601" s="15"/>
    </row>
    <row r="5602" spans="1:16" x14ac:dyDescent="0.25">
      <c r="L5602" s="21" t="str">
        <f t="shared" ca="1" si="87"/>
        <v>-</v>
      </c>
    </row>
    <row r="5603" spans="1:16" x14ac:dyDescent="0.25">
      <c r="A5603" s="15"/>
      <c r="B5603" s="19"/>
      <c r="C5603" s="15"/>
      <c r="D5603" s="15"/>
      <c r="E5603" s="15"/>
      <c r="F5603" s="15"/>
      <c r="G5603" s="15"/>
      <c r="H5603" s="15"/>
      <c r="I5603" s="15"/>
      <c r="J5603" s="15"/>
      <c r="K5603" s="19"/>
      <c r="L5603" s="24" t="str">
        <f t="shared" ca="1" si="87"/>
        <v>-</v>
      </c>
      <c r="M5603" s="15"/>
      <c r="N5603" s="15"/>
      <c r="O5603" s="15"/>
      <c r="P5603" s="15"/>
    </row>
    <row r="5604" spans="1:16" x14ac:dyDescent="0.25">
      <c r="L5604" s="21" t="str">
        <f t="shared" ca="1" si="87"/>
        <v>-</v>
      </c>
    </row>
    <row r="5605" spans="1:16" x14ac:dyDescent="0.25">
      <c r="A5605" s="15"/>
      <c r="B5605" s="19"/>
      <c r="C5605" s="15"/>
      <c r="D5605" s="15"/>
      <c r="E5605" s="15"/>
      <c r="F5605" s="15"/>
      <c r="G5605" s="15"/>
      <c r="H5605" s="15"/>
      <c r="I5605" s="15"/>
      <c r="J5605" s="15"/>
      <c r="K5605" s="19"/>
      <c r="L5605" s="24" t="str">
        <f t="shared" ca="1" si="87"/>
        <v>-</v>
      </c>
      <c r="M5605" s="15"/>
      <c r="N5605" s="15"/>
      <c r="O5605" s="15"/>
      <c r="P5605" s="15"/>
    </row>
    <row r="5606" spans="1:16" x14ac:dyDescent="0.25">
      <c r="L5606" s="21" t="str">
        <f t="shared" ca="1" si="87"/>
        <v>-</v>
      </c>
    </row>
    <row r="5607" spans="1:16" x14ac:dyDescent="0.25">
      <c r="A5607" s="15"/>
      <c r="B5607" s="19"/>
      <c r="C5607" s="15"/>
      <c r="D5607" s="15"/>
      <c r="E5607" s="15"/>
      <c r="F5607" s="15"/>
      <c r="G5607" s="15"/>
      <c r="H5607" s="15"/>
      <c r="I5607" s="15"/>
      <c r="J5607" s="15"/>
      <c r="K5607" s="19"/>
      <c r="L5607" s="24" t="str">
        <f t="shared" ca="1" si="87"/>
        <v>-</v>
      </c>
      <c r="M5607" s="15"/>
      <c r="N5607" s="15"/>
      <c r="O5607" s="15"/>
      <c r="P5607" s="15"/>
    </row>
    <row r="5608" spans="1:16" x14ac:dyDescent="0.25">
      <c r="L5608" s="21" t="str">
        <f t="shared" ca="1" si="87"/>
        <v>-</v>
      </c>
    </row>
    <row r="5609" spans="1:16" x14ac:dyDescent="0.25">
      <c r="A5609" s="15"/>
      <c r="B5609" s="19"/>
      <c r="C5609" s="15"/>
      <c r="D5609" s="15"/>
      <c r="E5609" s="15"/>
      <c r="F5609" s="15"/>
      <c r="G5609" s="15"/>
      <c r="H5609" s="15"/>
      <c r="I5609" s="15"/>
      <c r="J5609" s="15"/>
      <c r="K5609" s="19"/>
      <c r="L5609" s="24" t="str">
        <f t="shared" ca="1" si="87"/>
        <v>-</v>
      </c>
      <c r="M5609" s="15"/>
      <c r="N5609" s="15"/>
      <c r="O5609" s="15"/>
      <c r="P5609" s="15"/>
    </row>
    <row r="5610" spans="1:16" x14ac:dyDescent="0.25">
      <c r="L5610" s="21" t="str">
        <f t="shared" ca="1" si="87"/>
        <v>-</v>
      </c>
    </row>
    <row r="5611" spans="1:16" x14ac:dyDescent="0.25">
      <c r="A5611" s="15"/>
      <c r="B5611" s="19"/>
      <c r="C5611" s="15"/>
      <c r="D5611" s="15"/>
      <c r="E5611" s="15"/>
      <c r="F5611" s="15"/>
      <c r="G5611" s="15"/>
      <c r="H5611" s="15"/>
      <c r="I5611" s="15"/>
      <c r="J5611" s="15"/>
      <c r="K5611" s="19"/>
      <c r="L5611" s="24" t="str">
        <f t="shared" ca="1" si="87"/>
        <v>-</v>
      </c>
      <c r="M5611" s="15"/>
      <c r="N5611" s="15"/>
      <c r="O5611" s="15"/>
      <c r="P5611" s="15"/>
    </row>
    <row r="5612" spans="1:16" x14ac:dyDescent="0.25">
      <c r="L5612" s="21" t="str">
        <f t="shared" ca="1" si="87"/>
        <v>-</v>
      </c>
    </row>
    <row r="5613" spans="1:16" x14ac:dyDescent="0.25">
      <c r="A5613" s="15"/>
      <c r="B5613" s="19"/>
      <c r="C5613" s="15"/>
      <c r="D5613" s="15"/>
      <c r="E5613" s="15"/>
      <c r="F5613" s="15"/>
      <c r="G5613" s="15"/>
      <c r="H5613" s="15"/>
      <c r="I5613" s="15"/>
      <c r="J5613" s="15"/>
      <c r="K5613" s="19"/>
      <c r="L5613" s="24" t="str">
        <f t="shared" ca="1" si="87"/>
        <v>-</v>
      </c>
      <c r="M5613" s="15"/>
      <c r="N5613" s="15"/>
      <c r="O5613" s="15"/>
      <c r="P5613" s="15"/>
    </row>
    <row r="5614" spans="1:16" x14ac:dyDescent="0.25">
      <c r="L5614" s="21" t="str">
        <f t="shared" ca="1" si="87"/>
        <v>-</v>
      </c>
    </row>
    <row r="5615" spans="1:16" x14ac:dyDescent="0.25">
      <c r="A5615" s="15"/>
      <c r="B5615" s="19"/>
      <c r="C5615" s="15"/>
      <c r="D5615" s="15"/>
      <c r="E5615" s="15"/>
      <c r="F5615" s="15"/>
      <c r="G5615" s="15"/>
      <c r="H5615" s="15"/>
      <c r="I5615" s="15"/>
      <c r="J5615" s="15"/>
      <c r="K5615" s="19"/>
      <c r="L5615" s="24" t="str">
        <f t="shared" ca="1" si="87"/>
        <v>-</v>
      </c>
      <c r="M5615" s="15"/>
      <c r="N5615" s="15"/>
      <c r="O5615" s="15"/>
      <c r="P5615" s="15"/>
    </row>
    <row r="5616" spans="1:16" x14ac:dyDescent="0.25">
      <c r="L5616" s="21" t="str">
        <f t="shared" ca="1" si="87"/>
        <v>-</v>
      </c>
    </row>
    <row r="5617" spans="1:16" x14ac:dyDescent="0.25">
      <c r="A5617" s="15"/>
      <c r="B5617" s="19"/>
      <c r="C5617" s="15"/>
      <c r="D5617" s="15"/>
      <c r="E5617" s="15"/>
      <c r="F5617" s="15"/>
      <c r="G5617" s="15"/>
      <c r="H5617" s="15"/>
      <c r="I5617" s="15"/>
      <c r="J5617" s="15"/>
      <c r="K5617" s="19"/>
      <c r="L5617" s="24" t="str">
        <f t="shared" ca="1" si="87"/>
        <v>-</v>
      </c>
      <c r="M5617" s="15"/>
      <c r="N5617" s="15"/>
      <c r="O5617" s="15"/>
      <c r="P5617" s="15"/>
    </row>
    <row r="5618" spans="1:16" x14ac:dyDescent="0.25">
      <c r="L5618" s="21" t="str">
        <f t="shared" ca="1" si="87"/>
        <v>-</v>
      </c>
    </row>
    <row r="5619" spans="1:16" x14ac:dyDescent="0.25">
      <c r="A5619" s="15"/>
      <c r="B5619" s="19"/>
      <c r="C5619" s="15"/>
      <c r="D5619" s="15"/>
      <c r="E5619" s="15"/>
      <c r="F5619" s="15"/>
      <c r="G5619" s="15"/>
      <c r="H5619" s="15"/>
      <c r="I5619" s="15"/>
      <c r="J5619" s="15"/>
      <c r="K5619" s="19"/>
      <c r="L5619" s="24" t="str">
        <f t="shared" ca="1" si="87"/>
        <v>-</v>
      </c>
      <c r="M5619" s="15"/>
      <c r="N5619" s="15"/>
      <c r="O5619" s="15"/>
      <c r="P5619" s="15"/>
    </row>
    <row r="5620" spans="1:16" x14ac:dyDescent="0.25">
      <c r="L5620" s="21" t="str">
        <f t="shared" ca="1" si="87"/>
        <v>-</v>
      </c>
    </row>
    <row r="5621" spans="1:16" x14ac:dyDescent="0.25">
      <c r="A5621" s="15"/>
      <c r="B5621" s="19"/>
      <c r="C5621" s="15"/>
      <c r="D5621" s="15"/>
      <c r="E5621" s="15"/>
      <c r="F5621" s="15"/>
      <c r="G5621" s="15"/>
      <c r="H5621" s="15"/>
      <c r="I5621" s="15"/>
      <c r="J5621" s="15"/>
      <c r="K5621" s="19"/>
      <c r="L5621" s="24" t="str">
        <f t="shared" ca="1" si="87"/>
        <v>-</v>
      </c>
      <c r="M5621" s="15"/>
      <c r="N5621" s="15"/>
      <c r="O5621" s="15"/>
      <c r="P5621" s="15"/>
    </row>
    <row r="5622" spans="1:16" x14ac:dyDescent="0.25">
      <c r="L5622" s="21" t="str">
        <f t="shared" ca="1" si="87"/>
        <v>-</v>
      </c>
    </row>
    <row r="5623" spans="1:16" x14ac:dyDescent="0.25">
      <c r="A5623" s="15"/>
      <c r="B5623" s="19"/>
      <c r="C5623" s="15"/>
      <c r="D5623" s="15"/>
      <c r="E5623" s="15"/>
      <c r="F5623" s="15"/>
      <c r="G5623" s="15"/>
      <c r="H5623" s="15"/>
      <c r="I5623" s="15"/>
      <c r="J5623" s="15"/>
      <c r="K5623" s="19"/>
      <c r="L5623" s="24" t="str">
        <f t="shared" ca="1" si="87"/>
        <v>-</v>
      </c>
      <c r="M5623" s="15"/>
      <c r="N5623" s="15"/>
      <c r="O5623" s="15"/>
      <c r="P5623" s="15"/>
    </row>
    <row r="5624" spans="1:16" x14ac:dyDescent="0.25">
      <c r="L5624" s="21" t="str">
        <f t="shared" ca="1" si="87"/>
        <v>-</v>
      </c>
    </row>
    <row r="5625" spans="1:16" x14ac:dyDescent="0.25">
      <c r="A5625" s="15"/>
      <c r="B5625" s="19"/>
      <c r="C5625" s="15"/>
      <c r="D5625" s="15"/>
      <c r="E5625" s="15"/>
      <c r="F5625" s="15"/>
      <c r="G5625" s="15"/>
      <c r="H5625" s="15"/>
      <c r="I5625" s="15"/>
      <c r="J5625" s="15"/>
      <c r="K5625" s="19"/>
      <c r="L5625" s="24" t="str">
        <f t="shared" ca="1" si="87"/>
        <v>-</v>
      </c>
      <c r="M5625" s="15"/>
      <c r="N5625" s="15"/>
      <c r="O5625" s="15"/>
      <c r="P5625" s="15"/>
    </row>
    <row r="5626" spans="1:16" x14ac:dyDescent="0.25">
      <c r="L5626" s="21" t="str">
        <f t="shared" ca="1" si="87"/>
        <v>-</v>
      </c>
    </row>
    <row r="5627" spans="1:16" x14ac:dyDescent="0.25">
      <c r="A5627" s="15"/>
      <c r="B5627" s="19"/>
      <c r="C5627" s="15"/>
      <c r="D5627" s="15"/>
      <c r="E5627" s="15"/>
      <c r="F5627" s="15"/>
      <c r="G5627" s="15"/>
      <c r="H5627" s="15"/>
      <c r="I5627" s="15"/>
      <c r="J5627" s="15"/>
      <c r="K5627" s="19"/>
      <c r="L5627" s="24" t="str">
        <f t="shared" ca="1" si="87"/>
        <v>-</v>
      </c>
      <c r="M5627" s="15"/>
      <c r="N5627" s="15"/>
      <c r="O5627" s="15"/>
      <c r="P5627" s="15"/>
    </row>
    <row r="5628" spans="1:16" x14ac:dyDescent="0.25">
      <c r="L5628" s="21" t="str">
        <f t="shared" ca="1" si="87"/>
        <v>-</v>
      </c>
    </row>
    <row r="5629" spans="1:16" x14ac:dyDescent="0.25">
      <c r="A5629" s="15"/>
      <c r="B5629" s="19"/>
      <c r="C5629" s="15"/>
      <c r="D5629" s="15"/>
      <c r="E5629" s="15"/>
      <c r="F5629" s="15"/>
      <c r="G5629" s="15"/>
      <c r="H5629" s="15"/>
      <c r="I5629" s="15"/>
      <c r="J5629" s="15"/>
      <c r="K5629" s="19"/>
      <c r="L5629" s="24" t="str">
        <f t="shared" ca="1" si="87"/>
        <v>-</v>
      </c>
      <c r="M5629" s="15"/>
      <c r="N5629" s="15"/>
      <c r="O5629" s="15"/>
      <c r="P5629" s="15"/>
    </row>
    <row r="5630" spans="1:16" x14ac:dyDescent="0.25">
      <c r="L5630" s="21" t="str">
        <f t="shared" ca="1" si="87"/>
        <v>-</v>
      </c>
    </row>
    <row r="5631" spans="1:16" x14ac:dyDescent="0.25">
      <c r="A5631" s="15"/>
      <c r="B5631" s="19"/>
      <c r="C5631" s="15"/>
      <c r="D5631" s="15"/>
      <c r="E5631" s="15"/>
      <c r="F5631" s="15"/>
      <c r="G5631" s="15"/>
      <c r="H5631" s="15"/>
      <c r="I5631" s="15"/>
      <c r="J5631" s="15"/>
      <c r="K5631" s="19"/>
      <c r="L5631" s="24" t="str">
        <f t="shared" ca="1" si="87"/>
        <v>-</v>
      </c>
      <c r="M5631" s="15"/>
      <c r="N5631" s="15"/>
      <c r="O5631" s="15"/>
      <c r="P5631" s="15"/>
    </row>
    <row r="5632" spans="1:16" x14ac:dyDescent="0.25">
      <c r="L5632" s="21" t="str">
        <f t="shared" ca="1" si="87"/>
        <v>-</v>
      </c>
    </row>
    <row r="5633" spans="1:16" x14ac:dyDescent="0.25">
      <c r="A5633" s="15"/>
      <c r="B5633" s="19"/>
      <c r="C5633" s="15"/>
      <c r="D5633" s="15"/>
      <c r="E5633" s="15"/>
      <c r="F5633" s="15"/>
      <c r="G5633" s="15"/>
      <c r="H5633" s="15"/>
      <c r="I5633" s="15"/>
      <c r="J5633" s="15"/>
      <c r="K5633" s="19"/>
      <c r="L5633" s="24" t="str">
        <f t="shared" ca="1" si="87"/>
        <v>-</v>
      </c>
      <c r="M5633" s="15"/>
      <c r="N5633" s="15"/>
      <c r="O5633" s="15"/>
      <c r="P5633" s="15"/>
    </row>
    <row r="5634" spans="1:16" x14ac:dyDescent="0.25">
      <c r="L5634" s="21" t="str">
        <f t="shared" ca="1" si="87"/>
        <v>-</v>
      </c>
    </row>
    <row r="5635" spans="1:16" x14ac:dyDescent="0.25">
      <c r="A5635" s="15"/>
      <c r="B5635" s="19"/>
      <c r="C5635" s="15"/>
      <c r="D5635" s="15"/>
      <c r="E5635" s="15"/>
      <c r="F5635" s="15"/>
      <c r="G5635" s="15"/>
      <c r="H5635" s="15"/>
      <c r="I5635" s="15"/>
      <c r="J5635" s="15"/>
      <c r="K5635" s="19"/>
      <c r="L5635" s="24" t="str">
        <f t="shared" ca="1" si="87"/>
        <v>-</v>
      </c>
      <c r="M5635" s="15"/>
      <c r="N5635" s="15"/>
      <c r="O5635" s="15"/>
      <c r="P5635" s="15"/>
    </row>
    <row r="5636" spans="1:16" x14ac:dyDescent="0.25">
      <c r="L5636" s="21" t="str">
        <f t="shared" ca="1" si="87"/>
        <v>-</v>
      </c>
    </row>
    <row r="5637" spans="1:16" x14ac:dyDescent="0.25">
      <c r="A5637" s="15"/>
      <c r="B5637" s="19"/>
      <c r="C5637" s="15"/>
      <c r="D5637" s="15"/>
      <c r="E5637" s="15"/>
      <c r="F5637" s="15"/>
      <c r="G5637" s="15"/>
      <c r="H5637" s="15"/>
      <c r="I5637" s="15"/>
      <c r="J5637" s="15"/>
      <c r="K5637" s="19"/>
      <c r="L5637" s="24" t="str">
        <f t="shared" ca="1" si="87"/>
        <v>-</v>
      </c>
      <c r="M5637" s="15"/>
      <c r="N5637" s="15"/>
      <c r="O5637" s="15"/>
      <c r="P5637" s="15"/>
    </row>
    <row r="5638" spans="1:16" x14ac:dyDescent="0.25">
      <c r="L5638" s="21" t="str">
        <f t="shared" ref="L5638:L5701" ca="1" si="88">IF(B5638&gt;1/1/1900, (IF(M5638="Closed",(DATEDIF(B5638,K5638,"d"))-(DATEDIF(H5638,J5638,"d")),IF(OR(M5638="Pending",ISBLANK(K5638)),TODAY()-B5638))),"-")</f>
        <v>-</v>
      </c>
    </row>
    <row r="5639" spans="1:16" x14ac:dyDescent="0.25">
      <c r="A5639" s="15"/>
      <c r="B5639" s="19"/>
      <c r="C5639" s="15"/>
      <c r="D5639" s="15"/>
      <c r="E5639" s="15"/>
      <c r="F5639" s="15"/>
      <c r="G5639" s="15"/>
      <c r="H5639" s="15"/>
      <c r="I5639" s="15"/>
      <c r="J5639" s="15"/>
      <c r="K5639" s="19"/>
      <c r="L5639" s="24" t="str">
        <f t="shared" ca="1" si="88"/>
        <v>-</v>
      </c>
      <c r="M5639" s="15"/>
      <c r="N5639" s="15"/>
      <c r="O5639" s="15"/>
      <c r="P5639" s="15"/>
    </row>
    <row r="5640" spans="1:16" x14ac:dyDescent="0.25">
      <c r="L5640" s="21" t="str">
        <f t="shared" ca="1" si="88"/>
        <v>-</v>
      </c>
    </row>
    <row r="5641" spans="1:16" x14ac:dyDescent="0.25">
      <c r="A5641" s="15"/>
      <c r="B5641" s="19"/>
      <c r="C5641" s="15"/>
      <c r="D5641" s="15"/>
      <c r="E5641" s="15"/>
      <c r="F5641" s="15"/>
      <c r="G5641" s="15"/>
      <c r="H5641" s="15"/>
      <c r="I5641" s="15"/>
      <c r="J5641" s="15"/>
      <c r="K5641" s="19"/>
      <c r="L5641" s="24" t="str">
        <f t="shared" ca="1" si="88"/>
        <v>-</v>
      </c>
      <c r="M5641" s="15"/>
      <c r="N5641" s="15"/>
      <c r="O5641" s="15"/>
      <c r="P5641" s="15"/>
    </row>
    <row r="5642" spans="1:16" x14ac:dyDescent="0.25">
      <c r="L5642" s="21" t="str">
        <f t="shared" ca="1" si="88"/>
        <v>-</v>
      </c>
    </row>
    <row r="5643" spans="1:16" x14ac:dyDescent="0.25">
      <c r="A5643" s="15"/>
      <c r="B5643" s="19"/>
      <c r="C5643" s="15"/>
      <c r="D5643" s="15"/>
      <c r="E5643" s="15"/>
      <c r="F5643" s="15"/>
      <c r="G5643" s="15"/>
      <c r="H5643" s="15"/>
      <c r="I5643" s="15"/>
      <c r="J5643" s="15"/>
      <c r="K5643" s="19"/>
      <c r="L5643" s="24" t="str">
        <f t="shared" ca="1" si="88"/>
        <v>-</v>
      </c>
      <c r="M5643" s="15"/>
      <c r="N5643" s="15"/>
      <c r="O5643" s="15"/>
      <c r="P5643" s="15"/>
    </row>
    <row r="5644" spans="1:16" x14ac:dyDescent="0.25">
      <c r="L5644" s="21" t="str">
        <f t="shared" ca="1" si="88"/>
        <v>-</v>
      </c>
    </row>
    <row r="5645" spans="1:16" x14ac:dyDescent="0.25">
      <c r="A5645" s="15"/>
      <c r="B5645" s="19"/>
      <c r="C5645" s="15"/>
      <c r="D5645" s="15"/>
      <c r="E5645" s="15"/>
      <c r="F5645" s="15"/>
      <c r="G5645" s="15"/>
      <c r="H5645" s="15"/>
      <c r="I5645" s="15"/>
      <c r="J5645" s="15"/>
      <c r="K5645" s="19"/>
      <c r="L5645" s="24" t="str">
        <f t="shared" ca="1" si="88"/>
        <v>-</v>
      </c>
      <c r="M5645" s="15"/>
      <c r="N5645" s="15"/>
      <c r="O5645" s="15"/>
      <c r="P5645" s="15"/>
    </row>
    <row r="5646" spans="1:16" x14ac:dyDescent="0.25">
      <c r="L5646" s="21" t="str">
        <f t="shared" ca="1" si="88"/>
        <v>-</v>
      </c>
    </row>
    <row r="5647" spans="1:16" x14ac:dyDescent="0.25">
      <c r="A5647" s="15"/>
      <c r="B5647" s="19"/>
      <c r="C5647" s="15"/>
      <c r="D5647" s="15"/>
      <c r="E5647" s="15"/>
      <c r="F5647" s="15"/>
      <c r="G5647" s="15"/>
      <c r="H5647" s="15"/>
      <c r="I5647" s="15"/>
      <c r="J5647" s="15"/>
      <c r="K5647" s="19"/>
      <c r="L5647" s="24" t="str">
        <f t="shared" ca="1" si="88"/>
        <v>-</v>
      </c>
      <c r="M5647" s="15"/>
      <c r="N5647" s="15"/>
      <c r="O5647" s="15"/>
      <c r="P5647" s="15"/>
    </row>
    <row r="5648" spans="1:16" x14ac:dyDescent="0.25">
      <c r="L5648" s="21" t="str">
        <f t="shared" ca="1" si="88"/>
        <v>-</v>
      </c>
    </row>
    <row r="5649" spans="1:16" x14ac:dyDescent="0.25">
      <c r="A5649" s="15"/>
      <c r="B5649" s="19"/>
      <c r="C5649" s="15"/>
      <c r="D5649" s="15"/>
      <c r="E5649" s="15"/>
      <c r="F5649" s="15"/>
      <c r="G5649" s="15"/>
      <c r="H5649" s="15"/>
      <c r="I5649" s="15"/>
      <c r="J5649" s="15"/>
      <c r="K5649" s="19"/>
      <c r="L5649" s="24" t="str">
        <f t="shared" ca="1" si="88"/>
        <v>-</v>
      </c>
      <c r="M5649" s="15"/>
      <c r="N5649" s="15"/>
      <c r="O5649" s="15"/>
      <c r="P5649" s="15"/>
    </row>
    <row r="5650" spans="1:16" x14ac:dyDescent="0.25">
      <c r="L5650" s="21" t="str">
        <f t="shared" ca="1" si="88"/>
        <v>-</v>
      </c>
    </row>
    <row r="5651" spans="1:16" x14ac:dyDescent="0.25">
      <c r="A5651" s="15"/>
      <c r="B5651" s="19"/>
      <c r="C5651" s="15"/>
      <c r="D5651" s="15"/>
      <c r="E5651" s="15"/>
      <c r="F5651" s="15"/>
      <c r="G5651" s="15"/>
      <c r="H5651" s="15"/>
      <c r="I5651" s="15"/>
      <c r="J5651" s="15"/>
      <c r="K5651" s="19"/>
      <c r="L5651" s="24" t="str">
        <f t="shared" ca="1" si="88"/>
        <v>-</v>
      </c>
      <c r="M5651" s="15"/>
      <c r="N5651" s="15"/>
      <c r="O5651" s="15"/>
      <c r="P5651" s="15"/>
    </row>
    <row r="5652" spans="1:16" x14ac:dyDescent="0.25">
      <c r="L5652" s="21" t="str">
        <f t="shared" ca="1" si="88"/>
        <v>-</v>
      </c>
    </row>
    <row r="5653" spans="1:16" x14ac:dyDescent="0.25">
      <c r="A5653" s="15"/>
      <c r="B5653" s="19"/>
      <c r="C5653" s="15"/>
      <c r="D5653" s="15"/>
      <c r="E5653" s="15"/>
      <c r="F5653" s="15"/>
      <c r="G5653" s="15"/>
      <c r="H5653" s="15"/>
      <c r="I5653" s="15"/>
      <c r="J5653" s="15"/>
      <c r="K5653" s="19"/>
      <c r="L5653" s="24" t="str">
        <f t="shared" ca="1" si="88"/>
        <v>-</v>
      </c>
      <c r="M5653" s="15"/>
      <c r="N5653" s="15"/>
      <c r="O5653" s="15"/>
      <c r="P5653" s="15"/>
    </row>
    <row r="5654" spans="1:16" x14ac:dyDescent="0.25">
      <c r="L5654" s="21" t="str">
        <f t="shared" ca="1" si="88"/>
        <v>-</v>
      </c>
    </row>
    <row r="5655" spans="1:16" x14ac:dyDescent="0.25">
      <c r="A5655" s="15"/>
      <c r="B5655" s="19"/>
      <c r="C5655" s="15"/>
      <c r="D5655" s="15"/>
      <c r="E5655" s="15"/>
      <c r="F5655" s="15"/>
      <c r="G5655" s="15"/>
      <c r="H5655" s="15"/>
      <c r="I5655" s="15"/>
      <c r="J5655" s="15"/>
      <c r="K5655" s="19"/>
      <c r="L5655" s="24" t="str">
        <f t="shared" ca="1" si="88"/>
        <v>-</v>
      </c>
      <c r="M5655" s="15"/>
      <c r="N5655" s="15"/>
      <c r="O5655" s="15"/>
      <c r="P5655" s="15"/>
    </row>
    <row r="5656" spans="1:16" x14ac:dyDescent="0.25">
      <c r="L5656" s="21" t="str">
        <f t="shared" ca="1" si="88"/>
        <v>-</v>
      </c>
    </row>
    <row r="5657" spans="1:16" x14ac:dyDescent="0.25">
      <c r="A5657" s="15"/>
      <c r="B5657" s="19"/>
      <c r="C5657" s="15"/>
      <c r="D5657" s="15"/>
      <c r="E5657" s="15"/>
      <c r="F5657" s="15"/>
      <c r="G5657" s="15"/>
      <c r="H5657" s="15"/>
      <c r="I5657" s="15"/>
      <c r="J5657" s="15"/>
      <c r="K5657" s="19"/>
      <c r="L5657" s="24" t="str">
        <f t="shared" ca="1" si="88"/>
        <v>-</v>
      </c>
      <c r="M5657" s="15"/>
      <c r="N5657" s="15"/>
      <c r="O5657" s="15"/>
      <c r="P5657" s="15"/>
    </row>
    <row r="5658" spans="1:16" x14ac:dyDescent="0.25">
      <c r="L5658" s="21" t="str">
        <f t="shared" ca="1" si="88"/>
        <v>-</v>
      </c>
    </row>
    <row r="5659" spans="1:16" x14ac:dyDescent="0.25">
      <c r="A5659" s="15"/>
      <c r="B5659" s="19"/>
      <c r="C5659" s="15"/>
      <c r="D5659" s="15"/>
      <c r="E5659" s="15"/>
      <c r="F5659" s="15"/>
      <c r="G5659" s="15"/>
      <c r="H5659" s="15"/>
      <c r="I5659" s="15"/>
      <c r="J5659" s="15"/>
      <c r="K5659" s="19"/>
      <c r="L5659" s="24" t="str">
        <f t="shared" ca="1" si="88"/>
        <v>-</v>
      </c>
      <c r="M5659" s="15"/>
      <c r="N5659" s="15"/>
      <c r="O5659" s="15"/>
      <c r="P5659" s="15"/>
    </row>
    <row r="5660" spans="1:16" x14ac:dyDescent="0.25">
      <c r="L5660" s="21" t="str">
        <f t="shared" ca="1" si="88"/>
        <v>-</v>
      </c>
    </row>
    <row r="5661" spans="1:16" x14ac:dyDescent="0.25">
      <c r="A5661" s="15"/>
      <c r="B5661" s="19"/>
      <c r="C5661" s="15"/>
      <c r="D5661" s="15"/>
      <c r="E5661" s="15"/>
      <c r="F5661" s="15"/>
      <c r="G5661" s="15"/>
      <c r="H5661" s="15"/>
      <c r="I5661" s="15"/>
      <c r="J5661" s="15"/>
      <c r="K5661" s="19"/>
      <c r="L5661" s="24" t="str">
        <f t="shared" ca="1" si="88"/>
        <v>-</v>
      </c>
      <c r="M5661" s="15"/>
      <c r="N5661" s="15"/>
      <c r="O5661" s="15"/>
      <c r="P5661" s="15"/>
    </row>
    <row r="5662" spans="1:16" x14ac:dyDescent="0.25">
      <c r="L5662" s="21" t="str">
        <f t="shared" ca="1" si="88"/>
        <v>-</v>
      </c>
    </row>
    <row r="5663" spans="1:16" x14ac:dyDescent="0.25">
      <c r="A5663" s="15"/>
      <c r="B5663" s="19"/>
      <c r="C5663" s="15"/>
      <c r="D5663" s="15"/>
      <c r="E5663" s="15"/>
      <c r="F5663" s="15"/>
      <c r="G5663" s="15"/>
      <c r="H5663" s="15"/>
      <c r="I5663" s="15"/>
      <c r="J5663" s="15"/>
      <c r="K5663" s="19"/>
      <c r="L5663" s="24" t="str">
        <f t="shared" ca="1" si="88"/>
        <v>-</v>
      </c>
      <c r="M5663" s="15"/>
      <c r="N5663" s="15"/>
      <c r="O5663" s="15"/>
      <c r="P5663" s="15"/>
    </row>
    <row r="5664" spans="1:16" x14ac:dyDescent="0.25">
      <c r="L5664" s="21" t="str">
        <f t="shared" ca="1" si="88"/>
        <v>-</v>
      </c>
    </row>
    <row r="5665" spans="1:16" x14ac:dyDescent="0.25">
      <c r="A5665" s="15"/>
      <c r="B5665" s="19"/>
      <c r="C5665" s="15"/>
      <c r="D5665" s="15"/>
      <c r="E5665" s="15"/>
      <c r="F5665" s="15"/>
      <c r="G5665" s="15"/>
      <c r="H5665" s="15"/>
      <c r="I5665" s="15"/>
      <c r="J5665" s="15"/>
      <c r="K5665" s="19"/>
      <c r="L5665" s="24" t="str">
        <f t="shared" ca="1" si="88"/>
        <v>-</v>
      </c>
      <c r="M5665" s="15"/>
      <c r="N5665" s="15"/>
      <c r="O5665" s="15"/>
      <c r="P5665" s="15"/>
    </row>
    <row r="5666" spans="1:16" x14ac:dyDescent="0.25">
      <c r="L5666" s="21" t="str">
        <f t="shared" ca="1" si="88"/>
        <v>-</v>
      </c>
    </row>
    <row r="5667" spans="1:16" x14ac:dyDescent="0.25">
      <c r="A5667" s="15"/>
      <c r="B5667" s="19"/>
      <c r="C5667" s="15"/>
      <c r="D5667" s="15"/>
      <c r="E5667" s="15"/>
      <c r="F5667" s="15"/>
      <c r="G5667" s="15"/>
      <c r="H5667" s="15"/>
      <c r="I5667" s="15"/>
      <c r="J5667" s="15"/>
      <c r="K5667" s="19"/>
      <c r="L5667" s="24" t="str">
        <f t="shared" ca="1" si="88"/>
        <v>-</v>
      </c>
      <c r="M5667" s="15"/>
      <c r="N5667" s="15"/>
      <c r="O5667" s="15"/>
      <c r="P5667" s="15"/>
    </row>
    <row r="5668" spans="1:16" x14ac:dyDescent="0.25">
      <c r="L5668" s="21" t="str">
        <f t="shared" ca="1" si="88"/>
        <v>-</v>
      </c>
    </row>
    <row r="5669" spans="1:16" x14ac:dyDescent="0.25">
      <c r="A5669" s="15"/>
      <c r="B5669" s="19"/>
      <c r="C5669" s="15"/>
      <c r="D5669" s="15"/>
      <c r="E5669" s="15"/>
      <c r="F5669" s="15"/>
      <c r="G5669" s="15"/>
      <c r="H5669" s="15"/>
      <c r="I5669" s="15"/>
      <c r="J5669" s="15"/>
      <c r="K5669" s="19"/>
      <c r="L5669" s="24" t="str">
        <f t="shared" ca="1" si="88"/>
        <v>-</v>
      </c>
      <c r="M5669" s="15"/>
      <c r="N5669" s="15"/>
      <c r="O5669" s="15"/>
      <c r="P5669" s="15"/>
    </row>
    <row r="5670" spans="1:16" x14ac:dyDescent="0.25">
      <c r="L5670" s="21" t="str">
        <f t="shared" ca="1" si="88"/>
        <v>-</v>
      </c>
    </row>
    <row r="5671" spans="1:16" x14ac:dyDescent="0.25">
      <c r="A5671" s="15"/>
      <c r="B5671" s="19"/>
      <c r="C5671" s="15"/>
      <c r="D5671" s="15"/>
      <c r="E5671" s="15"/>
      <c r="F5671" s="15"/>
      <c r="G5671" s="15"/>
      <c r="H5671" s="15"/>
      <c r="I5671" s="15"/>
      <c r="J5671" s="15"/>
      <c r="K5671" s="19"/>
      <c r="L5671" s="24" t="str">
        <f t="shared" ca="1" si="88"/>
        <v>-</v>
      </c>
      <c r="M5671" s="15"/>
      <c r="N5671" s="15"/>
      <c r="O5671" s="15"/>
      <c r="P5671" s="15"/>
    </row>
    <row r="5672" spans="1:16" x14ac:dyDescent="0.25">
      <c r="L5672" s="21" t="str">
        <f t="shared" ca="1" si="88"/>
        <v>-</v>
      </c>
    </row>
    <row r="5673" spans="1:16" x14ac:dyDescent="0.25">
      <c r="A5673" s="15"/>
      <c r="B5673" s="19"/>
      <c r="C5673" s="15"/>
      <c r="D5673" s="15"/>
      <c r="E5673" s="15"/>
      <c r="F5673" s="15"/>
      <c r="G5673" s="15"/>
      <c r="H5673" s="15"/>
      <c r="I5673" s="15"/>
      <c r="J5673" s="15"/>
      <c r="K5673" s="19"/>
      <c r="L5673" s="24" t="str">
        <f t="shared" ca="1" si="88"/>
        <v>-</v>
      </c>
      <c r="M5673" s="15"/>
      <c r="N5673" s="15"/>
      <c r="O5673" s="15"/>
      <c r="P5673" s="15"/>
    </row>
    <row r="5674" spans="1:16" x14ac:dyDescent="0.25">
      <c r="L5674" s="21" t="str">
        <f t="shared" ca="1" si="88"/>
        <v>-</v>
      </c>
    </row>
    <row r="5675" spans="1:16" x14ac:dyDescent="0.25">
      <c r="A5675" s="15"/>
      <c r="B5675" s="19"/>
      <c r="C5675" s="15"/>
      <c r="D5675" s="15"/>
      <c r="E5675" s="15"/>
      <c r="F5675" s="15"/>
      <c r="G5675" s="15"/>
      <c r="H5675" s="15"/>
      <c r="I5675" s="15"/>
      <c r="J5675" s="15"/>
      <c r="K5675" s="19"/>
      <c r="L5675" s="24" t="str">
        <f t="shared" ca="1" si="88"/>
        <v>-</v>
      </c>
      <c r="M5675" s="15"/>
      <c r="N5675" s="15"/>
      <c r="O5675" s="15"/>
      <c r="P5675" s="15"/>
    </row>
    <row r="5676" spans="1:16" x14ac:dyDescent="0.25">
      <c r="L5676" s="21" t="str">
        <f t="shared" ca="1" si="88"/>
        <v>-</v>
      </c>
    </row>
    <row r="5677" spans="1:16" x14ac:dyDescent="0.25">
      <c r="A5677" s="15"/>
      <c r="B5677" s="19"/>
      <c r="C5677" s="15"/>
      <c r="D5677" s="15"/>
      <c r="E5677" s="15"/>
      <c r="F5677" s="15"/>
      <c r="G5677" s="15"/>
      <c r="H5677" s="15"/>
      <c r="I5677" s="15"/>
      <c r="J5677" s="15"/>
      <c r="K5677" s="19"/>
      <c r="L5677" s="24" t="str">
        <f t="shared" ca="1" si="88"/>
        <v>-</v>
      </c>
      <c r="M5677" s="15"/>
      <c r="N5677" s="15"/>
      <c r="O5677" s="15"/>
      <c r="P5677" s="15"/>
    </row>
    <row r="5678" spans="1:16" x14ac:dyDescent="0.25">
      <c r="L5678" s="21" t="str">
        <f t="shared" ca="1" si="88"/>
        <v>-</v>
      </c>
    </row>
    <row r="5679" spans="1:16" x14ac:dyDescent="0.25">
      <c r="A5679" s="15"/>
      <c r="B5679" s="19"/>
      <c r="C5679" s="15"/>
      <c r="D5679" s="15"/>
      <c r="E5679" s="15"/>
      <c r="F5679" s="15"/>
      <c r="G5679" s="15"/>
      <c r="H5679" s="15"/>
      <c r="I5679" s="15"/>
      <c r="J5679" s="15"/>
      <c r="K5679" s="19"/>
      <c r="L5679" s="24" t="str">
        <f t="shared" ca="1" si="88"/>
        <v>-</v>
      </c>
      <c r="M5679" s="15"/>
      <c r="N5679" s="15"/>
      <c r="O5679" s="15"/>
      <c r="P5679" s="15"/>
    </row>
    <row r="5680" spans="1:16" x14ac:dyDescent="0.25">
      <c r="L5680" s="21" t="str">
        <f t="shared" ca="1" si="88"/>
        <v>-</v>
      </c>
    </row>
    <row r="5681" spans="1:16" x14ac:dyDescent="0.25">
      <c r="A5681" s="15"/>
      <c r="B5681" s="19"/>
      <c r="C5681" s="15"/>
      <c r="D5681" s="15"/>
      <c r="E5681" s="15"/>
      <c r="F5681" s="15"/>
      <c r="G5681" s="15"/>
      <c r="H5681" s="15"/>
      <c r="I5681" s="15"/>
      <c r="J5681" s="15"/>
      <c r="K5681" s="19"/>
      <c r="L5681" s="24" t="str">
        <f t="shared" ca="1" si="88"/>
        <v>-</v>
      </c>
      <c r="M5681" s="15"/>
      <c r="N5681" s="15"/>
      <c r="O5681" s="15"/>
      <c r="P5681" s="15"/>
    </row>
    <row r="5682" spans="1:16" x14ac:dyDescent="0.25">
      <c r="L5682" s="21" t="str">
        <f t="shared" ca="1" si="88"/>
        <v>-</v>
      </c>
    </row>
    <row r="5683" spans="1:16" x14ac:dyDescent="0.25">
      <c r="A5683" s="15"/>
      <c r="B5683" s="19"/>
      <c r="C5683" s="15"/>
      <c r="D5683" s="15"/>
      <c r="E5683" s="15"/>
      <c r="F5683" s="15"/>
      <c r="G5683" s="15"/>
      <c r="H5683" s="15"/>
      <c r="I5683" s="15"/>
      <c r="J5683" s="15"/>
      <c r="K5683" s="19"/>
      <c r="L5683" s="24" t="str">
        <f t="shared" ca="1" si="88"/>
        <v>-</v>
      </c>
      <c r="M5683" s="15"/>
      <c r="N5683" s="15"/>
      <c r="O5683" s="15"/>
      <c r="P5683" s="15"/>
    </row>
    <row r="5684" spans="1:16" x14ac:dyDescent="0.25">
      <c r="L5684" s="21" t="str">
        <f t="shared" ca="1" si="88"/>
        <v>-</v>
      </c>
    </row>
    <row r="5685" spans="1:16" x14ac:dyDescent="0.25">
      <c r="A5685" s="15"/>
      <c r="B5685" s="19"/>
      <c r="C5685" s="15"/>
      <c r="D5685" s="15"/>
      <c r="E5685" s="15"/>
      <c r="F5685" s="15"/>
      <c r="G5685" s="15"/>
      <c r="H5685" s="15"/>
      <c r="I5685" s="15"/>
      <c r="J5685" s="15"/>
      <c r="K5685" s="19"/>
      <c r="L5685" s="24" t="str">
        <f t="shared" ca="1" si="88"/>
        <v>-</v>
      </c>
      <c r="M5685" s="15"/>
      <c r="N5685" s="15"/>
      <c r="O5685" s="15"/>
      <c r="P5685" s="15"/>
    </row>
    <row r="5686" spans="1:16" x14ac:dyDescent="0.25">
      <c r="L5686" s="21" t="str">
        <f t="shared" ca="1" si="88"/>
        <v>-</v>
      </c>
    </row>
    <row r="5687" spans="1:16" x14ac:dyDescent="0.25">
      <c r="A5687" s="15"/>
      <c r="B5687" s="19"/>
      <c r="C5687" s="15"/>
      <c r="D5687" s="15"/>
      <c r="E5687" s="15"/>
      <c r="F5687" s="15"/>
      <c r="G5687" s="15"/>
      <c r="H5687" s="15"/>
      <c r="I5687" s="15"/>
      <c r="J5687" s="15"/>
      <c r="K5687" s="19"/>
      <c r="L5687" s="24" t="str">
        <f t="shared" ca="1" si="88"/>
        <v>-</v>
      </c>
      <c r="M5687" s="15"/>
      <c r="N5687" s="15"/>
      <c r="O5687" s="15"/>
      <c r="P5687" s="15"/>
    </row>
    <row r="5688" spans="1:16" x14ac:dyDescent="0.25">
      <c r="L5688" s="21" t="str">
        <f t="shared" ca="1" si="88"/>
        <v>-</v>
      </c>
    </row>
    <row r="5689" spans="1:16" x14ac:dyDescent="0.25">
      <c r="A5689" s="15"/>
      <c r="B5689" s="19"/>
      <c r="C5689" s="15"/>
      <c r="D5689" s="15"/>
      <c r="E5689" s="15"/>
      <c r="F5689" s="15"/>
      <c r="G5689" s="15"/>
      <c r="H5689" s="15"/>
      <c r="I5689" s="15"/>
      <c r="J5689" s="15"/>
      <c r="K5689" s="19"/>
      <c r="L5689" s="24" t="str">
        <f t="shared" ca="1" si="88"/>
        <v>-</v>
      </c>
      <c r="M5689" s="15"/>
      <c r="N5689" s="15"/>
      <c r="O5689" s="15"/>
      <c r="P5689" s="15"/>
    </row>
    <row r="5690" spans="1:16" x14ac:dyDescent="0.25">
      <c r="L5690" s="21" t="str">
        <f t="shared" ca="1" si="88"/>
        <v>-</v>
      </c>
    </row>
    <row r="5691" spans="1:16" x14ac:dyDescent="0.25">
      <c r="A5691" s="15"/>
      <c r="B5691" s="19"/>
      <c r="C5691" s="15"/>
      <c r="D5691" s="15"/>
      <c r="E5691" s="15"/>
      <c r="F5691" s="15"/>
      <c r="G5691" s="15"/>
      <c r="H5691" s="15"/>
      <c r="I5691" s="15"/>
      <c r="J5691" s="15"/>
      <c r="K5691" s="19"/>
      <c r="L5691" s="24" t="str">
        <f t="shared" ca="1" si="88"/>
        <v>-</v>
      </c>
      <c r="M5691" s="15"/>
      <c r="N5691" s="15"/>
      <c r="O5691" s="15"/>
      <c r="P5691" s="15"/>
    </row>
    <row r="5692" spans="1:16" x14ac:dyDescent="0.25">
      <c r="L5692" s="21" t="str">
        <f t="shared" ca="1" si="88"/>
        <v>-</v>
      </c>
    </row>
    <row r="5693" spans="1:16" x14ac:dyDescent="0.25">
      <c r="A5693" s="15"/>
      <c r="B5693" s="19"/>
      <c r="C5693" s="15"/>
      <c r="D5693" s="15"/>
      <c r="E5693" s="15"/>
      <c r="F5693" s="15"/>
      <c r="G5693" s="15"/>
      <c r="H5693" s="15"/>
      <c r="I5693" s="15"/>
      <c r="J5693" s="15"/>
      <c r="K5693" s="19"/>
      <c r="L5693" s="24" t="str">
        <f t="shared" ca="1" si="88"/>
        <v>-</v>
      </c>
      <c r="M5693" s="15"/>
      <c r="N5693" s="15"/>
      <c r="O5693" s="15"/>
      <c r="P5693" s="15"/>
    </row>
    <row r="5694" spans="1:16" x14ac:dyDescent="0.25">
      <c r="L5694" s="21" t="str">
        <f t="shared" ca="1" si="88"/>
        <v>-</v>
      </c>
    </row>
    <row r="5695" spans="1:16" x14ac:dyDescent="0.25">
      <c r="A5695" s="15"/>
      <c r="B5695" s="19"/>
      <c r="C5695" s="15"/>
      <c r="D5695" s="15"/>
      <c r="E5695" s="15"/>
      <c r="F5695" s="15"/>
      <c r="G5695" s="15"/>
      <c r="H5695" s="15"/>
      <c r="I5695" s="15"/>
      <c r="J5695" s="15"/>
      <c r="K5695" s="19"/>
      <c r="L5695" s="24" t="str">
        <f t="shared" ca="1" si="88"/>
        <v>-</v>
      </c>
      <c r="M5695" s="15"/>
      <c r="N5695" s="15"/>
      <c r="O5695" s="15"/>
      <c r="P5695" s="15"/>
    </row>
    <row r="5696" spans="1:16" x14ac:dyDescent="0.25">
      <c r="L5696" s="21" t="str">
        <f t="shared" ca="1" si="88"/>
        <v>-</v>
      </c>
    </row>
    <row r="5697" spans="1:16" x14ac:dyDescent="0.25">
      <c r="A5697" s="15"/>
      <c r="B5697" s="19"/>
      <c r="C5697" s="15"/>
      <c r="D5697" s="15"/>
      <c r="E5697" s="15"/>
      <c r="F5697" s="15"/>
      <c r="G5697" s="15"/>
      <c r="H5697" s="15"/>
      <c r="I5697" s="15"/>
      <c r="J5697" s="15"/>
      <c r="K5697" s="19"/>
      <c r="L5697" s="24" t="str">
        <f t="shared" ca="1" si="88"/>
        <v>-</v>
      </c>
      <c r="M5697" s="15"/>
      <c r="N5697" s="15"/>
      <c r="O5697" s="15"/>
      <c r="P5697" s="15"/>
    </row>
    <row r="5698" spans="1:16" x14ac:dyDescent="0.25">
      <c r="L5698" s="21" t="str">
        <f t="shared" ca="1" si="88"/>
        <v>-</v>
      </c>
    </row>
    <row r="5699" spans="1:16" x14ac:dyDescent="0.25">
      <c r="A5699" s="15"/>
      <c r="B5699" s="19"/>
      <c r="C5699" s="15"/>
      <c r="D5699" s="15"/>
      <c r="E5699" s="15"/>
      <c r="F5699" s="15"/>
      <c r="G5699" s="15"/>
      <c r="H5699" s="15"/>
      <c r="I5699" s="15"/>
      <c r="J5699" s="15"/>
      <c r="K5699" s="19"/>
      <c r="L5699" s="24" t="str">
        <f t="shared" ca="1" si="88"/>
        <v>-</v>
      </c>
      <c r="M5699" s="15"/>
      <c r="N5699" s="15"/>
      <c r="O5699" s="15"/>
      <c r="P5699" s="15"/>
    </row>
    <row r="5700" spans="1:16" x14ac:dyDescent="0.25">
      <c r="L5700" s="21" t="str">
        <f t="shared" ca="1" si="88"/>
        <v>-</v>
      </c>
    </row>
    <row r="5701" spans="1:16" x14ac:dyDescent="0.25">
      <c r="A5701" s="15"/>
      <c r="B5701" s="19"/>
      <c r="C5701" s="15"/>
      <c r="D5701" s="15"/>
      <c r="E5701" s="15"/>
      <c r="F5701" s="15"/>
      <c r="G5701" s="15"/>
      <c r="H5701" s="15"/>
      <c r="I5701" s="15"/>
      <c r="J5701" s="15"/>
      <c r="K5701" s="19"/>
      <c r="L5701" s="24" t="str">
        <f t="shared" ca="1" si="88"/>
        <v>-</v>
      </c>
      <c r="M5701" s="15"/>
      <c r="N5701" s="15"/>
      <c r="O5701" s="15"/>
      <c r="P5701" s="15"/>
    </row>
    <row r="5702" spans="1:16" x14ac:dyDescent="0.25">
      <c r="L5702" s="21" t="str">
        <f t="shared" ref="L5702:L5765" ca="1" si="89">IF(B5702&gt;1/1/1900, (IF(M5702="Closed",(DATEDIF(B5702,K5702,"d"))-(DATEDIF(H5702,J5702,"d")),IF(OR(M5702="Pending",ISBLANK(K5702)),TODAY()-B5702))),"-")</f>
        <v>-</v>
      </c>
    </row>
    <row r="5703" spans="1:16" x14ac:dyDescent="0.25">
      <c r="A5703" s="15"/>
      <c r="B5703" s="19"/>
      <c r="C5703" s="15"/>
      <c r="D5703" s="15"/>
      <c r="E5703" s="15"/>
      <c r="F5703" s="15"/>
      <c r="G5703" s="15"/>
      <c r="H5703" s="15"/>
      <c r="I5703" s="15"/>
      <c r="J5703" s="15"/>
      <c r="K5703" s="19"/>
      <c r="L5703" s="24" t="str">
        <f t="shared" ca="1" si="89"/>
        <v>-</v>
      </c>
      <c r="M5703" s="15"/>
      <c r="N5703" s="15"/>
      <c r="O5703" s="15"/>
      <c r="P5703" s="15"/>
    </row>
    <row r="5704" spans="1:16" x14ac:dyDescent="0.25">
      <c r="L5704" s="21" t="str">
        <f t="shared" ca="1" si="89"/>
        <v>-</v>
      </c>
    </row>
    <row r="5705" spans="1:16" x14ac:dyDescent="0.25">
      <c r="A5705" s="15"/>
      <c r="B5705" s="19"/>
      <c r="C5705" s="15"/>
      <c r="D5705" s="15"/>
      <c r="E5705" s="15"/>
      <c r="F5705" s="15"/>
      <c r="G5705" s="15"/>
      <c r="H5705" s="15"/>
      <c r="I5705" s="15"/>
      <c r="J5705" s="15"/>
      <c r="K5705" s="19"/>
      <c r="L5705" s="24" t="str">
        <f t="shared" ca="1" si="89"/>
        <v>-</v>
      </c>
      <c r="M5705" s="15"/>
      <c r="N5705" s="15"/>
      <c r="O5705" s="15"/>
      <c r="P5705" s="15"/>
    </row>
    <row r="5706" spans="1:16" x14ac:dyDescent="0.25">
      <c r="L5706" s="21" t="str">
        <f t="shared" ca="1" si="89"/>
        <v>-</v>
      </c>
    </row>
    <row r="5707" spans="1:16" x14ac:dyDescent="0.25">
      <c r="A5707" s="15"/>
      <c r="B5707" s="19"/>
      <c r="C5707" s="15"/>
      <c r="D5707" s="15"/>
      <c r="E5707" s="15"/>
      <c r="F5707" s="15"/>
      <c r="G5707" s="15"/>
      <c r="H5707" s="15"/>
      <c r="I5707" s="15"/>
      <c r="J5707" s="15"/>
      <c r="K5707" s="19"/>
      <c r="L5707" s="24" t="str">
        <f t="shared" ca="1" si="89"/>
        <v>-</v>
      </c>
      <c r="M5707" s="15"/>
      <c r="N5707" s="15"/>
      <c r="O5707" s="15"/>
      <c r="P5707" s="15"/>
    </row>
    <row r="5708" spans="1:16" x14ac:dyDescent="0.25">
      <c r="L5708" s="21" t="str">
        <f t="shared" ca="1" si="89"/>
        <v>-</v>
      </c>
    </row>
    <row r="5709" spans="1:16" x14ac:dyDescent="0.25">
      <c r="A5709" s="15"/>
      <c r="B5709" s="19"/>
      <c r="C5709" s="15"/>
      <c r="D5709" s="15"/>
      <c r="E5709" s="15"/>
      <c r="F5709" s="15"/>
      <c r="G5709" s="15"/>
      <c r="H5709" s="15"/>
      <c r="I5709" s="15"/>
      <c r="J5709" s="15"/>
      <c r="K5709" s="19"/>
      <c r="L5709" s="24" t="str">
        <f t="shared" ca="1" si="89"/>
        <v>-</v>
      </c>
      <c r="M5709" s="15"/>
      <c r="N5709" s="15"/>
      <c r="O5709" s="15"/>
      <c r="P5709" s="15"/>
    </row>
    <row r="5710" spans="1:16" x14ac:dyDescent="0.25">
      <c r="L5710" s="21" t="str">
        <f t="shared" ca="1" si="89"/>
        <v>-</v>
      </c>
    </row>
    <row r="5711" spans="1:16" x14ac:dyDescent="0.25">
      <c r="A5711" s="15"/>
      <c r="B5711" s="19"/>
      <c r="C5711" s="15"/>
      <c r="D5711" s="15"/>
      <c r="E5711" s="15"/>
      <c r="F5711" s="15"/>
      <c r="G5711" s="15"/>
      <c r="H5711" s="15"/>
      <c r="I5711" s="15"/>
      <c r="J5711" s="15"/>
      <c r="K5711" s="19"/>
      <c r="L5711" s="24" t="str">
        <f t="shared" ca="1" si="89"/>
        <v>-</v>
      </c>
      <c r="M5711" s="15"/>
      <c r="N5711" s="15"/>
      <c r="O5711" s="15"/>
      <c r="P5711" s="15"/>
    </row>
    <row r="5712" spans="1:16" x14ac:dyDescent="0.25">
      <c r="L5712" s="21" t="str">
        <f t="shared" ca="1" si="89"/>
        <v>-</v>
      </c>
    </row>
    <row r="5713" spans="1:16" x14ac:dyDescent="0.25">
      <c r="A5713" s="15"/>
      <c r="B5713" s="19"/>
      <c r="C5713" s="15"/>
      <c r="D5713" s="15"/>
      <c r="E5713" s="15"/>
      <c r="F5713" s="15"/>
      <c r="G5713" s="15"/>
      <c r="H5713" s="15"/>
      <c r="I5713" s="15"/>
      <c r="J5713" s="15"/>
      <c r="K5713" s="19"/>
      <c r="L5713" s="24" t="str">
        <f t="shared" ca="1" si="89"/>
        <v>-</v>
      </c>
      <c r="M5713" s="15"/>
      <c r="N5713" s="15"/>
      <c r="O5713" s="15"/>
      <c r="P5713" s="15"/>
    </row>
    <row r="5714" spans="1:16" x14ac:dyDescent="0.25">
      <c r="L5714" s="21" t="str">
        <f t="shared" ca="1" si="89"/>
        <v>-</v>
      </c>
    </row>
    <row r="5715" spans="1:16" x14ac:dyDescent="0.25">
      <c r="A5715" s="15"/>
      <c r="B5715" s="19"/>
      <c r="C5715" s="15"/>
      <c r="D5715" s="15"/>
      <c r="E5715" s="15"/>
      <c r="F5715" s="15"/>
      <c r="G5715" s="15"/>
      <c r="H5715" s="15"/>
      <c r="I5715" s="15"/>
      <c r="J5715" s="15"/>
      <c r="K5715" s="19"/>
      <c r="L5715" s="24" t="str">
        <f t="shared" ca="1" si="89"/>
        <v>-</v>
      </c>
      <c r="M5715" s="15"/>
      <c r="N5715" s="15"/>
      <c r="O5715" s="15"/>
      <c r="P5715" s="15"/>
    </row>
    <row r="5716" spans="1:16" x14ac:dyDescent="0.25">
      <c r="L5716" s="21" t="str">
        <f t="shared" ca="1" si="89"/>
        <v>-</v>
      </c>
    </row>
    <row r="5717" spans="1:16" x14ac:dyDescent="0.25">
      <c r="A5717" s="15"/>
      <c r="B5717" s="19"/>
      <c r="C5717" s="15"/>
      <c r="D5717" s="15"/>
      <c r="E5717" s="15"/>
      <c r="F5717" s="15"/>
      <c r="G5717" s="15"/>
      <c r="H5717" s="15"/>
      <c r="I5717" s="15"/>
      <c r="J5717" s="15"/>
      <c r="K5717" s="19"/>
      <c r="L5717" s="24" t="str">
        <f t="shared" ca="1" si="89"/>
        <v>-</v>
      </c>
      <c r="M5717" s="15"/>
      <c r="N5717" s="15"/>
      <c r="O5717" s="15"/>
      <c r="P5717" s="15"/>
    </row>
    <row r="5718" spans="1:16" x14ac:dyDescent="0.25">
      <c r="L5718" s="21" t="str">
        <f t="shared" ca="1" si="89"/>
        <v>-</v>
      </c>
    </row>
    <row r="5719" spans="1:16" x14ac:dyDescent="0.25">
      <c r="A5719" s="15"/>
      <c r="B5719" s="19"/>
      <c r="C5719" s="15"/>
      <c r="D5719" s="15"/>
      <c r="E5719" s="15"/>
      <c r="F5719" s="15"/>
      <c r="G5719" s="15"/>
      <c r="H5719" s="15"/>
      <c r="I5719" s="15"/>
      <c r="J5719" s="15"/>
      <c r="K5719" s="19"/>
      <c r="L5719" s="24" t="str">
        <f t="shared" ca="1" si="89"/>
        <v>-</v>
      </c>
      <c r="M5719" s="15"/>
      <c r="N5719" s="15"/>
      <c r="O5719" s="15"/>
      <c r="P5719" s="15"/>
    </row>
    <row r="5720" spans="1:16" x14ac:dyDescent="0.25">
      <c r="L5720" s="21" t="str">
        <f t="shared" ca="1" si="89"/>
        <v>-</v>
      </c>
    </row>
    <row r="5721" spans="1:16" x14ac:dyDescent="0.25">
      <c r="A5721" s="15"/>
      <c r="B5721" s="19"/>
      <c r="C5721" s="15"/>
      <c r="D5721" s="15"/>
      <c r="E5721" s="15"/>
      <c r="F5721" s="15"/>
      <c r="G5721" s="15"/>
      <c r="H5721" s="15"/>
      <c r="I5721" s="15"/>
      <c r="J5721" s="15"/>
      <c r="K5721" s="19"/>
      <c r="L5721" s="24" t="str">
        <f t="shared" ca="1" si="89"/>
        <v>-</v>
      </c>
      <c r="M5721" s="15"/>
      <c r="N5721" s="15"/>
      <c r="O5721" s="15"/>
      <c r="P5721" s="15"/>
    </row>
    <row r="5722" spans="1:16" x14ac:dyDescent="0.25">
      <c r="L5722" s="21" t="str">
        <f t="shared" ca="1" si="89"/>
        <v>-</v>
      </c>
    </row>
    <row r="5723" spans="1:16" x14ac:dyDescent="0.25">
      <c r="A5723" s="15"/>
      <c r="B5723" s="19"/>
      <c r="C5723" s="15"/>
      <c r="D5723" s="15"/>
      <c r="E5723" s="15"/>
      <c r="F5723" s="15"/>
      <c r="G5723" s="15"/>
      <c r="H5723" s="15"/>
      <c r="I5723" s="15"/>
      <c r="J5723" s="15"/>
      <c r="K5723" s="19"/>
      <c r="L5723" s="24" t="str">
        <f t="shared" ca="1" si="89"/>
        <v>-</v>
      </c>
      <c r="M5723" s="15"/>
      <c r="N5723" s="15"/>
      <c r="O5723" s="15"/>
      <c r="P5723" s="15"/>
    </row>
    <row r="5724" spans="1:16" x14ac:dyDescent="0.25">
      <c r="L5724" s="21" t="str">
        <f t="shared" ca="1" si="89"/>
        <v>-</v>
      </c>
    </row>
    <row r="5725" spans="1:16" x14ac:dyDescent="0.25">
      <c r="A5725" s="15"/>
      <c r="B5725" s="19"/>
      <c r="C5725" s="15"/>
      <c r="D5725" s="15"/>
      <c r="E5725" s="15"/>
      <c r="F5725" s="15"/>
      <c r="G5725" s="15"/>
      <c r="H5725" s="15"/>
      <c r="I5725" s="15"/>
      <c r="J5725" s="15"/>
      <c r="K5725" s="19"/>
      <c r="L5725" s="24" t="str">
        <f t="shared" ca="1" si="89"/>
        <v>-</v>
      </c>
      <c r="M5725" s="15"/>
      <c r="N5725" s="15"/>
      <c r="O5725" s="15"/>
      <c r="P5725" s="15"/>
    </row>
    <row r="5726" spans="1:16" x14ac:dyDescent="0.25">
      <c r="L5726" s="21" t="str">
        <f t="shared" ca="1" si="89"/>
        <v>-</v>
      </c>
    </row>
    <row r="5727" spans="1:16" x14ac:dyDescent="0.25">
      <c r="A5727" s="15"/>
      <c r="B5727" s="19"/>
      <c r="C5727" s="15"/>
      <c r="D5727" s="15"/>
      <c r="E5727" s="15"/>
      <c r="F5727" s="15"/>
      <c r="G5727" s="15"/>
      <c r="H5727" s="15"/>
      <c r="I5727" s="15"/>
      <c r="J5727" s="15"/>
      <c r="K5727" s="19"/>
      <c r="L5727" s="24" t="str">
        <f t="shared" ca="1" si="89"/>
        <v>-</v>
      </c>
      <c r="M5727" s="15"/>
      <c r="N5727" s="15"/>
      <c r="O5727" s="15"/>
      <c r="P5727" s="15"/>
    </row>
    <row r="5728" spans="1:16" x14ac:dyDescent="0.25">
      <c r="L5728" s="21" t="str">
        <f t="shared" ca="1" si="89"/>
        <v>-</v>
      </c>
    </row>
    <row r="5729" spans="1:16" x14ac:dyDescent="0.25">
      <c r="A5729" s="15"/>
      <c r="B5729" s="19"/>
      <c r="C5729" s="15"/>
      <c r="D5729" s="15"/>
      <c r="E5729" s="15"/>
      <c r="F5729" s="15"/>
      <c r="G5729" s="15"/>
      <c r="H5729" s="15"/>
      <c r="I5729" s="15"/>
      <c r="J5729" s="15"/>
      <c r="K5729" s="19"/>
      <c r="L5729" s="24" t="str">
        <f t="shared" ca="1" si="89"/>
        <v>-</v>
      </c>
      <c r="M5729" s="15"/>
      <c r="N5729" s="15"/>
      <c r="O5729" s="15"/>
      <c r="P5729" s="15"/>
    </row>
    <row r="5730" spans="1:16" x14ac:dyDescent="0.25">
      <c r="L5730" s="21" t="str">
        <f t="shared" ca="1" si="89"/>
        <v>-</v>
      </c>
    </row>
    <row r="5731" spans="1:16" x14ac:dyDescent="0.25">
      <c r="A5731" s="15"/>
      <c r="B5731" s="19"/>
      <c r="C5731" s="15"/>
      <c r="D5731" s="15"/>
      <c r="E5731" s="15"/>
      <c r="F5731" s="15"/>
      <c r="G5731" s="15"/>
      <c r="H5731" s="15"/>
      <c r="I5731" s="15"/>
      <c r="J5731" s="15"/>
      <c r="K5731" s="19"/>
      <c r="L5731" s="24" t="str">
        <f t="shared" ca="1" si="89"/>
        <v>-</v>
      </c>
      <c r="M5731" s="15"/>
      <c r="N5731" s="15"/>
      <c r="O5731" s="15"/>
      <c r="P5731" s="15"/>
    </row>
    <row r="5732" spans="1:16" x14ac:dyDescent="0.25">
      <c r="L5732" s="21" t="str">
        <f t="shared" ca="1" si="89"/>
        <v>-</v>
      </c>
    </row>
    <row r="5733" spans="1:16" x14ac:dyDescent="0.25">
      <c r="A5733" s="15"/>
      <c r="B5733" s="19"/>
      <c r="C5733" s="15"/>
      <c r="D5733" s="15"/>
      <c r="E5733" s="15"/>
      <c r="F5733" s="15"/>
      <c r="G5733" s="15"/>
      <c r="H5733" s="15"/>
      <c r="I5733" s="15"/>
      <c r="J5733" s="15"/>
      <c r="K5733" s="19"/>
      <c r="L5733" s="24" t="str">
        <f t="shared" ca="1" si="89"/>
        <v>-</v>
      </c>
      <c r="M5733" s="15"/>
      <c r="N5733" s="15"/>
      <c r="O5733" s="15"/>
      <c r="P5733" s="15"/>
    </row>
    <row r="5734" spans="1:16" x14ac:dyDescent="0.25">
      <c r="L5734" s="21" t="str">
        <f t="shared" ca="1" si="89"/>
        <v>-</v>
      </c>
    </row>
    <row r="5735" spans="1:16" x14ac:dyDescent="0.25">
      <c r="A5735" s="15"/>
      <c r="B5735" s="19"/>
      <c r="C5735" s="15"/>
      <c r="D5735" s="15"/>
      <c r="E5735" s="15"/>
      <c r="F5735" s="15"/>
      <c r="G5735" s="15"/>
      <c r="H5735" s="15"/>
      <c r="I5735" s="15"/>
      <c r="J5735" s="15"/>
      <c r="K5735" s="19"/>
      <c r="L5735" s="24" t="str">
        <f t="shared" ca="1" si="89"/>
        <v>-</v>
      </c>
      <c r="M5735" s="15"/>
      <c r="N5735" s="15"/>
      <c r="O5735" s="15"/>
      <c r="P5735" s="15"/>
    </row>
    <row r="5736" spans="1:16" x14ac:dyDescent="0.25">
      <c r="L5736" s="21" t="str">
        <f t="shared" ca="1" si="89"/>
        <v>-</v>
      </c>
    </row>
    <row r="5737" spans="1:16" x14ac:dyDescent="0.25">
      <c r="A5737" s="15"/>
      <c r="B5737" s="19"/>
      <c r="C5737" s="15"/>
      <c r="D5737" s="15"/>
      <c r="E5737" s="15"/>
      <c r="F5737" s="15"/>
      <c r="G5737" s="15"/>
      <c r="H5737" s="15"/>
      <c r="I5737" s="15"/>
      <c r="J5737" s="15"/>
      <c r="K5737" s="19"/>
      <c r="L5737" s="24" t="str">
        <f t="shared" ca="1" si="89"/>
        <v>-</v>
      </c>
      <c r="M5737" s="15"/>
      <c r="N5737" s="15"/>
      <c r="O5737" s="15"/>
      <c r="P5737" s="15"/>
    </row>
    <row r="5738" spans="1:16" x14ac:dyDescent="0.25">
      <c r="L5738" s="21" t="str">
        <f t="shared" ca="1" si="89"/>
        <v>-</v>
      </c>
    </row>
    <row r="5739" spans="1:16" x14ac:dyDescent="0.25">
      <c r="A5739" s="15"/>
      <c r="B5739" s="19"/>
      <c r="C5739" s="15"/>
      <c r="D5739" s="15"/>
      <c r="E5739" s="15"/>
      <c r="F5739" s="15"/>
      <c r="G5739" s="15"/>
      <c r="H5739" s="15"/>
      <c r="I5739" s="15"/>
      <c r="J5739" s="15"/>
      <c r="K5739" s="19"/>
      <c r="L5739" s="24" t="str">
        <f t="shared" ca="1" si="89"/>
        <v>-</v>
      </c>
      <c r="M5739" s="15"/>
      <c r="N5739" s="15"/>
      <c r="O5739" s="15"/>
      <c r="P5739" s="15"/>
    </row>
    <row r="5740" spans="1:16" x14ac:dyDescent="0.25">
      <c r="L5740" s="21" t="str">
        <f t="shared" ca="1" si="89"/>
        <v>-</v>
      </c>
    </row>
    <row r="5741" spans="1:16" x14ac:dyDescent="0.25">
      <c r="A5741" s="15"/>
      <c r="B5741" s="19"/>
      <c r="C5741" s="15"/>
      <c r="D5741" s="15"/>
      <c r="E5741" s="15"/>
      <c r="F5741" s="15"/>
      <c r="G5741" s="15"/>
      <c r="H5741" s="15"/>
      <c r="I5741" s="15"/>
      <c r="J5741" s="15"/>
      <c r="K5741" s="19"/>
      <c r="L5741" s="24" t="str">
        <f t="shared" ca="1" si="89"/>
        <v>-</v>
      </c>
      <c r="M5741" s="15"/>
      <c r="N5741" s="15"/>
      <c r="O5741" s="15"/>
      <c r="P5741" s="15"/>
    </row>
    <row r="5742" spans="1:16" x14ac:dyDescent="0.25">
      <c r="L5742" s="21" t="str">
        <f t="shared" ca="1" si="89"/>
        <v>-</v>
      </c>
    </row>
    <row r="5743" spans="1:16" x14ac:dyDescent="0.25">
      <c r="A5743" s="15"/>
      <c r="B5743" s="19"/>
      <c r="C5743" s="15"/>
      <c r="D5743" s="15"/>
      <c r="E5743" s="15"/>
      <c r="F5743" s="15"/>
      <c r="G5743" s="15"/>
      <c r="H5743" s="15"/>
      <c r="I5743" s="15"/>
      <c r="J5743" s="15"/>
      <c r="K5743" s="19"/>
      <c r="L5743" s="24" t="str">
        <f t="shared" ca="1" si="89"/>
        <v>-</v>
      </c>
      <c r="M5743" s="15"/>
      <c r="N5743" s="15"/>
      <c r="O5743" s="15"/>
      <c r="P5743" s="15"/>
    </row>
    <row r="5744" spans="1:16" x14ac:dyDescent="0.25">
      <c r="L5744" s="21" t="str">
        <f t="shared" ca="1" si="89"/>
        <v>-</v>
      </c>
    </row>
    <row r="5745" spans="1:16" x14ac:dyDescent="0.25">
      <c r="A5745" s="15"/>
      <c r="B5745" s="19"/>
      <c r="C5745" s="15"/>
      <c r="D5745" s="15"/>
      <c r="E5745" s="15"/>
      <c r="F5745" s="15"/>
      <c r="G5745" s="15"/>
      <c r="H5745" s="15"/>
      <c r="I5745" s="15"/>
      <c r="J5745" s="15"/>
      <c r="K5745" s="19"/>
      <c r="L5745" s="24" t="str">
        <f t="shared" ca="1" si="89"/>
        <v>-</v>
      </c>
      <c r="M5745" s="15"/>
      <c r="N5745" s="15"/>
      <c r="O5745" s="15"/>
      <c r="P5745" s="15"/>
    </row>
    <row r="5746" spans="1:16" x14ac:dyDescent="0.25">
      <c r="L5746" s="21" t="str">
        <f t="shared" ca="1" si="89"/>
        <v>-</v>
      </c>
    </row>
    <row r="5747" spans="1:16" x14ac:dyDescent="0.25">
      <c r="A5747" s="15"/>
      <c r="B5747" s="19"/>
      <c r="C5747" s="15"/>
      <c r="D5747" s="15"/>
      <c r="E5747" s="15"/>
      <c r="F5747" s="15"/>
      <c r="G5747" s="15"/>
      <c r="H5747" s="15"/>
      <c r="I5747" s="15"/>
      <c r="J5747" s="15"/>
      <c r="K5747" s="19"/>
      <c r="L5747" s="24" t="str">
        <f t="shared" ca="1" si="89"/>
        <v>-</v>
      </c>
      <c r="M5747" s="15"/>
      <c r="N5747" s="15"/>
      <c r="O5747" s="15"/>
      <c r="P5747" s="15"/>
    </row>
    <row r="5748" spans="1:16" x14ac:dyDescent="0.25">
      <c r="L5748" s="21" t="str">
        <f t="shared" ca="1" si="89"/>
        <v>-</v>
      </c>
    </row>
    <row r="5749" spans="1:16" x14ac:dyDescent="0.25">
      <c r="A5749" s="15"/>
      <c r="B5749" s="19"/>
      <c r="C5749" s="15"/>
      <c r="D5749" s="15"/>
      <c r="E5749" s="15"/>
      <c r="F5749" s="15"/>
      <c r="G5749" s="15"/>
      <c r="H5749" s="15"/>
      <c r="I5749" s="15"/>
      <c r="J5749" s="15"/>
      <c r="K5749" s="19"/>
      <c r="L5749" s="24" t="str">
        <f t="shared" ca="1" si="89"/>
        <v>-</v>
      </c>
      <c r="M5749" s="15"/>
      <c r="N5749" s="15"/>
      <c r="O5749" s="15"/>
      <c r="P5749" s="15"/>
    </row>
    <row r="5750" spans="1:16" x14ac:dyDescent="0.25">
      <c r="L5750" s="21" t="str">
        <f t="shared" ca="1" si="89"/>
        <v>-</v>
      </c>
    </row>
    <row r="5751" spans="1:16" x14ac:dyDescent="0.25">
      <c r="A5751" s="15"/>
      <c r="B5751" s="19"/>
      <c r="C5751" s="15"/>
      <c r="D5751" s="15"/>
      <c r="E5751" s="15"/>
      <c r="F5751" s="15"/>
      <c r="G5751" s="15"/>
      <c r="H5751" s="15"/>
      <c r="I5751" s="15"/>
      <c r="J5751" s="15"/>
      <c r="K5751" s="19"/>
      <c r="L5751" s="24" t="str">
        <f t="shared" ca="1" si="89"/>
        <v>-</v>
      </c>
      <c r="M5751" s="15"/>
      <c r="N5751" s="15"/>
      <c r="O5751" s="15"/>
      <c r="P5751" s="15"/>
    </row>
    <row r="5752" spans="1:16" x14ac:dyDescent="0.25">
      <c r="L5752" s="21" t="str">
        <f t="shared" ca="1" si="89"/>
        <v>-</v>
      </c>
    </row>
    <row r="5753" spans="1:16" x14ac:dyDescent="0.25">
      <c r="A5753" s="15"/>
      <c r="B5753" s="19"/>
      <c r="C5753" s="15"/>
      <c r="D5753" s="15"/>
      <c r="E5753" s="15"/>
      <c r="F5753" s="15"/>
      <c r="G5753" s="15"/>
      <c r="H5753" s="15"/>
      <c r="I5753" s="15"/>
      <c r="J5753" s="15"/>
      <c r="K5753" s="19"/>
      <c r="L5753" s="24" t="str">
        <f t="shared" ca="1" si="89"/>
        <v>-</v>
      </c>
      <c r="M5753" s="15"/>
      <c r="N5753" s="15"/>
      <c r="O5753" s="15"/>
      <c r="P5753" s="15"/>
    </row>
    <row r="5754" spans="1:16" x14ac:dyDescent="0.25">
      <c r="L5754" s="21" t="str">
        <f t="shared" ca="1" si="89"/>
        <v>-</v>
      </c>
    </row>
    <row r="5755" spans="1:16" x14ac:dyDescent="0.25">
      <c r="A5755" s="15"/>
      <c r="B5755" s="19"/>
      <c r="C5755" s="15"/>
      <c r="D5755" s="15"/>
      <c r="E5755" s="15"/>
      <c r="F5755" s="15"/>
      <c r="G5755" s="15"/>
      <c r="H5755" s="15"/>
      <c r="I5755" s="15"/>
      <c r="J5755" s="15"/>
      <c r="K5755" s="19"/>
      <c r="L5755" s="24" t="str">
        <f t="shared" ca="1" si="89"/>
        <v>-</v>
      </c>
      <c r="M5755" s="15"/>
      <c r="N5755" s="15"/>
      <c r="O5755" s="15"/>
      <c r="P5755" s="15"/>
    </row>
    <row r="5756" spans="1:16" x14ac:dyDescent="0.25">
      <c r="L5756" s="21" t="str">
        <f t="shared" ca="1" si="89"/>
        <v>-</v>
      </c>
    </row>
    <row r="5757" spans="1:16" x14ac:dyDescent="0.25">
      <c r="A5757" s="15"/>
      <c r="B5757" s="19"/>
      <c r="C5757" s="15"/>
      <c r="D5757" s="15"/>
      <c r="E5757" s="15"/>
      <c r="F5757" s="15"/>
      <c r="G5757" s="15"/>
      <c r="H5757" s="15"/>
      <c r="I5757" s="15"/>
      <c r="J5757" s="15"/>
      <c r="K5757" s="19"/>
      <c r="L5757" s="24" t="str">
        <f t="shared" ca="1" si="89"/>
        <v>-</v>
      </c>
      <c r="M5757" s="15"/>
      <c r="N5757" s="15"/>
      <c r="O5757" s="15"/>
      <c r="P5757" s="15"/>
    </row>
    <row r="5758" spans="1:16" x14ac:dyDescent="0.25">
      <c r="L5758" s="21" t="str">
        <f t="shared" ca="1" si="89"/>
        <v>-</v>
      </c>
    </row>
    <row r="5759" spans="1:16" x14ac:dyDescent="0.25">
      <c r="A5759" s="15"/>
      <c r="B5759" s="19"/>
      <c r="C5759" s="15"/>
      <c r="D5759" s="15"/>
      <c r="E5759" s="15"/>
      <c r="F5759" s="15"/>
      <c r="G5759" s="15"/>
      <c r="H5759" s="15"/>
      <c r="I5759" s="15"/>
      <c r="J5759" s="15"/>
      <c r="K5759" s="19"/>
      <c r="L5759" s="24" t="str">
        <f t="shared" ca="1" si="89"/>
        <v>-</v>
      </c>
      <c r="M5759" s="15"/>
      <c r="N5759" s="15"/>
      <c r="O5759" s="15"/>
      <c r="P5759" s="15"/>
    </row>
    <row r="5760" spans="1:16" x14ac:dyDescent="0.25">
      <c r="L5760" s="21" t="str">
        <f t="shared" ca="1" si="89"/>
        <v>-</v>
      </c>
    </row>
    <row r="5761" spans="1:16" x14ac:dyDescent="0.25">
      <c r="A5761" s="15"/>
      <c r="B5761" s="19"/>
      <c r="C5761" s="15"/>
      <c r="D5761" s="15"/>
      <c r="E5761" s="15"/>
      <c r="F5761" s="15"/>
      <c r="G5761" s="15"/>
      <c r="H5761" s="15"/>
      <c r="I5761" s="15"/>
      <c r="J5761" s="15"/>
      <c r="K5761" s="19"/>
      <c r="L5761" s="24" t="str">
        <f t="shared" ca="1" si="89"/>
        <v>-</v>
      </c>
      <c r="M5761" s="15"/>
      <c r="N5761" s="15"/>
      <c r="O5761" s="15"/>
      <c r="P5761" s="15"/>
    </row>
    <row r="5762" spans="1:16" x14ac:dyDescent="0.25">
      <c r="L5762" s="21" t="str">
        <f t="shared" ca="1" si="89"/>
        <v>-</v>
      </c>
    </row>
    <row r="5763" spans="1:16" x14ac:dyDescent="0.25">
      <c r="A5763" s="15"/>
      <c r="B5763" s="19"/>
      <c r="C5763" s="15"/>
      <c r="D5763" s="15"/>
      <c r="E5763" s="15"/>
      <c r="F5763" s="15"/>
      <c r="G5763" s="15"/>
      <c r="H5763" s="15"/>
      <c r="I5763" s="15"/>
      <c r="J5763" s="15"/>
      <c r="K5763" s="19"/>
      <c r="L5763" s="24" t="str">
        <f t="shared" ca="1" si="89"/>
        <v>-</v>
      </c>
      <c r="M5763" s="15"/>
      <c r="N5763" s="15"/>
      <c r="O5763" s="15"/>
      <c r="P5763" s="15"/>
    </row>
    <row r="5764" spans="1:16" x14ac:dyDescent="0.25">
      <c r="L5764" s="21" t="str">
        <f t="shared" ca="1" si="89"/>
        <v>-</v>
      </c>
    </row>
    <row r="5765" spans="1:16" x14ac:dyDescent="0.25">
      <c r="A5765" s="15"/>
      <c r="B5765" s="19"/>
      <c r="C5765" s="15"/>
      <c r="D5765" s="15"/>
      <c r="E5765" s="15"/>
      <c r="F5765" s="15"/>
      <c r="G5765" s="15"/>
      <c r="H5765" s="15"/>
      <c r="I5765" s="15"/>
      <c r="J5765" s="15"/>
      <c r="K5765" s="19"/>
      <c r="L5765" s="24" t="str">
        <f t="shared" ca="1" si="89"/>
        <v>-</v>
      </c>
      <c r="M5765" s="15"/>
      <c r="N5765" s="15"/>
      <c r="O5765" s="15"/>
      <c r="P5765" s="15"/>
    </row>
    <row r="5766" spans="1:16" x14ac:dyDescent="0.25">
      <c r="L5766" s="21" t="str">
        <f t="shared" ref="L5766:L5829" ca="1" si="90">IF(B5766&gt;1/1/1900, (IF(M5766="Closed",(DATEDIF(B5766,K5766,"d"))-(DATEDIF(H5766,J5766,"d")),IF(OR(M5766="Pending",ISBLANK(K5766)),TODAY()-B5766))),"-")</f>
        <v>-</v>
      </c>
    </row>
    <row r="5767" spans="1:16" x14ac:dyDescent="0.25">
      <c r="A5767" s="15"/>
      <c r="B5767" s="19"/>
      <c r="C5767" s="15"/>
      <c r="D5767" s="15"/>
      <c r="E5767" s="15"/>
      <c r="F5767" s="15"/>
      <c r="G5767" s="15"/>
      <c r="H5767" s="15"/>
      <c r="I5767" s="15"/>
      <c r="J5767" s="15"/>
      <c r="K5767" s="19"/>
      <c r="L5767" s="24" t="str">
        <f t="shared" ca="1" si="90"/>
        <v>-</v>
      </c>
      <c r="M5767" s="15"/>
      <c r="N5767" s="15"/>
      <c r="O5767" s="15"/>
      <c r="P5767" s="15"/>
    </row>
    <row r="5768" spans="1:16" x14ac:dyDescent="0.25">
      <c r="L5768" s="21" t="str">
        <f t="shared" ca="1" si="90"/>
        <v>-</v>
      </c>
    </row>
    <row r="5769" spans="1:16" x14ac:dyDescent="0.25">
      <c r="A5769" s="15"/>
      <c r="B5769" s="19"/>
      <c r="C5769" s="15"/>
      <c r="D5769" s="15"/>
      <c r="E5769" s="15"/>
      <c r="F5769" s="15"/>
      <c r="G5769" s="15"/>
      <c r="H5769" s="15"/>
      <c r="I5769" s="15"/>
      <c r="J5769" s="15"/>
      <c r="K5769" s="19"/>
      <c r="L5769" s="24" t="str">
        <f t="shared" ca="1" si="90"/>
        <v>-</v>
      </c>
      <c r="M5769" s="15"/>
      <c r="N5769" s="15"/>
      <c r="O5769" s="15"/>
      <c r="P5769" s="15"/>
    </row>
    <row r="5770" spans="1:16" x14ac:dyDescent="0.25">
      <c r="L5770" s="21" t="str">
        <f t="shared" ca="1" si="90"/>
        <v>-</v>
      </c>
    </row>
    <row r="5771" spans="1:16" x14ac:dyDescent="0.25">
      <c r="A5771" s="15"/>
      <c r="B5771" s="19"/>
      <c r="C5771" s="15"/>
      <c r="D5771" s="15"/>
      <c r="E5771" s="15"/>
      <c r="F5771" s="15"/>
      <c r="G5771" s="15"/>
      <c r="H5771" s="15"/>
      <c r="I5771" s="15"/>
      <c r="J5771" s="15"/>
      <c r="K5771" s="19"/>
      <c r="L5771" s="24" t="str">
        <f t="shared" ca="1" si="90"/>
        <v>-</v>
      </c>
      <c r="M5771" s="15"/>
      <c r="N5771" s="15"/>
      <c r="O5771" s="15"/>
      <c r="P5771" s="15"/>
    </row>
    <row r="5772" spans="1:16" x14ac:dyDescent="0.25">
      <c r="L5772" s="21" t="str">
        <f t="shared" ca="1" si="90"/>
        <v>-</v>
      </c>
    </row>
    <row r="5773" spans="1:16" x14ac:dyDescent="0.25">
      <c r="A5773" s="15"/>
      <c r="B5773" s="19"/>
      <c r="C5773" s="15"/>
      <c r="D5773" s="15"/>
      <c r="E5773" s="15"/>
      <c r="F5773" s="15"/>
      <c r="G5773" s="15"/>
      <c r="H5773" s="15"/>
      <c r="I5773" s="15"/>
      <c r="J5773" s="15"/>
      <c r="K5773" s="19"/>
      <c r="L5773" s="24" t="str">
        <f t="shared" ca="1" si="90"/>
        <v>-</v>
      </c>
      <c r="M5773" s="15"/>
      <c r="N5773" s="15"/>
      <c r="O5773" s="15"/>
      <c r="P5773" s="15"/>
    </row>
    <row r="5774" spans="1:16" x14ac:dyDescent="0.25">
      <c r="L5774" s="21" t="str">
        <f t="shared" ca="1" si="90"/>
        <v>-</v>
      </c>
    </row>
    <row r="5775" spans="1:16" x14ac:dyDescent="0.25">
      <c r="A5775" s="15"/>
      <c r="B5775" s="19"/>
      <c r="C5775" s="15"/>
      <c r="D5775" s="15"/>
      <c r="E5775" s="15"/>
      <c r="F5775" s="15"/>
      <c r="G5775" s="15"/>
      <c r="H5775" s="15"/>
      <c r="I5775" s="15"/>
      <c r="J5775" s="15"/>
      <c r="K5775" s="19"/>
      <c r="L5775" s="24" t="str">
        <f t="shared" ca="1" si="90"/>
        <v>-</v>
      </c>
      <c r="M5775" s="15"/>
      <c r="N5775" s="15"/>
      <c r="O5775" s="15"/>
      <c r="P5775" s="15"/>
    </row>
    <row r="5776" spans="1:16" x14ac:dyDescent="0.25">
      <c r="L5776" s="21" t="str">
        <f t="shared" ca="1" si="90"/>
        <v>-</v>
      </c>
    </row>
    <row r="5777" spans="1:16" x14ac:dyDescent="0.25">
      <c r="A5777" s="15"/>
      <c r="B5777" s="19"/>
      <c r="C5777" s="15"/>
      <c r="D5777" s="15"/>
      <c r="E5777" s="15"/>
      <c r="F5777" s="15"/>
      <c r="G5777" s="15"/>
      <c r="H5777" s="15"/>
      <c r="I5777" s="15"/>
      <c r="J5777" s="15"/>
      <c r="K5777" s="19"/>
      <c r="L5777" s="24" t="str">
        <f t="shared" ca="1" si="90"/>
        <v>-</v>
      </c>
      <c r="M5777" s="15"/>
      <c r="N5777" s="15"/>
      <c r="O5777" s="15"/>
      <c r="P5777" s="15"/>
    </row>
    <row r="5778" spans="1:16" x14ac:dyDescent="0.25">
      <c r="L5778" s="21" t="str">
        <f t="shared" ca="1" si="90"/>
        <v>-</v>
      </c>
    </row>
    <row r="5779" spans="1:16" x14ac:dyDescent="0.25">
      <c r="A5779" s="15"/>
      <c r="B5779" s="19"/>
      <c r="C5779" s="15"/>
      <c r="D5779" s="15"/>
      <c r="E5779" s="15"/>
      <c r="F5779" s="15"/>
      <c r="G5779" s="15"/>
      <c r="H5779" s="15"/>
      <c r="I5779" s="15"/>
      <c r="J5779" s="15"/>
      <c r="K5779" s="19"/>
      <c r="L5779" s="24" t="str">
        <f t="shared" ca="1" si="90"/>
        <v>-</v>
      </c>
      <c r="M5779" s="15"/>
      <c r="N5779" s="15"/>
      <c r="O5779" s="15"/>
      <c r="P5779" s="15"/>
    </row>
    <row r="5780" spans="1:16" x14ac:dyDescent="0.25">
      <c r="L5780" s="21" t="str">
        <f t="shared" ca="1" si="90"/>
        <v>-</v>
      </c>
    </row>
    <row r="5781" spans="1:16" x14ac:dyDescent="0.25">
      <c r="A5781" s="15"/>
      <c r="B5781" s="19"/>
      <c r="C5781" s="15"/>
      <c r="D5781" s="15"/>
      <c r="E5781" s="15"/>
      <c r="F5781" s="15"/>
      <c r="G5781" s="15"/>
      <c r="H5781" s="15"/>
      <c r="I5781" s="15"/>
      <c r="J5781" s="15"/>
      <c r="K5781" s="19"/>
      <c r="L5781" s="24" t="str">
        <f t="shared" ca="1" si="90"/>
        <v>-</v>
      </c>
      <c r="M5781" s="15"/>
      <c r="N5781" s="15"/>
      <c r="O5781" s="15"/>
      <c r="P5781" s="15"/>
    </row>
    <row r="5782" spans="1:16" x14ac:dyDescent="0.25">
      <c r="L5782" s="21" t="str">
        <f t="shared" ca="1" si="90"/>
        <v>-</v>
      </c>
    </row>
    <row r="5783" spans="1:16" x14ac:dyDescent="0.25">
      <c r="A5783" s="15"/>
      <c r="B5783" s="19"/>
      <c r="C5783" s="15"/>
      <c r="D5783" s="15"/>
      <c r="E5783" s="15"/>
      <c r="F5783" s="15"/>
      <c r="G5783" s="15"/>
      <c r="H5783" s="15"/>
      <c r="I5783" s="15"/>
      <c r="J5783" s="15"/>
      <c r="K5783" s="19"/>
      <c r="L5783" s="24" t="str">
        <f t="shared" ca="1" si="90"/>
        <v>-</v>
      </c>
      <c r="M5783" s="15"/>
      <c r="N5783" s="15"/>
      <c r="O5783" s="15"/>
      <c r="P5783" s="15"/>
    </row>
    <row r="5784" spans="1:16" x14ac:dyDescent="0.25">
      <c r="L5784" s="21" t="str">
        <f t="shared" ca="1" si="90"/>
        <v>-</v>
      </c>
    </row>
    <row r="5785" spans="1:16" x14ac:dyDescent="0.25">
      <c r="A5785" s="15"/>
      <c r="B5785" s="19"/>
      <c r="C5785" s="15"/>
      <c r="D5785" s="15"/>
      <c r="E5785" s="15"/>
      <c r="F5785" s="15"/>
      <c r="G5785" s="15"/>
      <c r="H5785" s="15"/>
      <c r="I5785" s="15"/>
      <c r="J5785" s="15"/>
      <c r="K5785" s="19"/>
      <c r="L5785" s="24" t="str">
        <f t="shared" ca="1" si="90"/>
        <v>-</v>
      </c>
      <c r="M5785" s="15"/>
      <c r="N5785" s="15"/>
      <c r="O5785" s="15"/>
      <c r="P5785" s="15"/>
    </row>
    <row r="5786" spans="1:16" x14ac:dyDescent="0.25">
      <c r="L5786" s="21" t="str">
        <f t="shared" ca="1" si="90"/>
        <v>-</v>
      </c>
    </row>
    <row r="5787" spans="1:16" x14ac:dyDescent="0.25">
      <c r="A5787" s="15"/>
      <c r="B5787" s="19"/>
      <c r="C5787" s="15"/>
      <c r="D5787" s="15"/>
      <c r="E5787" s="15"/>
      <c r="F5787" s="15"/>
      <c r="G5787" s="15"/>
      <c r="H5787" s="15"/>
      <c r="I5787" s="15"/>
      <c r="J5787" s="15"/>
      <c r="K5787" s="19"/>
      <c r="L5787" s="24" t="str">
        <f t="shared" ca="1" si="90"/>
        <v>-</v>
      </c>
      <c r="M5787" s="15"/>
      <c r="N5787" s="15"/>
      <c r="O5787" s="15"/>
      <c r="P5787" s="15"/>
    </row>
    <row r="5788" spans="1:16" x14ac:dyDescent="0.25">
      <c r="L5788" s="21" t="str">
        <f t="shared" ca="1" si="90"/>
        <v>-</v>
      </c>
    </row>
    <row r="5789" spans="1:16" x14ac:dyDescent="0.25">
      <c r="A5789" s="15"/>
      <c r="B5789" s="19"/>
      <c r="C5789" s="15"/>
      <c r="D5789" s="15"/>
      <c r="E5789" s="15"/>
      <c r="F5789" s="15"/>
      <c r="G5789" s="15"/>
      <c r="H5789" s="15"/>
      <c r="I5789" s="15"/>
      <c r="J5789" s="15"/>
      <c r="K5789" s="19"/>
      <c r="L5789" s="24" t="str">
        <f t="shared" ca="1" si="90"/>
        <v>-</v>
      </c>
      <c r="M5789" s="15"/>
      <c r="N5789" s="15"/>
      <c r="O5789" s="15"/>
      <c r="P5789" s="15"/>
    </row>
    <row r="5790" spans="1:16" x14ac:dyDescent="0.25">
      <c r="L5790" s="21" t="str">
        <f t="shared" ca="1" si="90"/>
        <v>-</v>
      </c>
    </row>
    <row r="5791" spans="1:16" x14ac:dyDescent="0.25">
      <c r="A5791" s="15"/>
      <c r="B5791" s="19"/>
      <c r="C5791" s="15"/>
      <c r="D5791" s="15"/>
      <c r="E5791" s="15"/>
      <c r="F5791" s="15"/>
      <c r="G5791" s="15"/>
      <c r="H5791" s="15"/>
      <c r="I5791" s="15"/>
      <c r="J5791" s="15"/>
      <c r="K5791" s="19"/>
      <c r="L5791" s="24" t="str">
        <f t="shared" ca="1" si="90"/>
        <v>-</v>
      </c>
      <c r="M5791" s="15"/>
      <c r="N5791" s="15"/>
      <c r="O5791" s="15"/>
      <c r="P5791" s="15"/>
    </row>
    <row r="5792" spans="1:16" x14ac:dyDescent="0.25">
      <c r="L5792" s="21" t="str">
        <f t="shared" ca="1" si="90"/>
        <v>-</v>
      </c>
    </row>
    <row r="5793" spans="1:16" x14ac:dyDescent="0.25">
      <c r="A5793" s="15"/>
      <c r="B5793" s="19"/>
      <c r="C5793" s="15"/>
      <c r="D5793" s="15"/>
      <c r="E5793" s="15"/>
      <c r="F5793" s="15"/>
      <c r="G5793" s="15"/>
      <c r="H5793" s="15"/>
      <c r="I5793" s="15"/>
      <c r="J5793" s="15"/>
      <c r="K5793" s="19"/>
      <c r="L5793" s="24" t="str">
        <f t="shared" ca="1" si="90"/>
        <v>-</v>
      </c>
      <c r="M5793" s="15"/>
      <c r="N5793" s="15"/>
      <c r="O5793" s="15"/>
      <c r="P5793" s="15"/>
    </row>
    <row r="5794" spans="1:16" x14ac:dyDescent="0.25">
      <c r="L5794" s="21" t="str">
        <f t="shared" ca="1" si="90"/>
        <v>-</v>
      </c>
    </row>
    <row r="5795" spans="1:16" x14ac:dyDescent="0.25">
      <c r="A5795" s="15"/>
      <c r="B5795" s="19"/>
      <c r="C5795" s="15"/>
      <c r="D5795" s="15"/>
      <c r="E5795" s="15"/>
      <c r="F5795" s="15"/>
      <c r="G5795" s="15"/>
      <c r="H5795" s="15"/>
      <c r="I5795" s="15"/>
      <c r="J5795" s="15"/>
      <c r="K5795" s="19"/>
      <c r="L5795" s="24" t="str">
        <f t="shared" ca="1" si="90"/>
        <v>-</v>
      </c>
      <c r="M5795" s="15"/>
      <c r="N5795" s="15"/>
      <c r="O5795" s="15"/>
      <c r="P5795" s="15"/>
    </row>
    <row r="5796" spans="1:16" x14ac:dyDescent="0.25">
      <c r="L5796" s="21" t="str">
        <f t="shared" ca="1" si="90"/>
        <v>-</v>
      </c>
    </row>
    <row r="5797" spans="1:16" x14ac:dyDescent="0.25">
      <c r="A5797" s="15"/>
      <c r="B5797" s="19"/>
      <c r="C5797" s="15"/>
      <c r="D5797" s="15"/>
      <c r="E5797" s="15"/>
      <c r="F5797" s="15"/>
      <c r="G5797" s="15"/>
      <c r="H5797" s="15"/>
      <c r="I5797" s="15"/>
      <c r="J5797" s="15"/>
      <c r="K5797" s="19"/>
      <c r="L5797" s="24" t="str">
        <f t="shared" ca="1" si="90"/>
        <v>-</v>
      </c>
      <c r="M5797" s="15"/>
      <c r="N5797" s="15"/>
      <c r="O5797" s="15"/>
      <c r="P5797" s="15"/>
    </row>
    <row r="5798" spans="1:16" x14ac:dyDescent="0.25">
      <c r="L5798" s="21" t="str">
        <f t="shared" ca="1" si="90"/>
        <v>-</v>
      </c>
    </row>
    <row r="5799" spans="1:16" x14ac:dyDescent="0.25">
      <c r="A5799" s="15"/>
      <c r="B5799" s="19"/>
      <c r="C5799" s="15"/>
      <c r="D5799" s="15"/>
      <c r="E5799" s="15"/>
      <c r="F5799" s="15"/>
      <c r="G5799" s="15"/>
      <c r="H5799" s="15"/>
      <c r="I5799" s="15"/>
      <c r="J5799" s="15"/>
      <c r="K5799" s="19"/>
      <c r="L5799" s="24" t="str">
        <f t="shared" ca="1" si="90"/>
        <v>-</v>
      </c>
      <c r="M5799" s="15"/>
      <c r="N5799" s="15"/>
      <c r="O5799" s="15"/>
      <c r="P5799" s="15"/>
    </row>
    <row r="5800" spans="1:16" x14ac:dyDescent="0.25">
      <c r="L5800" s="21" t="str">
        <f t="shared" ca="1" si="90"/>
        <v>-</v>
      </c>
    </row>
    <row r="5801" spans="1:16" x14ac:dyDescent="0.25">
      <c r="A5801" s="15"/>
      <c r="B5801" s="19"/>
      <c r="C5801" s="15"/>
      <c r="D5801" s="15"/>
      <c r="E5801" s="15"/>
      <c r="F5801" s="15"/>
      <c r="G5801" s="15"/>
      <c r="H5801" s="15"/>
      <c r="I5801" s="15"/>
      <c r="J5801" s="15"/>
      <c r="K5801" s="19"/>
      <c r="L5801" s="24" t="str">
        <f t="shared" ca="1" si="90"/>
        <v>-</v>
      </c>
      <c r="M5801" s="15"/>
      <c r="N5801" s="15"/>
      <c r="O5801" s="15"/>
      <c r="P5801" s="15"/>
    </row>
    <row r="5802" spans="1:16" x14ac:dyDescent="0.25">
      <c r="L5802" s="21" t="str">
        <f t="shared" ca="1" si="90"/>
        <v>-</v>
      </c>
    </row>
    <row r="5803" spans="1:16" x14ac:dyDescent="0.25">
      <c r="A5803" s="15"/>
      <c r="B5803" s="19"/>
      <c r="C5803" s="15"/>
      <c r="D5803" s="15"/>
      <c r="E5803" s="15"/>
      <c r="F5803" s="15"/>
      <c r="G5803" s="15"/>
      <c r="H5803" s="15"/>
      <c r="I5803" s="15"/>
      <c r="J5803" s="15"/>
      <c r="K5803" s="19"/>
      <c r="L5803" s="24" t="str">
        <f t="shared" ca="1" si="90"/>
        <v>-</v>
      </c>
      <c r="M5803" s="15"/>
      <c r="N5803" s="15"/>
      <c r="O5803" s="15"/>
      <c r="P5803" s="15"/>
    </row>
    <row r="5804" spans="1:16" x14ac:dyDescent="0.25">
      <c r="L5804" s="21" t="str">
        <f t="shared" ca="1" si="90"/>
        <v>-</v>
      </c>
    </row>
    <row r="5805" spans="1:16" x14ac:dyDescent="0.25">
      <c r="A5805" s="15"/>
      <c r="B5805" s="19"/>
      <c r="C5805" s="15"/>
      <c r="D5805" s="15"/>
      <c r="E5805" s="15"/>
      <c r="F5805" s="15"/>
      <c r="G5805" s="15"/>
      <c r="H5805" s="15"/>
      <c r="I5805" s="15"/>
      <c r="J5805" s="15"/>
      <c r="K5805" s="19"/>
      <c r="L5805" s="24" t="str">
        <f t="shared" ca="1" si="90"/>
        <v>-</v>
      </c>
      <c r="M5805" s="15"/>
      <c r="N5805" s="15"/>
      <c r="O5805" s="15"/>
      <c r="P5805" s="15"/>
    </row>
    <row r="5806" spans="1:16" x14ac:dyDescent="0.25">
      <c r="L5806" s="21" t="str">
        <f t="shared" ca="1" si="90"/>
        <v>-</v>
      </c>
    </row>
    <row r="5807" spans="1:16" x14ac:dyDescent="0.25">
      <c r="A5807" s="15"/>
      <c r="B5807" s="19"/>
      <c r="C5807" s="15"/>
      <c r="D5807" s="15"/>
      <c r="E5807" s="15"/>
      <c r="F5807" s="15"/>
      <c r="G5807" s="15"/>
      <c r="H5807" s="15"/>
      <c r="I5807" s="15"/>
      <c r="J5807" s="15"/>
      <c r="K5807" s="19"/>
      <c r="L5807" s="24" t="str">
        <f t="shared" ca="1" si="90"/>
        <v>-</v>
      </c>
      <c r="M5807" s="15"/>
      <c r="N5807" s="15"/>
      <c r="O5807" s="15"/>
      <c r="P5807" s="15"/>
    </row>
    <row r="5808" spans="1:16" x14ac:dyDescent="0.25">
      <c r="L5808" s="21" t="str">
        <f t="shared" ca="1" si="90"/>
        <v>-</v>
      </c>
    </row>
    <row r="5809" spans="1:16" x14ac:dyDescent="0.25">
      <c r="A5809" s="15"/>
      <c r="B5809" s="19"/>
      <c r="C5809" s="15"/>
      <c r="D5809" s="15"/>
      <c r="E5809" s="15"/>
      <c r="F5809" s="15"/>
      <c r="G5809" s="15"/>
      <c r="H5809" s="15"/>
      <c r="I5809" s="15"/>
      <c r="J5809" s="15"/>
      <c r="K5809" s="19"/>
      <c r="L5809" s="24" t="str">
        <f t="shared" ca="1" si="90"/>
        <v>-</v>
      </c>
      <c r="M5809" s="15"/>
      <c r="N5809" s="15"/>
      <c r="O5809" s="15"/>
      <c r="P5809" s="15"/>
    </row>
    <row r="5810" spans="1:16" x14ac:dyDescent="0.25">
      <c r="L5810" s="21" t="str">
        <f t="shared" ca="1" si="90"/>
        <v>-</v>
      </c>
    </row>
    <row r="5811" spans="1:16" x14ac:dyDescent="0.25">
      <c r="A5811" s="15"/>
      <c r="B5811" s="19"/>
      <c r="C5811" s="15"/>
      <c r="D5811" s="15"/>
      <c r="E5811" s="15"/>
      <c r="F5811" s="15"/>
      <c r="G5811" s="15"/>
      <c r="H5811" s="15"/>
      <c r="I5811" s="15"/>
      <c r="J5811" s="15"/>
      <c r="K5811" s="19"/>
      <c r="L5811" s="24" t="str">
        <f t="shared" ca="1" si="90"/>
        <v>-</v>
      </c>
      <c r="M5811" s="15"/>
      <c r="N5811" s="15"/>
      <c r="O5811" s="15"/>
      <c r="P5811" s="15"/>
    </row>
    <row r="5812" spans="1:16" x14ac:dyDescent="0.25">
      <c r="L5812" s="21" t="str">
        <f t="shared" ca="1" si="90"/>
        <v>-</v>
      </c>
    </row>
    <row r="5813" spans="1:16" x14ac:dyDescent="0.25">
      <c r="A5813" s="15"/>
      <c r="B5813" s="19"/>
      <c r="C5813" s="15"/>
      <c r="D5813" s="15"/>
      <c r="E5813" s="15"/>
      <c r="F5813" s="15"/>
      <c r="G5813" s="15"/>
      <c r="H5813" s="15"/>
      <c r="I5813" s="15"/>
      <c r="J5813" s="15"/>
      <c r="K5813" s="19"/>
      <c r="L5813" s="24" t="str">
        <f t="shared" ca="1" si="90"/>
        <v>-</v>
      </c>
      <c r="M5813" s="15"/>
      <c r="N5813" s="15"/>
      <c r="O5813" s="15"/>
      <c r="P5813" s="15"/>
    </row>
    <row r="5814" spans="1:16" x14ac:dyDescent="0.25">
      <c r="L5814" s="21" t="str">
        <f t="shared" ca="1" si="90"/>
        <v>-</v>
      </c>
    </row>
    <row r="5815" spans="1:16" x14ac:dyDescent="0.25">
      <c r="A5815" s="15"/>
      <c r="B5815" s="19"/>
      <c r="C5815" s="15"/>
      <c r="D5815" s="15"/>
      <c r="E5815" s="15"/>
      <c r="F5815" s="15"/>
      <c r="G5815" s="15"/>
      <c r="H5815" s="15"/>
      <c r="I5815" s="15"/>
      <c r="J5815" s="15"/>
      <c r="K5815" s="19"/>
      <c r="L5815" s="24" t="str">
        <f t="shared" ca="1" si="90"/>
        <v>-</v>
      </c>
      <c r="M5815" s="15"/>
      <c r="N5815" s="15"/>
      <c r="O5815" s="15"/>
      <c r="P5815" s="15"/>
    </row>
    <row r="5816" spans="1:16" x14ac:dyDescent="0.25">
      <c r="L5816" s="21" t="str">
        <f t="shared" ca="1" si="90"/>
        <v>-</v>
      </c>
    </row>
    <row r="5817" spans="1:16" x14ac:dyDescent="0.25">
      <c r="A5817" s="15"/>
      <c r="B5817" s="19"/>
      <c r="C5817" s="15"/>
      <c r="D5817" s="15"/>
      <c r="E5817" s="15"/>
      <c r="F5817" s="15"/>
      <c r="G5817" s="15"/>
      <c r="H5817" s="15"/>
      <c r="I5817" s="15"/>
      <c r="J5817" s="15"/>
      <c r="K5817" s="19"/>
      <c r="L5817" s="24" t="str">
        <f t="shared" ca="1" si="90"/>
        <v>-</v>
      </c>
      <c r="M5817" s="15"/>
      <c r="N5817" s="15"/>
      <c r="O5817" s="15"/>
      <c r="P5817" s="15"/>
    </row>
    <row r="5818" spans="1:16" x14ac:dyDescent="0.25">
      <c r="L5818" s="21" t="str">
        <f t="shared" ca="1" si="90"/>
        <v>-</v>
      </c>
    </row>
    <row r="5819" spans="1:16" x14ac:dyDescent="0.25">
      <c r="A5819" s="15"/>
      <c r="B5819" s="19"/>
      <c r="C5819" s="15"/>
      <c r="D5819" s="15"/>
      <c r="E5819" s="15"/>
      <c r="F5819" s="15"/>
      <c r="G5819" s="15"/>
      <c r="H5819" s="15"/>
      <c r="I5819" s="15"/>
      <c r="J5819" s="15"/>
      <c r="K5819" s="19"/>
      <c r="L5819" s="24" t="str">
        <f t="shared" ca="1" si="90"/>
        <v>-</v>
      </c>
      <c r="M5819" s="15"/>
      <c r="N5819" s="15"/>
      <c r="O5819" s="15"/>
      <c r="P5819" s="15"/>
    </row>
    <row r="5820" spans="1:16" x14ac:dyDescent="0.25">
      <c r="L5820" s="21" t="str">
        <f t="shared" ca="1" si="90"/>
        <v>-</v>
      </c>
    </row>
    <row r="5821" spans="1:16" x14ac:dyDescent="0.25">
      <c r="A5821" s="15"/>
      <c r="B5821" s="19"/>
      <c r="C5821" s="15"/>
      <c r="D5821" s="15"/>
      <c r="E5821" s="15"/>
      <c r="F5821" s="15"/>
      <c r="G5821" s="15"/>
      <c r="H5821" s="15"/>
      <c r="I5821" s="15"/>
      <c r="J5821" s="15"/>
      <c r="K5821" s="19"/>
      <c r="L5821" s="24" t="str">
        <f t="shared" ca="1" si="90"/>
        <v>-</v>
      </c>
      <c r="M5821" s="15"/>
      <c r="N5821" s="15"/>
      <c r="O5821" s="15"/>
      <c r="P5821" s="15"/>
    </row>
    <row r="5822" spans="1:16" x14ac:dyDescent="0.25">
      <c r="L5822" s="21" t="str">
        <f t="shared" ca="1" si="90"/>
        <v>-</v>
      </c>
    </row>
    <row r="5823" spans="1:16" x14ac:dyDescent="0.25">
      <c r="A5823" s="15"/>
      <c r="B5823" s="19"/>
      <c r="C5823" s="15"/>
      <c r="D5823" s="15"/>
      <c r="E5823" s="15"/>
      <c r="F5823" s="15"/>
      <c r="G5823" s="15"/>
      <c r="H5823" s="15"/>
      <c r="I5823" s="15"/>
      <c r="J5823" s="15"/>
      <c r="K5823" s="19"/>
      <c r="L5823" s="24" t="str">
        <f t="shared" ca="1" si="90"/>
        <v>-</v>
      </c>
      <c r="M5823" s="15"/>
      <c r="N5823" s="15"/>
      <c r="O5823" s="15"/>
      <c r="P5823" s="15"/>
    </row>
    <row r="5824" spans="1:16" x14ac:dyDescent="0.25">
      <c r="L5824" s="21" t="str">
        <f t="shared" ca="1" si="90"/>
        <v>-</v>
      </c>
    </row>
    <row r="5825" spans="1:16" x14ac:dyDescent="0.25">
      <c r="A5825" s="15"/>
      <c r="B5825" s="19"/>
      <c r="C5825" s="15"/>
      <c r="D5825" s="15"/>
      <c r="E5825" s="15"/>
      <c r="F5825" s="15"/>
      <c r="G5825" s="15"/>
      <c r="H5825" s="15"/>
      <c r="I5825" s="15"/>
      <c r="J5825" s="15"/>
      <c r="K5825" s="19"/>
      <c r="L5825" s="24" t="str">
        <f t="shared" ca="1" si="90"/>
        <v>-</v>
      </c>
      <c r="M5825" s="15"/>
      <c r="N5825" s="15"/>
      <c r="O5825" s="15"/>
      <c r="P5825" s="15"/>
    </row>
    <row r="5826" spans="1:16" x14ac:dyDescent="0.25">
      <c r="L5826" s="21" t="str">
        <f t="shared" ca="1" si="90"/>
        <v>-</v>
      </c>
    </row>
    <row r="5827" spans="1:16" x14ac:dyDescent="0.25">
      <c r="A5827" s="15"/>
      <c r="B5827" s="19"/>
      <c r="C5827" s="15"/>
      <c r="D5827" s="15"/>
      <c r="E5827" s="15"/>
      <c r="F5827" s="15"/>
      <c r="G5827" s="15"/>
      <c r="H5827" s="15"/>
      <c r="I5827" s="15"/>
      <c r="J5827" s="15"/>
      <c r="K5827" s="19"/>
      <c r="L5827" s="24" t="str">
        <f t="shared" ca="1" si="90"/>
        <v>-</v>
      </c>
      <c r="M5827" s="15"/>
      <c r="N5827" s="15"/>
      <c r="O5827" s="15"/>
      <c r="P5827" s="15"/>
    </row>
    <row r="5828" spans="1:16" x14ac:dyDescent="0.25">
      <c r="L5828" s="21" t="str">
        <f t="shared" ca="1" si="90"/>
        <v>-</v>
      </c>
    </row>
    <row r="5829" spans="1:16" x14ac:dyDescent="0.25">
      <c r="A5829" s="15"/>
      <c r="B5829" s="19"/>
      <c r="C5829" s="15"/>
      <c r="D5829" s="15"/>
      <c r="E5829" s="15"/>
      <c r="F5829" s="15"/>
      <c r="G5829" s="15"/>
      <c r="H5829" s="15"/>
      <c r="I5829" s="15"/>
      <c r="J5829" s="15"/>
      <c r="K5829" s="19"/>
      <c r="L5829" s="24" t="str">
        <f t="shared" ca="1" si="90"/>
        <v>-</v>
      </c>
      <c r="M5829" s="15"/>
      <c r="N5829" s="15"/>
      <c r="O5829" s="15"/>
      <c r="P5829" s="15"/>
    </row>
    <row r="5830" spans="1:16" x14ac:dyDescent="0.25">
      <c r="L5830" s="21" t="str">
        <f t="shared" ref="L5830:L5893" ca="1" si="91">IF(B5830&gt;1/1/1900, (IF(M5830="Closed",(DATEDIF(B5830,K5830,"d"))-(DATEDIF(H5830,J5830,"d")),IF(OR(M5830="Pending",ISBLANK(K5830)),TODAY()-B5830))),"-")</f>
        <v>-</v>
      </c>
    </row>
    <row r="5831" spans="1:16" x14ac:dyDescent="0.25">
      <c r="A5831" s="15"/>
      <c r="B5831" s="19"/>
      <c r="C5831" s="15"/>
      <c r="D5831" s="15"/>
      <c r="E5831" s="15"/>
      <c r="F5831" s="15"/>
      <c r="G5831" s="15"/>
      <c r="H5831" s="15"/>
      <c r="I5831" s="15"/>
      <c r="J5831" s="15"/>
      <c r="K5831" s="19"/>
      <c r="L5831" s="24" t="str">
        <f t="shared" ca="1" si="91"/>
        <v>-</v>
      </c>
      <c r="M5831" s="15"/>
      <c r="N5831" s="15"/>
      <c r="O5831" s="15"/>
      <c r="P5831" s="15"/>
    </row>
    <row r="5832" spans="1:16" x14ac:dyDescent="0.25">
      <c r="L5832" s="21" t="str">
        <f t="shared" ca="1" si="91"/>
        <v>-</v>
      </c>
    </row>
    <row r="5833" spans="1:16" x14ac:dyDescent="0.25">
      <c r="A5833" s="15"/>
      <c r="B5833" s="19"/>
      <c r="C5833" s="15"/>
      <c r="D5833" s="15"/>
      <c r="E5833" s="15"/>
      <c r="F5833" s="15"/>
      <c r="G5833" s="15"/>
      <c r="H5833" s="15"/>
      <c r="I5833" s="15"/>
      <c r="J5833" s="15"/>
      <c r="K5833" s="19"/>
      <c r="L5833" s="24" t="str">
        <f t="shared" ca="1" si="91"/>
        <v>-</v>
      </c>
      <c r="M5833" s="15"/>
      <c r="N5833" s="15"/>
      <c r="O5833" s="15"/>
      <c r="P5833" s="15"/>
    </row>
    <row r="5834" spans="1:16" x14ac:dyDescent="0.25">
      <c r="L5834" s="21" t="str">
        <f t="shared" ca="1" si="91"/>
        <v>-</v>
      </c>
    </row>
    <row r="5835" spans="1:16" x14ac:dyDescent="0.25">
      <c r="A5835" s="15"/>
      <c r="B5835" s="19"/>
      <c r="C5835" s="15"/>
      <c r="D5835" s="15"/>
      <c r="E5835" s="15"/>
      <c r="F5835" s="15"/>
      <c r="G5835" s="15"/>
      <c r="H5835" s="15"/>
      <c r="I5835" s="15"/>
      <c r="J5835" s="15"/>
      <c r="K5835" s="19"/>
      <c r="L5835" s="24" t="str">
        <f t="shared" ca="1" si="91"/>
        <v>-</v>
      </c>
      <c r="M5835" s="15"/>
      <c r="N5835" s="15"/>
      <c r="O5835" s="15"/>
      <c r="P5835" s="15"/>
    </row>
    <row r="5836" spans="1:16" x14ac:dyDescent="0.25">
      <c r="L5836" s="21" t="str">
        <f t="shared" ca="1" si="91"/>
        <v>-</v>
      </c>
    </row>
    <row r="5837" spans="1:16" x14ac:dyDescent="0.25">
      <c r="A5837" s="15"/>
      <c r="B5837" s="19"/>
      <c r="C5837" s="15"/>
      <c r="D5837" s="15"/>
      <c r="E5837" s="15"/>
      <c r="F5837" s="15"/>
      <c r="G5837" s="15"/>
      <c r="H5837" s="15"/>
      <c r="I5837" s="15"/>
      <c r="J5837" s="15"/>
      <c r="K5837" s="19"/>
      <c r="L5837" s="24" t="str">
        <f t="shared" ca="1" si="91"/>
        <v>-</v>
      </c>
      <c r="M5837" s="15"/>
      <c r="N5837" s="15"/>
      <c r="O5837" s="15"/>
      <c r="P5837" s="15"/>
    </row>
    <row r="5838" spans="1:16" x14ac:dyDescent="0.25">
      <c r="L5838" s="21" t="str">
        <f t="shared" ca="1" si="91"/>
        <v>-</v>
      </c>
    </row>
    <row r="5839" spans="1:16" x14ac:dyDescent="0.25">
      <c r="A5839" s="15"/>
      <c r="B5839" s="19"/>
      <c r="C5839" s="15"/>
      <c r="D5839" s="15"/>
      <c r="E5839" s="15"/>
      <c r="F5839" s="15"/>
      <c r="G5839" s="15"/>
      <c r="H5839" s="15"/>
      <c r="I5839" s="15"/>
      <c r="J5839" s="15"/>
      <c r="K5839" s="19"/>
      <c r="L5839" s="24" t="str">
        <f t="shared" ca="1" si="91"/>
        <v>-</v>
      </c>
      <c r="M5839" s="15"/>
      <c r="N5839" s="15"/>
      <c r="O5839" s="15"/>
      <c r="P5839" s="15"/>
    </row>
    <row r="5840" spans="1:16" x14ac:dyDescent="0.25">
      <c r="L5840" s="21" t="str">
        <f t="shared" ca="1" si="91"/>
        <v>-</v>
      </c>
    </row>
    <row r="5841" spans="1:16" x14ac:dyDescent="0.25">
      <c r="A5841" s="15"/>
      <c r="B5841" s="19"/>
      <c r="C5841" s="15"/>
      <c r="D5841" s="15"/>
      <c r="E5841" s="15"/>
      <c r="F5841" s="15"/>
      <c r="G5841" s="15"/>
      <c r="H5841" s="15"/>
      <c r="I5841" s="15"/>
      <c r="J5841" s="15"/>
      <c r="K5841" s="19"/>
      <c r="L5841" s="24" t="str">
        <f t="shared" ca="1" si="91"/>
        <v>-</v>
      </c>
      <c r="M5841" s="15"/>
      <c r="N5841" s="15"/>
      <c r="O5841" s="15"/>
      <c r="P5841" s="15"/>
    </row>
    <row r="5842" spans="1:16" x14ac:dyDescent="0.25">
      <c r="L5842" s="21" t="str">
        <f t="shared" ca="1" si="91"/>
        <v>-</v>
      </c>
    </row>
    <row r="5843" spans="1:16" x14ac:dyDescent="0.25">
      <c r="A5843" s="15"/>
      <c r="B5843" s="19"/>
      <c r="C5843" s="15"/>
      <c r="D5843" s="15"/>
      <c r="E5843" s="15"/>
      <c r="F5843" s="15"/>
      <c r="G5843" s="15"/>
      <c r="H5843" s="15"/>
      <c r="I5843" s="15"/>
      <c r="J5843" s="15"/>
      <c r="K5843" s="19"/>
      <c r="L5843" s="24" t="str">
        <f t="shared" ca="1" si="91"/>
        <v>-</v>
      </c>
      <c r="M5843" s="15"/>
      <c r="N5843" s="15"/>
      <c r="O5843" s="15"/>
      <c r="P5843" s="15"/>
    </row>
    <row r="5844" spans="1:16" x14ac:dyDescent="0.25">
      <c r="L5844" s="21" t="str">
        <f t="shared" ca="1" si="91"/>
        <v>-</v>
      </c>
    </row>
    <row r="5845" spans="1:16" x14ac:dyDescent="0.25">
      <c r="A5845" s="15"/>
      <c r="B5845" s="19"/>
      <c r="C5845" s="15"/>
      <c r="D5845" s="15"/>
      <c r="E5845" s="15"/>
      <c r="F5845" s="15"/>
      <c r="G5845" s="15"/>
      <c r="H5845" s="15"/>
      <c r="I5845" s="15"/>
      <c r="J5845" s="15"/>
      <c r="K5845" s="19"/>
      <c r="L5845" s="24" t="str">
        <f t="shared" ca="1" si="91"/>
        <v>-</v>
      </c>
      <c r="M5845" s="15"/>
      <c r="N5845" s="15"/>
      <c r="O5845" s="15"/>
      <c r="P5845" s="15"/>
    </row>
    <row r="5846" spans="1:16" x14ac:dyDescent="0.25">
      <c r="L5846" s="21" t="str">
        <f t="shared" ca="1" si="91"/>
        <v>-</v>
      </c>
    </row>
    <row r="5847" spans="1:16" x14ac:dyDescent="0.25">
      <c r="A5847" s="15"/>
      <c r="B5847" s="19"/>
      <c r="C5847" s="15"/>
      <c r="D5847" s="15"/>
      <c r="E5847" s="15"/>
      <c r="F5847" s="15"/>
      <c r="G5847" s="15"/>
      <c r="H5847" s="15"/>
      <c r="I5847" s="15"/>
      <c r="J5847" s="15"/>
      <c r="K5847" s="19"/>
      <c r="L5847" s="24" t="str">
        <f t="shared" ca="1" si="91"/>
        <v>-</v>
      </c>
      <c r="M5847" s="15"/>
      <c r="N5847" s="15"/>
      <c r="O5847" s="15"/>
      <c r="P5847" s="15"/>
    </row>
    <row r="5848" spans="1:16" x14ac:dyDescent="0.25">
      <c r="L5848" s="21" t="str">
        <f t="shared" ca="1" si="91"/>
        <v>-</v>
      </c>
    </row>
    <row r="5849" spans="1:16" x14ac:dyDescent="0.25">
      <c r="A5849" s="15"/>
      <c r="B5849" s="19"/>
      <c r="C5849" s="15"/>
      <c r="D5849" s="15"/>
      <c r="E5849" s="15"/>
      <c r="F5849" s="15"/>
      <c r="G5849" s="15"/>
      <c r="H5849" s="15"/>
      <c r="I5849" s="15"/>
      <c r="J5849" s="15"/>
      <c r="K5849" s="19"/>
      <c r="L5849" s="24" t="str">
        <f t="shared" ca="1" si="91"/>
        <v>-</v>
      </c>
      <c r="M5849" s="15"/>
      <c r="N5849" s="15"/>
      <c r="O5849" s="15"/>
      <c r="P5849" s="15"/>
    </row>
    <row r="5850" spans="1:16" x14ac:dyDescent="0.25">
      <c r="L5850" s="21" t="str">
        <f t="shared" ca="1" si="91"/>
        <v>-</v>
      </c>
    </row>
    <row r="5851" spans="1:16" x14ac:dyDescent="0.25">
      <c r="A5851" s="15"/>
      <c r="B5851" s="19"/>
      <c r="C5851" s="15"/>
      <c r="D5851" s="15"/>
      <c r="E5851" s="15"/>
      <c r="F5851" s="15"/>
      <c r="G5851" s="15"/>
      <c r="H5851" s="15"/>
      <c r="I5851" s="15"/>
      <c r="J5851" s="15"/>
      <c r="K5851" s="19"/>
      <c r="L5851" s="24" t="str">
        <f t="shared" ca="1" si="91"/>
        <v>-</v>
      </c>
      <c r="M5851" s="15"/>
      <c r="N5851" s="15"/>
      <c r="O5851" s="15"/>
      <c r="P5851" s="15"/>
    </row>
    <row r="5852" spans="1:16" x14ac:dyDescent="0.25">
      <c r="L5852" s="21" t="str">
        <f t="shared" ca="1" si="91"/>
        <v>-</v>
      </c>
    </row>
    <row r="5853" spans="1:16" x14ac:dyDescent="0.25">
      <c r="A5853" s="15"/>
      <c r="B5853" s="19"/>
      <c r="C5853" s="15"/>
      <c r="D5853" s="15"/>
      <c r="E5853" s="15"/>
      <c r="F5853" s="15"/>
      <c r="G5853" s="15"/>
      <c r="H5853" s="15"/>
      <c r="I5853" s="15"/>
      <c r="J5853" s="15"/>
      <c r="K5853" s="19"/>
      <c r="L5853" s="24" t="str">
        <f t="shared" ca="1" si="91"/>
        <v>-</v>
      </c>
      <c r="M5853" s="15"/>
      <c r="N5853" s="15"/>
      <c r="O5853" s="15"/>
      <c r="P5853" s="15"/>
    </row>
    <row r="5854" spans="1:16" x14ac:dyDescent="0.25">
      <c r="L5854" s="21" t="str">
        <f t="shared" ca="1" si="91"/>
        <v>-</v>
      </c>
    </row>
    <row r="5855" spans="1:16" x14ac:dyDescent="0.25">
      <c r="A5855" s="15"/>
      <c r="B5855" s="19"/>
      <c r="C5855" s="15"/>
      <c r="D5855" s="15"/>
      <c r="E5855" s="15"/>
      <c r="F5855" s="15"/>
      <c r="G5855" s="15"/>
      <c r="H5855" s="15"/>
      <c r="I5855" s="15"/>
      <c r="J5855" s="15"/>
      <c r="K5855" s="19"/>
      <c r="L5855" s="24" t="str">
        <f t="shared" ca="1" si="91"/>
        <v>-</v>
      </c>
      <c r="M5855" s="15"/>
      <c r="N5855" s="15"/>
      <c r="O5855" s="15"/>
      <c r="P5855" s="15"/>
    </row>
    <row r="5856" spans="1:16" x14ac:dyDescent="0.25">
      <c r="L5856" s="21" t="str">
        <f t="shared" ca="1" si="91"/>
        <v>-</v>
      </c>
    </row>
    <row r="5857" spans="1:16" x14ac:dyDescent="0.25">
      <c r="A5857" s="15"/>
      <c r="B5857" s="19"/>
      <c r="C5857" s="15"/>
      <c r="D5857" s="15"/>
      <c r="E5857" s="15"/>
      <c r="F5857" s="15"/>
      <c r="G5857" s="15"/>
      <c r="H5857" s="15"/>
      <c r="I5857" s="15"/>
      <c r="J5857" s="15"/>
      <c r="K5857" s="19"/>
      <c r="L5857" s="24" t="str">
        <f t="shared" ca="1" si="91"/>
        <v>-</v>
      </c>
      <c r="M5857" s="15"/>
      <c r="N5857" s="15"/>
      <c r="O5857" s="15"/>
      <c r="P5857" s="15"/>
    </row>
    <row r="5858" spans="1:16" x14ac:dyDescent="0.25">
      <c r="L5858" s="21" t="str">
        <f t="shared" ca="1" si="91"/>
        <v>-</v>
      </c>
    </row>
    <row r="5859" spans="1:16" x14ac:dyDescent="0.25">
      <c r="A5859" s="15"/>
      <c r="B5859" s="19"/>
      <c r="C5859" s="15"/>
      <c r="D5859" s="15"/>
      <c r="E5859" s="15"/>
      <c r="F5859" s="15"/>
      <c r="G5859" s="15"/>
      <c r="H5859" s="15"/>
      <c r="I5859" s="15"/>
      <c r="J5859" s="15"/>
      <c r="K5859" s="19"/>
      <c r="L5859" s="24" t="str">
        <f t="shared" ca="1" si="91"/>
        <v>-</v>
      </c>
      <c r="M5859" s="15"/>
      <c r="N5859" s="15"/>
      <c r="O5859" s="15"/>
      <c r="P5859" s="15"/>
    </row>
    <row r="5860" spans="1:16" x14ac:dyDescent="0.25">
      <c r="L5860" s="21" t="str">
        <f t="shared" ca="1" si="91"/>
        <v>-</v>
      </c>
    </row>
    <row r="5861" spans="1:16" x14ac:dyDescent="0.25">
      <c r="A5861" s="15"/>
      <c r="B5861" s="19"/>
      <c r="C5861" s="15"/>
      <c r="D5861" s="15"/>
      <c r="E5861" s="15"/>
      <c r="F5861" s="15"/>
      <c r="G5861" s="15"/>
      <c r="H5861" s="15"/>
      <c r="I5861" s="15"/>
      <c r="J5861" s="15"/>
      <c r="K5861" s="19"/>
      <c r="L5861" s="24" t="str">
        <f t="shared" ca="1" si="91"/>
        <v>-</v>
      </c>
      <c r="M5861" s="15"/>
      <c r="N5861" s="15"/>
      <c r="O5861" s="15"/>
      <c r="P5861" s="15"/>
    </row>
    <row r="5862" spans="1:16" x14ac:dyDescent="0.25">
      <c r="L5862" s="21" t="str">
        <f t="shared" ca="1" si="91"/>
        <v>-</v>
      </c>
    </row>
    <row r="5863" spans="1:16" x14ac:dyDescent="0.25">
      <c r="A5863" s="15"/>
      <c r="B5863" s="19"/>
      <c r="C5863" s="15"/>
      <c r="D5863" s="15"/>
      <c r="E5863" s="15"/>
      <c r="F5863" s="15"/>
      <c r="G5863" s="15"/>
      <c r="H5863" s="15"/>
      <c r="I5863" s="15"/>
      <c r="J5863" s="15"/>
      <c r="K5863" s="19"/>
      <c r="L5863" s="24" t="str">
        <f t="shared" ca="1" si="91"/>
        <v>-</v>
      </c>
      <c r="M5863" s="15"/>
      <c r="N5863" s="15"/>
      <c r="O5863" s="15"/>
      <c r="P5863" s="15"/>
    </row>
    <row r="5864" spans="1:16" x14ac:dyDescent="0.25">
      <c r="L5864" s="21" t="str">
        <f t="shared" ca="1" si="91"/>
        <v>-</v>
      </c>
    </row>
    <row r="5865" spans="1:16" x14ac:dyDescent="0.25">
      <c r="A5865" s="15"/>
      <c r="B5865" s="19"/>
      <c r="C5865" s="15"/>
      <c r="D5865" s="15"/>
      <c r="E5865" s="15"/>
      <c r="F5865" s="15"/>
      <c r="G5865" s="15"/>
      <c r="H5865" s="15"/>
      <c r="I5865" s="15"/>
      <c r="J5865" s="15"/>
      <c r="K5865" s="19"/>
      <c r="L5865" s="24" t="str">
        <f t="shared" ca="1" si="91"/>
        <v>-</v>
      </c>
      <c r="M5865" s="15"/>
      <c r="N5865" s="15"/>
      <c r="O5865" s="15"/>
      <c r="P5865" s="15"/>
    </row>
    <row r="5866" spans="1:16" x14ac:dyDescent="0.25">
      <c r="L5866" s="21" t="str">
        <f t="shared" ca="1" si="91"/>
        <v>-</v>
      </c>
    </row>
    <row r="5867" spans="1:16" x14ac:dyDescent="0.25">
      <c r="A5867" s="15"/>
      <c r="B5867" s="19"/>
      <c r="C5867" s="15"/>
      <c r="D5867" s="15"/>
      <c r="E5867" s="15"/>
      <c r="F5867" s="15"/>
      <c r="G5867" s="15"/>
      <c r="H5867" s="15"/>
      <c r="I5867" s="15"/>
      <c r="J5867" s="15"/>
      <c r="K5867" s="19"/>
      <c r="L5867" s="24" t="str">
        <f t="shared" ca="1" si="91"/>
        <v>-</v>
      </c>
      <c r="M5867" s="15"/>
      <c r="N5867" s="15"/>
      <c r="O5867" s="15"/>
      <c r="P5867" s="15"/>
    </row>
    <row r="5868" spans="1:16" x14ac:dyDescent="0.25">
      <c r="L5868" s="21" t="str">
        <f t="shared" ca="1" si="91"/>
        <v>-</v>
      </c>
    </row>
    <row r="5869" spans="1:16" x14ac:dyDescent="0.25">
      <c r="A5869" s="15"/>
      <c r="B5869" s="19"/>
      <c r="C5869" s="15"/>
      <c r="D5869" s="15"/>
      <c r="E5869" s="15"/>
      <c r="F5869" s="15"/>
      <c r="G5869" s="15"/>
      <c r="H5869" s="15"/>
      <c r="I5869" s="15"/>
      <c r="J5869" s="15"/>
      <c r="K5869" s="19"/>
      <c r="L5869" s="24" t="str">
        <f t="shared" ca="1" si="91"/>
        <v>-</v>
      </c>
      <c r="M5869" s="15"/>
      <c r="N5869" s="15"/>
      <c r="O5869" s="15"/>
      <c r="P5869" s="15"/>
    </row>
    <row r="5870" spans="1:16" x14ac:dyDescent="0.25">
      <c r="L5870" s="21" t="str">
        <f t="shared" ca="1" si="91"/>
        <v>-</v>
      </c>
    </row>
    <row r="5871" spans="1:16" x14ac:dyDescent="0.25">
      <c r="A5871" s="15"/>
      <c r="B5871" s="19"/>
      <c r="C5871" s="15"/>
      <c r="D5871" s="15"/>
      <c r="E5871" s="15"/>
      <c r="F5871" s="15"/>
      <c r="G5871" s="15"/>
      <c r="H5871" s="15"/>
      <c r="I5871" s="15"/>
      <c r="J5871" s="15"/>
      <c r="K5871" s="19"/>
      <c r="L5871" s="24" t="str">
        <f t="shared" ca="1" si="91"/>
        <v>-</v>
      </c>
      <c r="M5871" s="15"/>
      <c r="N5871" s="15"/>
      <c r="O5871" s="15"/>
      <c r="P5871" s="15"/>
    </row>
    <row r="5872" spans="1:16" x14ac:dyDescent="0.25">
      <c r="L5872" s="21" t="str">
        <f t="shared" ca="1" si="91"/>
        <v>-</v>
      </c>
    </row>
    <row r="5873" spans="1:16" x14ac:dyDescent="0.25">
      <c r="A5873" s="15"/>
      <c r="B5873" s="19"/>
      <c r="C5873" s="15"/>
      <c r="D5873" s="15"/>
      <c r="E5873" s="15"/>
      <c r="F5873" s="15"/>
      <c r="G5873" s="15"/>
      <c r="H5873" s="15"/>
      <c r="I5873" s="15"/>
      <c r="J5873" s="15"/>
      <c r="K5873" s="19"/>
      <c r="L5873" s="24" t="str">
        <f t="shared" ca="1" si="91"/>
        <v>-</v>
      </c>
      <c r="M5873" s="15"/>
      <c r="N5873" s="15"/>
      <c r="O5873" s="15"/>
      <c r="P5873" s="15"/>
    </row>
    <row r="5874" spans="1:16" x14ac:dyDescent="0.25">
      <c r="L5874" s="21" t="str">
        <f t="shared" ca="1" si="91"/>
        <v>-</v>
      </c>
    </row>
    <row r="5875" spans="1:16" x14ac:dyDescent="0.25">
      <c r="A5875" s="15"/>
      <c r="B5875" s="19"/>
      <c r="C5875" s="15"/>
      <c r="D5875" s="15"/>
      <c r="E5875" s="15"/>
      <c r="F5875" s="15"/>
      <c r="G5875" s="15"/>
      <c r="H5875" s="15"/>
      <c r="I5875" s="15"/>
      <c r="J5875" s="15"/>
      <c r="K5875" s="19"/>
      <c r="L5875" s="24" t="str">
        <f t="shared" ca="1" si="91"/>
        <v>-</v>
      </c>
      <c r="M5875" s="15"/>
      <c r="N5875" s="15"/>
      <c r="O5875" s="15"/>
      <c r="P5875" s="15"/>
    </row>
    <row r="5876" spans="1:16" x14ac:dyDescent="0.25">
      <c r="L5876" s="21" t="str">
        <f t="shared" ca="1" si="91"/>
        <v>-</v>
      </c>
    </row>
    <row r="5877" spans="1:16" x14ac:dyDescent="0.25">
      <c r="A5877" s="15"/>
      <c r="B5877" s="19"/>
      <c r="C5877" s="15"/>
      <c r="D5877" s="15"/>
      <c r="E5877" s="15"/>
      <c r="F5877" s="15"/>
      <c r="G5877" s="15"/>
      <c r="H5877" s="15"/>
      <c r="I5877" s="15"/>
      <c r="J5877" s="15"/>
      <c r="K5877" s="19"/>
      <c r="L5877" s="24" t="str">
        <f t="shared" ca="1" si="91"/>
        <v>-</v>
      </c>
      <c r="M5877" s="15"/>
      <c r="N5877" s="15"/>
      <c r="O5877" s="15"/>
      <c r="P5877" s="15"/>
    </row>
    <row r="5878" spans="1:16" x14ac:dyDescent="0.25">
      <c r="L5878" s="21" t="str">
        <f t="shared" ca="1" si="91"/>
        <v>-</v>
      </c>
    </row>
    <row r="5879" spans="1:16" x14ac:dyDescent="0.25">
      <c r="A5879" s="15"/>
      <c r="B5879" s="19"/>
      <c r="C5879" s="15"/>
      <c r="D5879" s="15"/>
      <c r="E5879" s="15"/>
      <c r="F5879" s="15"/>
      <c r="G5879" s="15"/>
      <c r="H5879" s="15"/>
      <c r="I5879" s="15"/>
      <c r="J5879" s="15"/>
      <c r="K5879" s="19"/>
      <c r="L5879" s="24" t="str">
        <f t="shared" ca="1" si="91"/>
        <v>-</v>
      </c>
      <c r="M5879" s="15"/>
      <c r="N5879" s="15"/>
      <c r="O5879" s="15"/>
      <c r="P5879" s="15"/>
    </row>
    <row r="5880" spans="1:16" x14ac:dyDescent="0.25">
      <c r="L5880" s="21" t="str">
        <f t="shared" ca="1" si="91"/>
        <v>-</v>
      </c>
    </row>
    <row r="5881" spans="1:16" x14ac:dyDescent="0.25">
      <c r="A5881" s="15"/>
      <c r="B5881" s="19"/>
      <c r="C5881" s="15"/>
      <c r="D5881" s="15"/>
      <c r="E5881" s="15"/>
      <c r="F5881" s="15"/>
      <c r="G5881" s="15"/>
      <c r="H5881" s="15"/>
      <c r="I5881" s="15"/>
      <c r="J5881" s="15"/>
      <c r="K5881" s="19"/>
      <c r="L5881" s="24" t="str">
        <f t="shared" ca="1" si="91"/>
        <v>-</v>
      </c>
      <c r="M5881" s="15"/>
      <c r="N5881" s="15"/>
      <c r="O5881" s="15"/>
      <c r="P5881" s="15"/>
    </row>
    <row r="5882" spans="1:16" x14ac:dyDescent="0.25">
      <c r="L5882" s="21" t="str">
        <f t="shared" ca="1" si="91"/>
        <v>-</v>
      </c>
    </row>
    <row r="5883" spans="1:16" x14ac:dyDescent="0.25">
      <c r="A5883" s="15"/>
      <c r="B5883" s="19"/>
      <c r="C5883" s="15"/>
      <c r="D5883" s="15"/>
      <c r="E5883" s="15"/>
      <c r="F5883" s="15"/>
      <c r="G5883" s="15"/>
      <c r="H5883" s="15"/>
      <c r="I5883" s="15"/>
      <c r="J5883" s="15"/>
      <c r="K5883" s="19"/>
      <c r="L5883" s="24" t="str">
        <f t="shared" ca="1" si="91"/>
        <v>-</v>
      </c>
      <c r="M5883" s="15"/>
      <c r="N5883" s="15"/>
      <c r="O5883" s="15"/>
      <c r="P5883" s="15"/>
    </row>
    <row r="5884" spans="1:16" x14ac:dyDescent="0.25">
      <c r="L5884" s="21" t="str">
        <f t="shared" ca="1" si="91"/>
        <v>-</v>
      </c>
    </row>
    <row r="5885" spans="1:16" x14ac:dyDescent="0.25">
      <c r="A5885" s="15"/>
      <c r="B5885" s="19"/>
      <c r="C5885" s="15"/>
      <c r="D5885" s="15"/>
      <c r="E5885" s="15"/>
      <c r="F5885" s="15"/>
      <c r="G5885" s="15"/>
      <c r="H5885" s="15"/>
      <c r="I5885" s="15"/>
      <c r="J5885" s="15"/>
      <c r="K5885" s="19"/>
      <c r="L5885" s="24" t="str">
        <f t="shared" ca="1" si="91"/>
        <v>-</v>
      </c>
      <c r="M5885" s="15"/>
      <c r="N5885" s="15"/>
      <c r="O5885" s="15"/>
      <c r="P5885" s="15"/>
    </row>
    <row r="5886" spans="1:16" x14ac:dyDescent="0.25">
      <c r="L5886" s="21" t="str">
        <f t="shared" ca="1" si="91"/>
        <v>-</v>
      </c>
    </row>
    <row r="5887" spans="1:16" x14ac:dyDescent="0.25">
      <c r="A5887" s="15"/>
      <c r="B5887" s="19"/>
      <c r="C5887" s="15"/>
      <c r="D5887" s="15"/>
      <c r="E5887" s="15"/>
      <c r="F5887" s="15"/>
      <c r="G5887" s="15"/>
      <c r="H5887" s="15"/>
      <c r="I5887" s="15"/>
      <c r="J5887" s="15"/>
      <c r="K5887" s="19"/>
      <c r="L5887" s="24" t="str">
        <f t="shared" ca="1" si="91"/>
        <v>-</v>
      </c>
      <c r="M5887" s="15"/>
      <c r="N5887" s="15"/>
      <c r="O5887" s="15"/>
      <c r="P5887" s="15"/>
    </row>
    <row r="5888" spans="1:16" x14ac:dyDescent="0.25">
      <c r="L5888" s="21" t="str">
        <f t="shared" ca="1" si="91"/>
        <v>-</v>
      </c>
    </row>
    <row r="5889" spans="1:16" x14ac:dyDescent="0.25">
      <c r="A5889" s="15"/>
      <c r="B5889" s="19"/>
      <c r="C5889" s="15"/>
      <c r="D5889" s="15"/>
      <c r="E5889" s="15"/>
      <c r="F5889" s="15"/>
      <c r="G5889" s="15"/>
      <c r="H5889" s="15"/>
      <c r="I5889" s="15"/>
      <c r="J5889" s="15"/>
      <c r="K5889" s="19"/>
      <c r="L5889" s="24" t="str">
        <f t="shared" ca="1" si="91"/>
        <v>-</v>
      </c>
      <c r="M5889" s="15"/>
      <c r="N5889" s="15"/>
      <c r="O5889" s="15"/>
      <c r="P5889" s="15"/>
    </row>
    <row r="5890" spans="1:16" x14ac:dyDescent="0.25">
      <c r="L5890" s="21" t="str">
        <f t="shared" ca="1" si="91"/>
        <v>-</v>
      </c>
    </row>
    <row r="5891" spans="1:16" x14ac:dyDescent="0.25">
      <c r="A5891" s="15"/>
      <c r="B5891" s="19"/>
      <c r="C5891" s="15"/>
      <c r="D5891" s="15"/>
      <c r="E5891" s="15"/>
      <c r="F5891" s="15"/>
      <c r="G5891" s="15"/>
      <c r="H5891" s="15"/>
      <c r="I5891" s="15"/>
      <c r="J5891" s="15"/>
      <c r="K5891" s="19"/>
      <c r="L5891" s="24" t="str">
        <f t="shared" ca="1" si="91"/>
        <v>-</v>
      </c>
      <c r="M5891" s="15"/>
      <c r="N5891" s="15"/>
      <c r="O5891" s="15"/>
      <c r="P5891" s="15"/>
    </row>
    <row r="5892" spans="1:16" x14ac:dyDescent="0.25">
      <c r="L5892" s="21" t="str">
        <f t="shared" ca="1" si="91"/>
        <v>-</v>
      </c>
    </row>
    <row r="5893" spans="1:16" x14ac:dyDescent="0.25">
      <c r="A5893" s="15"/>
      <c r="B5893" s="19"/>
      <c r="C5893" s="15"/>
      <c r="D5893" s="15"/>
      <c r="E5893" s="15"/>
      <c r="F5893" s="15"/>
      <c r="G5893" s="15"/>
      <c r="H5893" s="15"/>
      <c r="I5893" s="15"/>
      <c r="J5893" s="15"/>
      <c r="K5893" s="19"/>
      <c r="L5893" s="24" t="str">
        <f t="shared" ca="1" si="91"/>
        <v>-</v>
      </c>
      <c r="M5893" s="15"/>
      <c r="N5893" s="15"/>
      <c r="O5893" s="15"/>
      <c r="P5893" s="15"/>
    </row>
    <row r="5894" spans="1:16" x14ac:dyDescent="0.25">
      <c r="L5894" s="21" t="str">
        <f t="shared" ref="L5894:L5957" ca="1" si="92">IF(B5894&gt;1/1/1900, (IF(M5894="Closed",(DATEDIF(B5894,K5894,"d"))-(DATEDIF(H5894,J5894,"d")),IF(OR(M5894="Pending",ISBLANK(K5894)),TODAY()-B5894))),"-")</f>
        <v>-</v>
      </c>
    </row>
    <row r="5895" spans="1:16" x14ac:dyDescent="0.25">
      <c r="A5895" s="15"/>
      <c r="B5895" s="19"/>
      <c r="C5895" s="15"/>
      <c r="D5895" s="15"/>
      <c r="E5895" s="15"/>
      <c r="F5895" s="15"/>
      <c r="G5895" s="15"/>
      <c r="H5895" s="15"/>
      <c r="I5895" s="15"/>
      <c r="J5895" s="15"/>
      <c r="K5895" s="19"/>
      <c r="L5895" s="24" t="str">
        <f t="shared" ca="1" si="92"/>
        <v>-</v>
      </c>
      <c r="M5895" s="15"/>
      <c r="N5895" s="15"/>
      <c r="O5895" s="15"/>
      <c r="P5895" s="15"/>
    </row>
    <row r="5896" spans="1:16" x14ac:dyDescent="0.25">
      <c r="L5896" s="21" t="str">
        <f t="shared" ca="1" si="92"/>
        <v>-</v>
      </c>
    </row>
    <row r="5897" spans="1:16" x14ac:dyDescent="0.25">
      <c r="A5897" s="15"/>
      <c r="B5897" s="19"/>
      <c r="C5897" s="15"/>
      <c r="D5897" s="15"/>
      <c r="E5897" s="15"/>
      <c r="F5897" s="15"/>
      <c r="G5897" s="15"/>
      <c r="H5897" s="15"/>
      <c r="I5897" s="15"/>
      <c r="J5897" s="15"/>
      <c r="K5897" s="19"/>
      <c r="L5897" s="24" t="str">
        <f t="shared" ca="1" si="92"/>
        <v>-</v>
      </c>
      <c r="M5897" s="15"/>
      <c r="N5897" s="15"/>
      <c r="O5897" s="15"/>
      <c r="P5897" s="15"/>
    </row>
    <row r="5898" spans="1:16" x14ac:dyDescent="0.25">
      <c r="L5898" s="21" t="str">
        <f t="shared" ca="1" si="92"/>
        <v>-</v>
      </c>
    </row>
    <row r="5899" spans="1:16" x14ac:dyDescent="0.25">
      <c r="A5899" s="15"/>
      <c r="B5899" s="19"/>
      <c r="C5899" s="15"/>
      <c r="D5899" s="15"/>
      <c r="E5899" s="15"/>
      <c r="F5899" s="15"/>
      <c r="G5899" s="15"/>
      <c r="H5899" s="15"/>
      <c r="I5899" s="15"/>
      <c r="J5899" s="15"/>
      <c r="K5899" s="19"/>
      <c r="L5899" s="24" t="str">
        <f t="shared" ca="1" si="92"/>
        <v>-</v>
      </c>
      <c r="M5899" s="15"/>
      <c r="N5899" s="15"/>
      <c r="O5899" s="15"/>
      <c r="P5899" s="15"/>
    </row>
    <row r="5900" spans="1:16" x14ac:dyDescent="0.25">
      <c r="L5900" s="21" t="str">
        <f t="shared" ca="1" si="92"/>
        <v>-</v>
      </c>
    </row>
    <row r="5901" spans="1:16" x14ac:dyDescent="0.25">
      <c r="A5901" s="15"/>
      <c r="B5901" s="19"/>
      <c r="C5901" s="15"/>
      <c r="D5901" s="15"/>
      <c r="E5901" s="15"/>
      <c r="F5901" s="15"/>
      <c r="G5901" s="15"/>
      <c r="H5901" s="15"/>
      <c r="I5901" s="15"/>
      <c r="J5901" s="15"/>
      <c r="K5901" s="19"/>
      <c r="L5901" s="24" t="str">
        <f t="shared" ca="1" si="92"/>
        <v>-</v>
      </c>
      <c r="M5901" s="15"/>
      <c r="N5901" s="15"/>
      <c r="O5901" s="15"/>
      <c r="P5901" s="15"/>
    </row>
    <row r="5902" spans="1:16" x14ac:dyDescent="0.25">
      <c r="L5902" s="21" t="str">
        <f t="shared" ca="1" si="92"/>
        <v>-</v>
      </c>
    </row>
    <row r="5903" spans="1:16" x14ac:dyDescent="0.25">
      <c r="A5903" s="15"/>
      <c r="B5903" s="19"/>
      <c r="C5903" s="15"/>
      <c r="D5903" s="15"/>
      <c r="E5903" s="15"/>
      <c r="F5903" s="15"/>
      <c r="G5903" s="15"/>
      <c r="H5903" s="15"/>
      <c r="I5903" s="15"/>
      <c r="J5903" s="15"/>
      <c r="K5903" s="19"/>
      <c r="L5903" s="24" t="str">
        <f t="shared" ca="1" si="92"/>
        <v>-</v>
      </c>
      <c r="M5903" s="15"/>
      <c r="N5903" s="15"/>
      <c r="O5903" s="15"/>
      <c r="P5903" s="15"/>
    </row>
    <row r="5904" spans="1:16" x14ac:dyDescent="0.25">
      <c r="L5904" s="21" t="str">
        <f t="shared" ca="1" si="92"/>
        <v>-</v>
      </c>
    </row>
    <row r="5905" spans="1:16" x14ac:dyDescent="0.25">
      <c r="A5905" s="15"/>
      <c r="B5905" s="19"/>
      <c r="C5905" s="15"/>
      <c r="D5905" s="15"/>
      <c r="E5905" s="15"/>
      <c r="F5905" s="15"/>
      <c r="G5905" s="15"/>
      <c r="H5905" s="15"/>
      <c r="I5905" s="15"/>
      <c r="J5905" s="15"/>
      <c r="K5905" s="19"/>
      <c r="L5905" s="24" t="str">
        <f t="shared" ca="1" si="92"/>
        <v>-</v>
      </c>
      <c r="M5905" s="15"/>
      <c r="N5905" s="15"/>
      <c r="O5905" s="15"/>
      <c r="P5905" s="15"/>
    </row>
    <row r="5906" spans="1:16" x14ac:dyDescent="0.25">
      <c r="L5906" s="21" t="str">
        <f t="shared" ca="1" si="92"/>
        <v>-</v>
      </c>
    </row>
    <row r="5907" spans="1:16" x14ac:dyDescent="0.25">
      <c r="A5907" s="15"/>
      <c r="B5907" s="19"/>
      <c r="C5907" s="15"/>
      <c r="D5907" s="15"/>
      <c r="E5907" s="15"/>
      <c r="F5907" s="15"/>
      <c r="G5907" s="15"/>
      <c r="H5907" s="15"/>
      <c r="I5907" s="15"/>
      <c r="J5907" s="15"/>
      <c r="K5907" s="19"/>
      <c r="L5907" s="24" t="str">
        <f t="shared" ca="1" si="92"/>
        <v>-</v>
      </c>
      <c r="M5907" s="15"/>
      <c r="N5907" s="15"/>
      <c r="O5907" s="15"/>
      <c r="P5907" s="15"/>
    </row>
    <row r="5908" spans="1:16" x14ac:dyDescent="0.25">
      <c r="L5908" s="21" t="str">
        <f t="shared" ca="1" si="92"/>
        <v>-</v>
      </c>
    </row>
    <row r="5909" spans="1:16" x14ac:dyDescent="0.25">
      <c r="A5909" s="15"/>
      <c r="B5909" s="19"/>
      <c r="C5909" s="15"/>
      <c r="D5909" s="15"/>
      <c r="E5909" s="15"/>
      <c r="F5909" s="15"/>
      <c r="G5909" s="15"/>
      <c r="H5909" s="15"/>
      <c r="I5909" s="15"/>
      <c r="J5909" s="15"/>
      <c r="K5909" s="19"/>
      <c r="L5909" s="24" t="str">
        <f t="shared" ca="1" si="92"/>
        <v>-</v>
      </c>
      <c r="M5909" s="15"/>
      <c r="N5909" s="15"/>
      <c r="O5909" s="15"/>
      <c r="P5909" s="15"/>
    </row>
    <row r="5910" spans="1:16" x14ac:dyDescent="0.25">
      <c r="L5910" s="21" t="str">
        <f t="shared" ca="1" si="92"/>
        <v>-</v>
      </c>
    </row>
    <row r="5911" spans="1:16" x14ac:dyDescent="0.25">
      <c r="A5911" s="15"/>
      <c r="B5911" s="19"/>
      <c r="C5911" s="15"/>
      <c r="D5911" s="15"/>
      <c r="E5911" s="15"/>
      <c r="F5911" s="15"/>
      <c r="G5911" s="15"/>
      <c r="H5911" s="15"/>
      <c r="I5911" s="15"/>
      <c r="J5911" s="15"/>
      <c r="K5911" s="19"/>
      <c r="L5911" s="24" t="str">
        <f t="shared" ca="1" si="92"/>
        <v>-</v>
      </c>
      <c r="M5911" s="15"/>
      <c r="N5911" s="15"/>
      <c r="O5911" s="15"/>
      <c r="P5911" s="15"/>
    </row>
    <row r="5912" spans="1:16" x14ac:dyDescent="0.25">
      <c r="L5912" s="21" t="str">
        <f t="shared" ca="1" si="92"/>
        <v>-</v>
      </c>
    </row>
    <row r="5913" spans="1:16" x14ac:dyDescent="0.25">
      <c r="A5913" s="15"/>
      <c r="B5913" s="19"/>
      <c r="C5913" s="15"/>
      <c r="D5913" s="15"/>
      <c r="E5913" s="15"/>
      <c r="F5913" s="15"/>
      <c r="G5913" s="15"/>
      <c r="H5913" s="15"/>
      <c r="I5913" s="15"/>
      <c r="J5913" s="15"/>
      <c r="K5913" s="19"/>
      <c r="L5913" s="24" t="str">
        <f t="shared" ca="1" si="92"/>
        <v>-</v>
      </c>
      <c r="M5913" s="15"/>
      <c r="N5913" s="15"/>
      <c r="O5913" s="15"/>
      <c r="P5913" s="15"/>
    </row>
    <row r="5914" spans="1:16" x14ac:dyDescent="0.25">
      <c r="L5914" s="21" t="str">
        <f t="shared" ca="1" si="92"/>
        <v>-</v>
      </c>
    </row>
    <row r="5915" spans="1:16" x14ac:dyDescent="0.25">
      <c r="A5915" s="15"/>
      <c r="B5915" s="19"/>
      <c r="C5915" s="15"/>
      <c r="D5915" s="15"/>
      <c r="E5915" s="15"/>
      <c r="F5915" s="15"/>
      <c r="G5915" s="15"/>
      <c r="H5915" s="15"/>
      <c r="I5915" s="15"/>
      <c r="J5915" s="15"/>
      <c r="K5915" s="19"/>
      <c r="L5915" s="24" t="str">
        <f t="shared" ca="1" si="92"/>
        <v>-</v>
      </c>
      <c r="M5915" s="15"/>
      <c r="N5915" s="15"/>
      <c r="O5915" s="15"/>
      <c r="P5915" s="15"/>
    </row>
    <row r="5916" spans="1:16" x14ac:dyDescent="0.25">
      <c r="L5916" s="21" t="str">
        <f t="shared" ca="1" si="92"/>
        <v>-</v>
      </c>
    </row>
    <row r="5917" spans="1:16" x14ac:dyDescent="0.25">
      <c r="A5917" s="15"/>
      <c r="B5917" s="19"/>
      <c r="C5917" s="15"/>
      <c r="D5917" s="15"/>
      <c r="E5917" s="15"/>
      <c r="F5917" s="15"/>
      <c r="G5917" s="15"/>
      <c r="H5917" s="15"/>
      <c r="I5917" s="15"/>
      <c r="J5917" s="15"/>
      <c r="K5917" s="19"/>
      <c r="L5917" s="24" t="str">
        <f t="shared" ca="1" si="92"/>
        <v>-</v>
      </c>
      <c r="M5917" s="15"/>
      <c r="N5917" s="15"/>
      <c r="O5917" s="15"/>
      <c r="P5917" s="15"/>
    </row>
    <row r="5918" spans="1:16" x14ac:dyDescent="0.25">
      <c r="L5918" s="21" t="str">
        <f t="shared" ca="1" si="92"/>
        <v>-</v>
      </c>
    </row>
    <row r="5919" spans="1:16" x14ac:dyDescent="0.25">
      <c r="A5919" s="15"/>
      <c r="B5919" s="19"/>
      <c r="C5919" s="15"/>
      <c r="D5919" s="15"/>
      <c r="E5919" s="15"/>
      <c r="F5919" s="15"/>
      <c r="G5919" s="15"/>
      <c r="H5919" s="15"/>
      <c r="I5919" s="15"/>
      <c r="J5919" s="15"/>
      <c r="K5919" s="19"/>
      <c r="L5919" s="24" t="str">
        <f t="shared" ca="1" si="92"/>
        <v>-</v>
      </c>
      <c r="M5919" s="15"/>
      <c r="N5919" s="15"/>
      <c r="O5919" s="15"/>
      <c r="P5919" s="15"/>
    </row>
    <row r="5920" spans="1:16" x14ac:dyDescent="0.25">
      <c r="L5920" s="21" t="str">
        <f t="shared" ca="1" si="92"/>
        <v>-</v>
      </c>
    </row>
    <row r="5921" spans="1:16" x14ac:dyDescent="0.25">
      <c r="A5921" s="15"/>
      <c r="B5921" s="19"/>
      <c r="C5921" s="15"/>
      <c r="D5921" s="15"/>
      <c r="E5921" s="15"/>
      <c r="F5921" s="15"/>
      <c r="G5921" s="15"/>
      <c r="H5921" s="15"/>
      <c r="I5921" s="15"/>
      <c r="J5921" s="15"/>
      <c r="K5921" s="19"/>
      <c r="L5921" s="24" t="str">
        <f t="shared" ca="1" si="92"/>
        <v>-</v>
      </c>
      <c r="M5921" s="15"/>
      <c r="N5921" s="15"/>
      <c r="O5921" s="15"/>
      <c r="P5921" s="15"/>
    </row>
    <row r="5922" spans="1:16" x14ac:dyDescent="0.25">
      <c r="L5922" s="21" t="str">
        <f t="shared" ca="1" si="92"/>
        <v>-</v>
      </c>
    </row>
    <row r="5923" spans="1:16" x14ac:dyDescent="0.25">
      <c r="A5923" s="15"/>
      <c r="B5923" s="19"/>
      <c r="C5923" s="15"/>
      <c r="D5923" s="15"/>
      <c r="E5923" s="15"/>
      <c r="F5923" s="15"/>
      <c r="G5923" s="15"/>
      <c r="H5923" s="15"/>
      <c r="I5923" s="15"/>
      <c r="J5923" s="15"/>
      <c r="K5923" s="19"/>
      <c r="L5923" s="24" t="str">
        <f t="shared" ca="1" si="92"/>
        <v>-</v>
      </c>
      <c r="M5923" s="15"/>
      <c r="N5923" s="15"/>
      <c r="O5923" s="15"/>
      <c r="P5923" s="15"/>
    </row>
    <row r="5924" spans="1:16" x14ac:dyDescent="0.25">
      <c r="L5924" s="21" t="str">
        <f t="shared" ca="1" si="92"/>
        <v>-</v>
      </c>
    </row>
    <row r="5925" spans="1:16" x14ac:dyDescent="0.25">
      <c r="A5925" s="15"/>
      <c r="B5925" s="19"/>
      <c r="C5925" s="15"/>
      <c r="D5925" s="15"/>
      <c r="E5925" s="15"/>
      <c r="F5925" s="15"/>
      <c r="G5925" s="15"/>
      <c r="H5925" s="15"/>
      <c r="I5925" s="15"/>
      <c r="J5925" s="15"/>
      <c r="K5925" s="19"/>
      <c r="L5925" s="24" t="str">
        <f t="shared" ca="1" si="92"/>
        <v>-</v>
      </c>
      <c r="M5925" s="15"/>
      <c r="N5925" s="15"/>
      <c r="O5925" s="15"/>
      <c r="P5925" s="15"/>
    </row>
    <row r="5926" spans="1:16" x14ac:dyDescent="0.25">
      <c r="L5926" s="21" t="str">
        <f t="shared" ca="1" si="92"/>
        <v>-</v>
      </c>
    </row>
    <row r="5927" spans="1:16" x14ac:dyDescent="0.25">
      <c r="A5927" s="15"/>
      <c r="B5927" s="19"/>
      <c r="C5927" s="15"/>
      <c r="D5927" s="15"/>
      <c r="E5927" s="15"/>
      <c r="F5927" s="15"/>
      <c r="G5927" s="15"/>
      <c r="H5927" s="15"/>
      <c r="I5927" s="15"/>
      <c r="J5927" s="15"/>
      <c r="K5927" s="19"/>
      <c r="L5927" s="24" t="str">
        <f t="shared" ca="1" si="92"/>
        <v>-</v>
      </c>
      <c r="M5927" s="15"/>
      <c r="N5927" s="15"/>
      <c r="O5927" s="15"/>
      <c r="P5927" s="15"/>
    </row>
    <row r="5928" spans="1:16" x14ac:dyDescent="0.25">
      <c r="L5928" s="21" t="str">
        <f t="shared" ca="1" si="92"/>
        <v>-</v>
      </c>
    </row>
    <row r="5929" spans="1:16" x14ac:dyDescent="0.25">
      <c r="A5929" s="15"/>
      <c r="B5929" s="19"/>
      <c r="C5929" s="15"/>
      <c r="D5929" s="15"/>
      <c r="E5929" s="15"/>
      <c r="F5929" s="15"/>
      <c r="G5929" s="15"/>
      <c r="H5929" s="15"/>
      <c r="I5929" s="15"/>
      <c r="J5929" s="15"/>
      <c r="K5929" s="19"/>
      <c r="L5929" s="24" t="str">
        <f t="shared" ca="1" si="92"/>
        <v>-</v>
      </c>
      <c r="M5929" s="15"/>
      <c r="N5929" s="15"/>
      <c r="O5929" s="15"/>
      <c r="P5929" s="15"/>
    </row>
    <row r="5930" spans="1:16" x14ac:dyDescent="0.25">
      <c r="L5930" s="21" t="str">
        <f t="shared" ca="1" si="92"/>
        <v>-</v>
      </c>
    </row>
    <row r="5931" spans="1:16" x14ac:dyDescent="0.25">
      <c r="A5931" s="15"/>
      <c r="B5931" s="19"/>
      <c r="C5931" s="15"/>
      <c r="D5931" s="15"/>
      <c r="E5931" s="15"/>
      <c r="F5931" s="15"/>
      <c r="G5931" s="15"/>
      <c r="H5931" s="15"/>
      <c r="I5931" s="15"/>
      <c r="J5931" s="15"/>
      <c r="K5931" s="19"/>
      <c r="L5931" s="24" t="str">
        <f t="shared" ca="1" si="92"/>
        <v>-</v>
      </c>
      <c r="M5931" s="15"/>
      <c r="N5931" s="15"/>
      <c r="O5931" s="15"/>
      <c r="P5931" s="15"/>
    </row>
    <row r="5932" spans="1:16" x14ac:dyDescent="0.25">
      <c r="L5932" s="21" t="str">
        <f t="shared" ca="1" si="92"/>
        <v>-</v>
      </c>
    </row>
    <row r="5933" spans="1:16" x14ac:dyDescent="0.25">
      <c r="A5933" s="15"/>
      <c r="B5933" s="19"/>
      <c r="C5933" s="15"/>
      <c r="D5933" s="15"/>
      <c r="E5933" s="15"/>
      <c r="F5933" s="15"/>
      <c r="G5933" s="15"/>
      <c r="H5933" s="15"/>
      <c r="I5933" s="15"/>
      <c r="J5933" s="15"/>
      <c r="K5933" s="19"/>
      <c r="L5933" s="24" t="str">
        <f t="shared" ca="1" si="92"/>
        <v>-</v>
      </c>
      <c r="M5933" s="15"/>
      <c r="N5933" s="15"/>
      <c r="O5933" s="15"/>
      <c r="P5933" s="15"/>
    </row>
    <row r="5934" spans="1:16" x14ac:dyDescent="0.25">
      <c r="L5934" s="21" t="str">
        <f t="shared" ca="1" si="92"/>
        <v>-</v>
      </c>
    </row>
    <row r="5935" spans="1:16" x14ac:dyDescent="0.25">
      <c r="A5935" s="15"/>
      <c r="B5935" s="19"/>
      <c r="C5935" s="15"/>
      <c r="D5935" s="15"/>
      <c r="E5935" s="15"/>
      <c r="F5935" s="15"/>
      <c r="G5935" s="15"/>
      <c r="H5935" s="15"/>
      <c r="I5935" s="15"/>
      <c r="J5935" s="15"/>
      <c r="K5935" s="19"/>
      <c r="L5935" s="24" t="str">
        <f t="shared" ca="1" si="92"/>
        <v>-</v>
      </c>
      <c r="M5935" s="15"/>
      <c r="N5935" s="15"/>
      <c r="O5935" s="15"/>
      <c r="P5935" s="15"/>
    </row>
    <row r="5936" spans="1:16" x14ac:dyDescent="0.25">
      <c r="L5936" s="21" t="str">
        <f t="shared" ca="1" si="92"/>
        <v>-</v>
      </c>
    </row>
    <row r="5937" spans="1:16" x14ac:dyDescent="0.25">
      <c r="A5937" s="15"/>
      <c r="B5937" s="19"/>
      <c r="C5937" s="15"/>
      <c r="D5937" s="15"/>
      <c r="E5937" s="15"/>
      <c r="F5937" s="15"/>
      <c r="G5937" s="15"/>
      <c r="H5937" s="15"/>
      <c r="I5937" s="15"/>
      <c r="J5937" s="15"/>
      <c r="K5937" s="19"/>
      <c r="L5937" s="24" t="str">
        <f t="shared" ca="1" si="92"/>
        <v>-</v>
      </c>
      <c r="M5937" s="15"/>
      <c r="N5937" s="15"/>
      <c r="O5937" s="15"/>
      <c r="P5937" s="15"/>
    </row>
    <row r="5938" spans="1:16" x14ac:dyDescent="0.25">
      <c r="L5938" s="21" t="str">
        <f t="shared" ca="1" si="92"/>
        <v>-</v>
      </c>
    </row>
    <row r="5939" spans="1:16" x14ac:dyDescent="0.25">
      <c r="A5939" s="15"/>
      <c r="B5939" s="19"/>
      <c r="C5939" s="15"/>
      <c r="D5939" s="15"/>
      <c r="E5939" s="15"/>
      <c r="F5939" s="15"/>
      <c r="G5939" s="15"/>
      <c r="H5939" s="15"/>
      <c r="I5939" s="15"/>
      <c r="J5939" s="15"/>
      <c r="K5939" s="19"/>
      <c r="L5939" s="24" t="str">
        <f t="shared" ca="1" si="92"/>
        <v>-</v>
      </c>
      <c r="M5939" s="15"/>
      <c r="N5939" s="15"/>
      <c r="O5939" s="15"/>
      <c r="P5939" s="15"/>
    </row>
    <row r="5940" spans="1:16" x14ac:dyDescent="0.25">
      <c r="L5940" s="21" t="str">
        <f t="shared" ca="1" si="92"/>
        <v>-</v>
      </c>
    </row>
    <row r="5941" spans="1:16" x14ac:dyDescent="0.25">
      <c r="A5941" s="15"/>
      <c r="B5941" s="19"/>
      <c r="C5941" s="15"/>
      <c r="D5941" s="15"/>
      <c r="E5941" s="15"/>
      <c r="F5941" s="15"/>
      <c r="G5941" s="15"/>
      <c r="H5941" s="15"/>
      <c r="I5941" s="15"/>
      <c r="J5941" s="15"/>
      <c r="K5941" s="19"/>
      <c r="L5941" s="24" t="str">
        <f t="shared" ca="1" si="92"/>
        <v>-</v>
      </c>
      <c r="M5941" s="15"/>
      <c r="N5941" s="15"/>
      <c r="O5941" s="15"/>
      <c r="P5941" s="15"/>
    </row>
    <row r="5942" spans="1:16" x14ac:dyDescent="0.25">
      <c r="L5942" s="21" t="str">
        <f t="shared" ca="1" si="92"/>
        <v>-</v>
      </c>
    </row>
    <row r="5943" spans="1:16" x14ac:dyDescent="0.25">
      <c r="A5943" s="15"/>
      <c r="B5943" s="19"/>
      <c r="C5943" s="15"/>
      <c r="D5943" s="15"/>
      <c r="E5943" s="15"/>
      <c r="F5943" s="15"/>
      <c r="G5943" s="15"/>
      <c r="H5943" s="15"/>
      <c r="I5943" s="15"/>
      <c r="J5943" s="15"/>
      <c r="K5943" s="19"/>
      <c r="L5943" s="24" t="str">
        <f t="shared" ca="1" si="92"/>
        <v>-</v>
      </c>
      <c r="M5943" s="15"/>
      <c r="N5943" s="15"/>
      <c r="O5943" s="15"/>
      <c r="P5943" s="15"/>
    </row>
    <row r="5944" spans="1:16" x14ac:dyDescent="0.25">
      <c r="L5944" s="21" t="str">
        <f t="shared" ca="1" si="92"/>
        <v>-</v>
      </c>
    </row>
    <row r="5945" spans="1:16" x14ac:dyDescent="0.25">
      <c r="A5945" s="15"/>
      <c r="B5945" s="19"/>
      <c r="C5945" s="15"/>
      <c r="D5945" s="15"/>
      <c r="E5945" s="15"/>
      <c r="F5945" s="15"/>
      <c r="G5945" s="15"/>
      <c r="H5945" s="15"/>
      <c r="I5945" s="15"/>
      <c r="J5945" s="15"/>
      <c r="K5945" s="19"/>
      <c r="L5945" s="24" t="str">
        <f t="shared" ca="1" si="92"/>
        <v>-</v>
      </c>
      <c r="M5945" s="15"/>
      <c r="N5945" s="15"/>
      <c r="O5945" s="15"/>
      <c r="P5945" s="15"/>
    </row>
    <row r="5946" spans="1:16" x14ac:dyDescent="0.25">
      <c r="L5946" s="21" t="str">
        <f t="shared" ca="1" si="92"/>
        <v>-</v>
      </c>
    </row>
    <row r="5947" spans="1:16" x14ac:dyDescent="0.25">
      <c r="A5947" s="15"/>
      <c r="B5947" s="19"/>
      <c r="C5947" s="15"/>
      <c r="D5947" s="15"/>
      <c r="E5947" s="15"/>
      <c r="F5947" s="15"/>
      <c r="G5947" s="15"/>
      <c r="H5947" s="15"/>
      <c r="I5947" s="15"/>
      <c r="J5947" s="15"/>
      <c r="K5947" s="19"/>
      <c r="L5947" s="24" t="str">
        <f t="shared" ca="1" si="92"/>
        <v>-</v>
      </c>
      <c r="M5947" s="15"/>
      <c r="N5947" s="15"/>
      <c r="O5947" s="15"/>
      <c r="P5947" s="15"/>
    </row>
    <row r="5948" spans="1:16" x14ac:dyDescent="0.25">
      <c r="L5948" s="21" t="str">
        <f t="shared" ca="1" si="92"/>
        <v>-</v>
      </c>
    </row>
    <row r="5949" spans="1:16" x14ac:dyDescent="0.25">
      <c r="A5949" s="15"/>
      <c r="B5949" s="19"/>
      <c r="C5949" s="15"/>
      <c r="D5949" s="15"/>
      <c r="E5949" s="15"/>
      <c r="F5949" s="15"/>
      <c r="G5949" s="15"/>
      <c r="H5949" s="15"/>
      <c r="I5949" s="15"/>
      <c r="J5949" s="15"/>
      <c r="K5949" s="19"/>
      <c r="L5949" s="24" t="str">
        <f t="shared" ca="1" si="92"/>
        <v>-</v>
      </c>
      <c r="M5949" s="15"/>
      <c r="N5949" s="15"/>
      <c r="O5949" s="15"/>
      <c r="P5949" s="15"/>
    </row>
    <row r="5950" spans="1:16" x14ac:dyDescent="0.25">
      <c r="L5950" s="21" t="str">
        <f t="shared" ca="1" si="92"/>
        <v>-</v>
      </c>
    </row>
    <row r="5951" spans="1:16" x14ac:dyDescent="0.25">
      <c r="A5951" s="15"/>
      <c r="B5951" s="19"/>
      <c r="C5951" s="15"/>
      <c r="D5951" s="15"/>
      <c r="E5951" s="15"/>
      <c r="F5951" s="15"/>
      <c r="G5951" s="15"/>
      <c r="H5951" s="15"/>
      <c r="I5951" s="15"/>
      <c r="J5951" s="15"/>
      <c r="K5951" s="19"/>
      <c r="L5951" s="24" t="str">
        <f t="shared" ca="1" si="92"/>
        <v>-</v>
      </c>
      <c r="M5951" s="15"/>
      <c r="N5951" s="15"/>
      <c r="O5951" s="15"/>
      <c r="P5951" s="15"/>
    </row>
    <row r="5952" spans="1:16" x14ac:dyDescent="0.25">
      <c r="L5952" s="21" t="str">
        <f t="shared" ca="1" si="92"/>
        <v>-</v>
      </c>
    </row>
    <row r="5953" spans="1:16" x14ac:dyDescent="0.25">
      <c r="A5953" s="15"/>
      <c r="B5953" s="19"/>
      <c r="C5953" s="15"/>
      <c r="D5953" s="15"/>
      <c r="E5953" s="15"/>
      <c r="F5953" s="15"/>
      <c r="G5953" s="15"/>
      <c r="H5953" s="15"/>
      <c r="I5953" s="15"/>
      <c r="J5953" s="15"/>
      <c r="K5953" s="19"/>
      <c r="L5953" s="24" t="str">
        <f t="shared" ca="1" si="92"/>
        <v>-</v>
      </c>
      <c r="M5953" s="15"/>
      <c r="N5953" s="15"/>
      <c r="O5953" s="15"/>
      <c r="P5953" s="15"/>
    </row>
    <row r="5954" spans="1:16" x14ac:dyDescent="0.25">
      <c r="L5954" s="21" t="str">
        <f t="shared" ca="1" si="92"/>
        <v>-</v>
      </c>
    </row>
    <row r="5955" spans="1:16" x14ac:dyDescent="0.25">
      <c r="A5955" s="15"/>
      <c r="B5955" s="19"/>
      <c r="C5955" s="15"/>
      <c r="D5955" s="15"/>
      <c r="E5955" s="15"/>
      <c r="F5955" s="15"/>
      <c r="G5955" s="15"/>
      <c r="H5955" s="15"/>
      <c r="I5955" s="15"/>
      <c r="J5955" s="15"/>
      <c r="K5955" s="19"/>
      <c r="L5955" s="24" t="str">
        <f t="shared" ca="1" si="92"/>
        <v>-</v>
      </c>
      <c r="M5955" s="15"/>
      <c r="N5955" s="15"/>
      <c r="O5955" s="15"/>
      <c r="P5955" s="15"/>
    </row>
    <row r="5956" spans="1:16" x14ac:dyDescent="0.25">
      <c r="L5956" s="21" t="str">
        <f t="shared" ca="1" si="92"/>
        <v>-</v>
      </c>
    </row>
    <row r="5957" spans="1:16" x14ac:dyDescent="0.25">
      <c r="A5957" s="15"/>
      <c r="B5957" s="19"/>
      <c r="C5957" s="15"/>
      <c r="D5957" s="15"/>
      <c r="E5957" s="15"/>
      <c r="F5957" s="15"/>
      <c r="G5957" s="15"/>
      <c r="H5957" s="15"/>
      <c r="I5957" s="15"/>
      <c r="J5957" s="15"/>
      <c r="K5957" s="19"/>
      <c r="L5957" s="24" t="str">
        <f t="shared" ca="1" si="92"/>
        <v>-</v>
      </c>
      <c r="M5957" s="15"/>
      <c r="N5957" s="15"/>
      <c r="O5957" s="15"/>
      <c r="P5957" s="15"/>
    </row>
    <row r="5958" spans="1:16" x14ac:dyDescent="0.25">
      <c r="L5958" s="21" t="str">
        <f t="shared" ref="L5958:L6021" ca="1" si="93">IF(B5958&gt;1/1/1900, (IF(M5958="Closed",(DATEDIF(B5958,K5958,"d"))-(DATEDIF(H5958,J5958,"d")),IF(OR(M5958="Pending",ISBLANK(K5958)),TODAY()-B5958))),"-")</f>
        <v>-</v>
      </c>
    </row>
    <row r="5959" spans="1:16" x14ac:dyDescent="0.25">
      <c r="A5959" s="15"/>
      <c r="B5959" s="19"/>
      <c r="C5959" s="15"/>
      <c r="D5959" s="15"/>
      <c r="E5959" s="15"/>
      <c r="F5959" s="15"/>
      <c r="G5959" s="15"/>
      <c r="H5959" s="15"/>
      <c r="I5959" s="15"/>
      <c r="J5959" s="15"/>
      <c r="K5959" s="19"/>
      <c r="L5959" s="24" t="str">
        <f t="shared" ca="1" si="93"/>
        <v>-</v>
      </c>
      <c r="M5959" s="15"/>
      <c r="N5959" s="15"/>
      <c r="O5959" s="15"/>
      <c r="P5959" s="15"/>
    </row>
    <row r="5960" spans="1:16" x14ac:dyDescent="0.25">
      <c r="L5960" s="21" t="str">
        <f t="shared" ca="1" si="93"/>
        <v>-</v>
      </c>
    </row>
    <row r="5961" spans="1:16" x14ac:dyDescent="0.25">
      <c r="A5961" s="15"/>
      <c r="B5961" s="19"/>
      <c r="C5961" s="15"/>
      <c r="D5961" s="15"/>
      <c r="E5961" s="15"/>
      <c r="F5961" s="15"/>
      <c r="G5961" s="15"/>
      <c r="H5961" s="15"/>
      <c r="I5961" s="15"/>
      <c r="J5961" s="15"/>
      <c r="K5961" s="19"/>
      <c r="L5961" s="24" t="str">
        <f t="shared" ca="1" si="93"/>
        <v>-</v>
      </c>
      <c r="M5961" s="15"/>
      <c r="N5961" s="15"/>
      <c r="O5961" s="15"/>
      <c r="P5961" s="15"/>
    </row>
    <row r="5962" spans="1:16" x14ac:dyDescent="0.25">
      <c r="L5962" s="21" t="str">
        <f t="shared" ca="1" si="93"/>
        <v>-</v>
      </c>
    </row>
    <row r="5963" spans="1:16" x14ac:dyDescent="0.25">
      <c r="A5963" s="15"/>
      <c r="B5963" s="19"/>
      <c r="C5963" s="15"/>
      <c r="D5963" s="15"/>
      <c r="E5963" s="15"/>
      <c r="F5963" s="15"/>
      <c r="G5963" s="15"/>
      <c r="H5963" s="15"/>
      <c r="I5963" s="15"/>
      <c r="J5963" s="15"/>
      <c r="K5963" s="19"/>
      <c r="L5963" s="24" t="str">
        <f t="shared" ca="1" si="93"/>
        <v>-</v>
      </c>
      <c r="M5963" s="15"/>
      <c r="N5963" s="15"/>
      <c r="O5963" s="15"/>
      <c r="P5963" s="15"/>
    </row>
    <row r="5964" spans="1:16" x14ac:dyDescent="0.25">
      <c r="L5964" s="21" t="str">
        <f t="shared" ca="1" si="93"/>
        <v>-</v>
      </c>
    </row>
    <row r="5965" spans="1:16" x14ac:dyDescent="0.25">
      <c r="A5965" s="15"/>
      <c r="B5965" s="19"/>
      <c r="C5965" s="15"/>
      <c r="D5965" s="15"/>
      <c r="E5965" s="15"/>
      <c r="F5965" s="15"/>
      <c r="G5965" s="15"/>
      <c r="H5965" s="15"/>
      <c r="I5965" s="15"/>
      <c r="J5965" s="15"/>
      <c r="K5965" s="19"/>
      <c r="L5965" s="24" t="str">
        <f t="shared" ca="1" si="93"/>
        <v>-</v>
      </c>
      <c r="M5965" s="15"/>
      <c r="N5965" s="15"/>
      <c r="O5965" s="15"/>
      <c r="P5965" s="15"/>
    </row>
    <row r="5966" spans="1:16" x14ac:dyDescent="0.25">
      <c r="L5966" s="21" t="str">
        <f t="shared" ca="1" si="93"/>
        <v>-</v>
      </c>
    </row>
    <row r="5967" spans="1:16" x14ac:dyDescent="0.25">
      <c r="A5967" s="15"/>
      <c r="B5967" s="19"/>
      <c r="C5967" s="15"/>
      <c r="D5967" s="15"/>
      <c r="E5967" s="15"/>
      <c r="F5967" s="15"/>
      <c r="G5967" s="15"/>
      <c r="H5967" s="15"/>
      <c r="I5967" s="15"/>
      <c r="J5967" s="15"/>
      <c r="K5967" s="19"/>
      <c r="L5967" s="24" t="str">
        <f t="shared" ca="1" si="93"/>
        <v>-</v>
      </c>
      <c r="M5967" s="15"/>
      <c r="N5967" s="15"/>
      <c r="O5967" s="15"/>
      <c r="P5967" s="15"/>
    </row>
    <row r="5968" spans="1:16" x14ac:dyDescent="0.25">
      <c r="L5968" s="21" t="str">
        <f t="shared" ca="1" si="93"/>
        <v>-</v>
      </c>
    </row>
    <row r="5969" spans="1:16" x14ac:dyDescent="0.25">
      <c r="A5969" s="15"/>
      <c r="B5969" s="19"/>
      <c r="C5969" s="15"/>
      <c r="D5969" s="15"/>
      <c r="E5969" s="15"/>
      <c r="F5969" s="15"/>
      <c r="G5969" s="15"/>
      <c r="H5969" s="15"/>
      <c r="I5969" s="15"/>
      <c r="J5969" s="15"/>
      <c r="K5969" s="19"/>
      <c r="L5969" s="24" t="str">
        <f t="shared" ca="1" si="93"/>
        <v>-</v>
      </c>
      <c r="M5969" s="15"/>
      <c r="N5969" s="15"/>
      <c r="O5969" s="15"/>
      <c r="P5969" s="15"/>
    </row>
    <row r="5970" spans="1:16" x14ac:dyDescent="0.25">
      <c r="L5970" s="21" t="str">
        <f t="shared" ca="1" si="93"/>
        <v>-</v>
      </c>
    </row>
    <row r="5971" spans="1:16" x14ac:dyDescent="0.25">
      <c r="A5971" s="15"/>
      <c r="B5971" s="19"/>
      <c r="C5971" s="15"/>
      <c r="D5971" s="15"/>
      <c r="E5971" s="15"/>
      <c r="F5971" s="15"/>
      <c r="G5971" s="15"/>
      <c r="H5971" s="15"/>
      <c r="I5971" s="15"/>
      <c r="J5971" s="15"/>
      <c r="K5971" s="19"/>
      <c r="L5971" s="24" t="str">
        <f t="shared" ca="1" si="93"/>
        <v>-</v>
      </c>
      <c r="M5971" s="15"/>
      <c r="N5971" s="15"/>
      <c r="O5971" s="15"/>
      <c r="P5971" s="15"/>
    </row>
    <row r="5972" spans="1:16" x14ac:dyDescent="0.25">
      <c r="L5972" s="21" t="str">
        <f t="shared" ca="1" si="93"/>
        <v>-</v>
      </c>
    </row>
    <row r="5973" spans="1:16" x14ac:dyDescent="0.25">
      <c r="A5973" s="15"/>
      <c r="B5973" s="19"/>
      <c r="C5973" s="15"/>
      <c r="D5973" s="15"/>
      <c r="E5973" s="15"/>
      <c r="F5973" s="15"/>
      <c r="G5973" s="15"/>
      <c r="H5973" s="15"/>
      <c r="I5973" s="15"/>
      <c r="J5973" s="15"/>
      <c r="K5973" s="19"/>
      <c r="L5973" s="24" t="str">
        <f t="shared" ca="1" si="93"/>
        <v>-</v>
      </c>
      <c r="M5973" s="15"/>
      <c r="N5973" s="15"/>
      <c r="O5973" s="15"/>
      <c r="P5973" s="15"/>
    </row>
    <row r="5974" spans="1:16" x14ac:dyDescent="0.25">
      <c r="L5974" s="21" t="str">
        <f t="shared" ca="1" si="93"/>
        <v>-</v>
      </c>
    </row>
    <row r="5975" spans="1:16" x14ac:dyDescent="0.25">
      <c r="A5975" s="15"/>
      <c r="B5975" s="19"/>
      <c r="C5975" s="15"/>
      <c r="D5975" s="15"/>
      <c r="E5975" s="15"/>
      <c r="F5975" s="15"/>
      <c r="G5975" s="15"/>
      <c r="H5975" s="15"/>
      <c r="I5975" s="15"/>
      <c r="J5975" s="15"/>
      <c r="K5975" s="19"/>
      <c r="L5975" s="24" t="str">
        <f t="shared" ca="1" si="93"/>
        <v>-</v>
      </c>
      <c r="M5975" s="15"/>
      <c r="N5975" s="15"/>
      <c r="O5975" s="15"/>
      <c r="P5975" s="15"/>
    </row>
    <row r="5976" spans="1:16" x14ac:dyDescent="0.25">
      <c r="L5976" s="21" t="str">
        <f t="shared" ca="1" si="93"/>
        <v>-</v>
      </c>
    </row>
    <row r="5977" spans="1:16" x14ac:dyDescent="0.25">
      <c r="A5977" s="15"/>
      <c r="B5977" s="19"/>
      <c r="C5977" s="15"/>
      <c r="D5977" s="15"/>
      <c r="E5977" s="15"/>
      <c r="F5977" s="15"/>
      <c r="G5977" s="15"/>
      <c r="H5977" s="15"/>
      <c r="I5977" s="15"/>
      <c r="J5977" s="15"/>
      <c r="K5977" s="19"/>
      <c r="L5977" s="24" t="str">
        <f t="shared" ca="1" si="93"/>
        <v>-</v>
      </c>
      <c r="M5977" s="15"/>
      <c r="N5977" s="15"/>
      <c r="O5977" s="15"/>
      <c r="P5977" s="15"/>
    </row>
    <row r="5978" spans="1:16" x14ac:dyDescent="0.25">
      <c r="L5978" s="21" t="str">
        <f t="shared" ca="1" si="93"/>
        <v>-</v>
      </c>
    </row>
    <row r="5979" spans="1:16" x14ac:dyDescent="0.25">
      <c r="A5979" s="15"/>
      <c r="B5979" s="19"/>
      <c r="C5979" s="15"/>
      <c r="D5979" s="15"/>
      <c r="E5979" s="15"/>
      <c r="F5979" s="15"/>
      <c r="G5979" s="15"/>
      <c r="H5979" s="15"/>
      <c r="I5979" s="15"/>
      <c r="J5979" s="15"/>
      <c r="K5979" s="19"/>
      <c r="L5979" s="24" t="str">
        <f t="shared" ca="1" si="93"/>
        <v>-</v>
      </c>
      <c r="M5979" s="15"/>
      <c r="N5979" s="15"/>
      <c r="O5979" s="15"/>
      <c r="P5979" s="15"/>
    </row>
    <row r="5980" spans="1:16" x14ac:dyDescent="0.25">
      <c r="L5980" s="21" t="str">
        <f t="shared" ca="1" si="93"/>
        <v>-</v>
      </c>
    </row>
    <row r="5981" spans="1:16" x14ac:dyDescent="0.25">
      <c r="A5981" s="15"/>
      <c r="B5981" s="19"/>
      <c r="C5981" s="15"/>
      <c r="D5981" s="15"/>
      <c r="E5981" s="15"/>
      <c r="F5981" s="15"/>
      <c r="G5981" s="15"/>
      <c r="H5981" s="15"/>
      <c r="I5981" s="15"/>
      <c r="J5981" s="15"/>
      <c r="K5981" s="19"/>
      <c r="L5981" s="24" t="str">
        <f t="shared" ca="1" si="93"/>
        <v>-</v>
      </c>
      <c r="M5981" s="15"/>
      <c r="N5981" s="15"/>
      <c r="O5981" s="15"/>
      <c r="P5981" s="15"/>
    </row>
    <row r="5982" spans="1:16" x14ac:dyDescent="0.25">
      <c r="L5982" s="21" t="str">
        <f t="shared" ca="1" si="93"/>
        <v>-</v>
      </c>
    </row>
    <row r="5983" spans="1:16" x14ac:dyDescent="0.25">
      <c r="A5983" s="15"/>
      <c r="B5983" s="19"/>
      <c r="C5983" s="15"/>
      <c r="D5983" s="15"/>
      <c r="E5983" s="15"/>
      <c r="F5983" s="15"/>
      <c r="G5983" s="15"/>
      <c r="H5983" s="15"/>
      <c r="I5983" s="15"/>
      <c r="J5983" s="15"/>
      <c r="K5983" s="19"/>
      <c r="L5983" s="24" t="str">
        <f t="shared" ca="1" si="93"/>
        <v>-</v>
      </c>
      <c r="M5983" s="15"/>
      <c r="N5983" s="15"/>
      <c r="O5983" s="15"/>
      <c r="P5983" s="15"/>
    </row>
    <row r="5984" spans="1:16" x14ac:dyDescent="0.25">
      <c r="L5984" s="21" t="str">
        <f t="shared" ca="1" si="93"/>
        <v>-</v>
      </c>
    </row>
    <row r="5985" spans="1:16" x14ac:dyDescent="0.25">
      <c r="A5985" s="15"/>
      <c r="B5985" s="19"/>
      <c r="C5985" s="15"/>
      <c r="D5985" s="15"/>
      <c r="E5985" s="15"/>
      <c r="F5985" s="15"/>
      <c r="G5985" s="15"/>
      <c r="H5985" s="15"/>
      <c r="I5985" s="15"/>
      <c r="J5985" s="15"/>
      <c r="K5985" s="19"/>
      <c r="L5985" s="24" t="str">
        <f t="shared" ca="1" si="93"/>
        <v>-</v>
      </c>
      <c r="M5985" s="15"/>
      <c r="N5985" s="15"/>
      <c r="O5985" s="15"/>
      <c r="P5985" s="15"/>
    </row>
    <row r="5986" spans="1:16" x14ac:dyDescent="0.25">
      <c r="L5986" s="21" t="str">
        <f t="shared" ca="1" si="93"/>
        <v>-</v>
      </c>
    </row>
    <row r="5987" spans="1:16" x14ac:dyDescent="0.25">
      <c r="A5987" s="15"/>
      <c r="B5987" s="19"/>
      <c r="C5987" s="15"/>
      <c r="D5987" s="15"/>
      <c r="E5987" s="15"/>
      <c r="F5987" s="15"/>
      <c r="G5987" s="15"/>
      <c r="H5987" s="15"/>
      <c r="I5987" s="15"/>
      <c r="J5987" s="15"/>
      <c r="K5987" s="19"/>
      <c r="L5987" s="24" t="str">
        <f t="shared" ca="1" si="93"/>
        <v>-</v>
      </c>
      <c r="M5987" s="15"/>
      <c r="N5987" s="15"/>
      <c r="O5987" s="15"/>
      <c r="P5987" s="15"/>
    </row>
    <row r="5988" spans="1:16" x14ac:dyDescent="0.25">
      <c r="L5988" s="21" t="str">
        <f t="shared" ca="1" si="93"/>
        <v>-</v>
      </c>
    </row>
    <row r="5989" spans="1:16" x14ac:dyDescent="0.25">
      <c r="A5989" s="15"/>
      <c r="B5989" s="19"/>
      <c r="C5989" s="15"/>
      <c r="D5989" s="15"/>
      <c r="E5989" s="15"/>
      <c r="F5989" s="15"/>
      <c r="G5989" s="15"/>
      <c r="H5989" s="15"/>
      <c r="I5989" s="15"/>
      <c r="J5989" s="15"/>
      <c r="K5989" s="19"/>
      <c r="L5989" s="24" t="str">
        <f t="shared" ca="1" si="93"/>
        <v>-</v>
      </c>
      <c r="M5989" s="15"/>
      <c r="N5989" s="15"/>
      <c r="O5989" s="15"/>
      <c r="P5989" s="15"/>
    </row>
    <row r="5990" spans="1:16" x14ac:dyDescent="0.25">
      <c r="L5990" s="21" t="str">
        <f t="shared" ca="1" si="93"/>
        <v>-</v>
      </c>
    </row>
    <row r="5991" spans="1:16" x14ac:dyDescent="0.25">
      <c r="A5991" s="15"/>
      <c r="B5991" s="19"/>
      <c r="C5991" s="15"/>
      <c r="D5991" s="15"/>
      <c r="E5991" s="15"/>
      <c r="F5991" s="15"/>
      <c r="G5991" s="15"/>
      <c r="H5991" s="15"/>
      <c r="I5991" s="15"/>
      <c r="J5991" s="15"/>
      <c r="K5991" s="19"/>
      <c r="L5991" s="24" t="str">
        <f t="shared" ca="1" si="93"/>
        <v>-</v>
      </c>
      <c r="M5991" s="15"/>
      <c r="N5991" s="15"/>
      <c r="O5991" s="15"/>
      <c r="P5991" s="15"/>
    </row>
    <row r="5992" spans="1:16" x14ac:dyDescent="0.25">
      <c r="L5992" s="21" t="str">
        <f t="shared" ca="1" si="93"/>
        <v>-</v>
      </c>
    </row>
    <row r="5993" spans="1:16" x14ac:dyDescent="0.25">
      <c r="A5993" s="15"/>
      <c r="B5993" s="19"/>
      <c r="C5993" s="15"/>
      <c r="D5993" s="15"/>
      <c r="E5993" s="15"/>
      <c r="F5993" s="15"/>
      <c r="G5993" s="15"/>
      <c r="H5993" s="15"/>
      <c r="I5993" s="15"/>
      <c r="J5993" s="15"/>
      <c r="K5993" s="19"/>
      <c r="L5993" s="24" t="str">
        <f t="shared" ca="1" si="93"/>
        <v>-</v>
      </c>
      <c r="M5993" s="15"/>
      <c r="N5993" s="15"/>
      <c r="O5993" s="15"/>
      <c r="P5993" s="15"/>
    </row>
    <row r="5994" spans="1:16" x14ac:dyDescent="0.25">
      <c r="L5994" s="21" t="str">
        <f t="shared" ca="1" si="93"/>
        <v>-</v>
      </c>
    </row>
    <row r="5995" spans="1:16" x14ac:dyDescent="0.25">
      <c r="A5995" s="15"/>
      <c r="B5995" s="19"/>
      <c r="C5995" s="15"/>
      <c r="D5995" s="15"/>
      <c r="E5995" s="15"/>
      <c r="F5995" s="15"/>
      <c r="G5995" s="15"/>
      <c r="H5995" s="15"/>
      <c r="I5995" s="15"/>
      <c r="J5995" s="15"/>
      <c r="K5995" s="19"/>
      <c r="L5995" s="24" t="str">
        <f t="shared" ca="1" si="93"/>
        <v>-</v>
      </c>
      <c r="M5995" s="15"/>
      <c r="N5995" s="15"/>
      <c r="O5995" s="15"/>
      <c r="P5995" s="15"/>
    </row>
    <row r="5996" spans="1:16" x14ac:dyDescent="0.25">
      <c r="L5996" s="21" t="str">
        <f t="shared" ca="1" si="93"/>
        <v>-</v>
      </c>
    </row>
    <row r="5997" spans="1:16" x14ac:dyDescent="0.25">
      <c r="A5997" s="15"/>
      <c r="B5997" s="19"/>
      <c r="C5997" s="15"/>
      <c r="D5997" s="15"/>
      <c r="E5997" s="15"/>
      <c r="F5997" s="15"/>
      <c r="G5997" s="15"/>
      <c r="H5997" s="15"/>
      <c r="I5997" s="15"/>
      <c r="J5997" s="15"/>
      <c r="K5997" s="19"/>
      <c r="L5997" s="24" t="str">
        <f t="shared" ca="1" si="93"/>
        <v>-</v>
      </c>
      <c r="M5997" s="15"/>
      <c r="N5997" s="15"/>
      <c r="O5997" s="15"/>
      <c r="P5997" s="15"/>
    </row>
    <row r="5998" spans="1:16" x14ac:dyDescent="0.25">
      <c r="L5998" s="21" t="str">
        <f t="shared" ca="1" si="93"/>
        <v>-</v>
      </c>
    </row>
    <row r="5999" spans="1:16" x14ac:dyDescent="0.25">
      <c r="A5999" s="15"/>
      <c r="B5999" s="19"/>
      <c r="C5999" s="15"/>
      <c r="D5999" s="15"/>
      <c r="E5999" s="15"/>
      <c r="F5999" s="15"/>
      <c r="G5999" s="15"/>
      <c r="H5999" s="15"/>
      <c r="I5999" s="15"/>
      <c r="J5999" s="15"/>
      <c r="K5999" s="19"/>
      <c r="L5999" s="24" t="str">
        <f t="shared" ca="1" si="93"/>
        <v>-</v>
      </c>
      <c r="M5999" s="15"/>
      <c r="N5999" s="15"/>
      <c r="O5999" s="15"/>
      <c r="P5999" s="15"/>
    </row>
    <row r="6000" spans="1:16" x14ac:dyDescent="0.25">
      <c r="L6000" s="21" t="str">
        <f t="shared" ca="1" si="93"/>
        <v>-</v>
      </c>
    </row>
    <row r="6001" spans="1:16" x14ac:dyDescent="0.25">
      <c r="A6001" s="15"/>
      <c r="B6001" s="19"/>
      <c r="C6001" s="15"/>
      <c r="D6001" s="15"/>
      <c r="E6001" s="15"/>
      <c r="F6001" s="15"/>
      <c r="G6001" s="15"/>
      <c r="H6001" s="15"/>
      <c r="I6001" s="15"/>
      <c r="J6001" s="15"/>
      <c r="K6001" s="19"/>
      <c r="L6001" s="24" t="str">
        <f t="shared" ca="1" si="93"/>
        <v>-</v>
      </c>
      <c r="M6001" s="15"/>
      <c r="N6001" s="15"/>
      <c r="O6001" s="15"/>
      <c r="P6001" s="15"/>
    </row>
    <row r="6002" spans="1:16" x14ac:dyDescent="0.25">
      <c r="L6002" s="21" t="str">
        <f t="shared" ca="1" si="93"/>
        <v>-</v>
      </c>
    </row>
    <row r="6003" spans="1:16" x14ac:dyDescent="0.25">
      <c r="A6003" s="15"/>
      <c r="B6003" s="19"/>
      <c r="C6003" s="15"/>
      <c r="D6003" s="15"/>
      <c r="E6003" s="15"/>
      <c r="F6003" s="15"/>
      <c r="G6003" s="15"/>
      <c r="H6003" s="15"/>
      <c r="I6003" s="15"/>
      <c r="J6003" s="15"/>
      <c r="K6003" s="19"/>
      <c r="L6003" s="24" t="str">
        <f t="shared" ca="1" si="93"/>
        <v>-</v>
      </c>
      <c r="M6003" s="15"/>
      <c r="N6003" s="15"/>
      <c r="O6003" s="15"/>
      <c r="P6003" s="15"/>
    </row>
    <row r="6004" spans="1:16" x14ac:dyDescent="0.25">
      <c r="L6004" s="21" t="str">
        <f t="shared" ca="1" si="93"/>
        <v>-</v>
      </c>
    </row>
    <row r="6005" spans="1:16" x14ac:dyDescent="0.25">
      <c r="A6005" s="15"/>
      <c r="B6005" s="19"/>
      <c r="C6005" s="15"/>
      <c r="D6005" s="15"/>
      <c r="E6005" s="15"/>
      <c r="F6005" s="15"/>
      <c r="G6005" s="15"/>
      <c r="H6005" s="15"/>
      <c r="I6005" s="15"/>
      <c r="J6005" s="15"/>
      <c r="K6005" s="19"/>
      <c r="L6005" s="24" t="str">
        <f t="shared" ca="1" si="93"/>
        <v>-</v>
      </c>
      <c r="M6005" s="15"/>
      <c r="N6005" s="15"/>
      <c r="O6005" s="15"/>
      <c r="P6005" s="15"/>
    </row>
    <row r="6006" spans="1:16" x14ac:dyDescent="0.25">
      <c r="L6006" s="21" t="str">
        <f t="shared" ca="1" si="93"/>
        <v>-</v>
      </c>
    </row>
    <row r="6007" spans="1:16" x14ac:dyDescent="0.25">
      <c r="A6007" s="15"/>
      <c r="B6007" s="19"/>
      <c r="C6007" s="15"/>
      <c r="D6007" s="15"/>
      <c r="E6007" s="15"/>
      <c r="F6007" s="15"/>
      <c r="G6007" s="15"/>
      <c r="H6007" s="15"/>
      <c r="I6007" s="15"/>
      <c r="J6007" s="15"/>
      <c r="K6007" s="19"/>
      <c r="L6007" s="24" t="str">
        <f t="shared" ca="1" si="93"/>
        <v>-</v>
      </c>
      <c r="M6007" s="15"/>
      <c r="N6007" s="15"/>
      <c r="O6007" s="15"/>
      <c r="P6007" s="15"/>
    </row>
    <row r="6008" spans="1:16" x14ac:dyDescent="0.25">
      <c r="L6008" s="21" t="str">
        <f t="shared" ca="1" si="93"/>
        <v>-</v>
      </c>
    </row>
    <row r="6009" spans="1:16" x14ac:dyDescent="0.25">
      <c r="A6009" s="15"/>
      <c r="B6009" s="19"/>
      <c r="C6009" s="15"/>
      <c r="D6009" s="15"/>
      <c r="E6009" s="15"/>
      <c r="F6009" s="15"/>
      <c r="G6009" s="15"/>
      <c r="H6009" s="15"/>
      <c r="I6009" s="15"/>
      <c r="J6009" s="15"/>
      <c r="K6009" s="19"/>
      <c r="L6009" s="24" t="str">
        <f t="shared" ca="1" si="93"/>
        <v>-</v>
      </c>
      <c r="M6009" s="15"/>
      <c r="N6009" s="15"/>
      <c r="O6009" s="15"/>
      <c r="P6009" s="15"/>
    </row>
    <row r="6010" spans="1:16" x14ac:dyDescent="0.25">
      <c r="L6010" s="21" t="str">
        <f t="shared" ca="1" si="93"/>
        <v>-</v>
      </c>
    </row>
    <row r="6011" spans="1:16" x14ac:dyDescent="0.25">
      <c r="A6011" s="15"/>
      <c r="B6011" s="19"/>
      <c r="C6011" s="15"/>
      <c r="D6011" s="15"/>
      <c r="E6011" s="15"/>
      <c r="F6011" s="15"/>
      <c r="G6011" s="15"/>
      <c r="H6011" s="15"/>
      <c r="I6011" s="15"/>
      <c r="J6011" s="15"/>
      <c r="K6011" s="19"/>
      <c r="L6011" s="24" t="str">
        <f t="shared" ca="1" si="93"/>
        <v>-</v>
      </c>
      <c r="M6011" s="15"/>
      <c r="N6011" s="15"/>
      <c r="O6011" s="15"/>
      <c r="P6011" s="15"/>
    </row>
    <row r="6012" spans="1:16" x14ac:dyDescent="0.25">
      <c r="L6012" s="21" t="str">
        <f t="shared" ca="1" si="93"/>
        <v>-</v>
      </c>
    </row>
    <row r="6013" spans="1:16" x14ac:dyDescent="0.25">
      <c r="A6013" s="15"/>
      <c r="B6013" s="19"/>
      <c r="C6013" s="15"/>
      <c r="D6013" s="15"/>
      <c r="E6013" s="15"/>
      <c r="F6013" s="15"/>
      <c r="G6013" s="15"/>
      <c r="H6013" s="15"/>
      <c r="I6013" s="15"/>
      <c r="J6013" s="15"/>
      <c r="K6013" s="19"/>
      <c r="L6013" s="24" t="str">
        <f t="shared" ca="1" si="93"/>
        <v>-</v>
      </c>
      <c r="M6013" s="15"/>
      <c r="N6013" s="15"/>
      <c r="O6013" s="15"/>
      <c r="P6013" s="15"/>
    </row>
    <row r="6014" spans="1:16" x14ac:dyDescent="0.25">
      <c r="L6014" s="21" t="str">
        <f t="shared" ca="1" si="93"/>
        <v>-</v>
      </c>
    </row>
    <row r="6015" spans="1:16" x14ac:dyDescent="0.25">
      <c r="A6015" s="15"/>
      <c r="B6015" s="19"/>
      <c r="C6015" s="15"/>
      <c r="D6015" s="15"/>
      <c r="E6015" s="15"/>
      <c r="F6015" s="15"/>
      <c r="G6015" s="15"/>
      <c r="H6015" s="15"/>
      <c r="I6015" s="15"/>
      <c r="J6015" s="15"/>
      <c r="K6015" s="19"/>
      <c r="L6015" s="24" t="str">
        <f t="shared" ca="1" si="93"/>
        <v>-</v>
      </c>
      <c r="M6015" s="15"/>
      <c r="N6015" s="15"/>
      <c r="O6015" s="15"/>
      <c r="P6015" s="15"/>
    </row>
    <row r="6016" spans="1:16" x14ac:dyDescent="0.25">
      <c r="L6016" s="21" t="str">
        <f t="shared" ca="1" si="93"/>
        <v>-</v>
      </c>
    </row>
    <row r="6017" spans="1:16" x14ac:dyDescent="0.25">
      <c r="A6017" s="15"/>
      <c r="B6017" s="19"/>
      <c r="C6017" s="15"/>
      <c r="D6017" s="15"/>
      <c r="E6017" s="15"/>
      <c r="F6017" s="15"/>
      <c r="G6017" s="15"/>
      <c r="H6017" s="15"/>
      <c r="I6017" s="15"/>
      <c r="J6017" s="15"/>
      <c r="K6017" s="19"/>
      <c r="L6017" s="24" t="str">
        <f t="shared" ca="1" si="93"/>
        <v>-</v>
      </c>
      <c r="M6017" s="15"/>
      <c r="N6017" s="15"/>
      <c r="O6017" s="15"/>
      <c r="P6017" s="15"/>
    </row>
    <row r="6018" spans="1:16" x14ac:dyDescent="0.25">
      <c r="L6018" s="21" t="str">
        <f t="shared" ca="1" si="93"/>
        <v>-</v>
      </c>
    </row>
    <row r="6019" spans="1:16" x14ac:dyDescent="0.25">
      <c r="A6019" s="15"/>
      <c r="B6019" s="19"/>
      <c r="C6019" s="15"/>
      <c r="D6019" s="15"/>
      <c r="E6019" s="15"/>
      <c r="F6019" s="15"/>
      <c r="G6019" s="15"/>
      <c r="H6019" s="15"/>
      <c r="I6019" s="15"/>
      <c r="J6019" s="15"/>
      <c r="K6019" s="19"/>
      <c r="L6019" s="24" t="str">
        <f t="shared" ca="1" si="93"/>
        <v>-</v>
      </c>
      <c r="M6019" s="15"/>
      <c r="N6019" s="15"/>
      <c r="O6019" s="15"/>
      <c r="P6019" s="15"/>
    </row>
    <row r="6020" spans="1:16" x14ac:dyDescent="0.25">
      <c r="L6020" s="21" t="str">
        <f t="shared" ca="1" si="93"/>
        <v>-</v>
      </c>
    </row>
    <row r="6021" spans="1:16" x14ac:dyDescent="0.25">
      <c r="A6021" s="15"/>
      <c r="B6021" s="19"/>
      <c r="C6021" s="15"/>
      <c r="D6021" s="15"/>
      <c r="E6021" s="15"/>
      <c r="F6021" s="15"/>
      <c r="G6021" s="15"/>
      <c r="H6021" s="15"/>
      <c r="I6021" s="15"/>
      <c r="J6021" s="15"/>
      <c r="K6021" s="19"/>
      <c r="L6021" s="24" t="str">
        <f t="shared" ca="1" si="93"/>
        <v>-</v>
      </c>
      <c r="M6021" s="15"/>
      <c r="N6021" s="15"/>
      <c r="O6021" s="15"/>
      <c r="P6021" s="15"/>
    </row>
    <row r="6022" spans="1:16" x14ac:dyDescent="0.25">
      <c r="L6022" s="21" t="str">
        <f t="shared" ref="L6022:L6085" ca="1" si="94">IF(B6022&gt;1/1/1900, (IF(M6022="Closed",(DATEDIF(B6022,K6022,"d"))-(DATEDIF(H6022,J6022,"d")),IF(OR(M6022="Pending",ISBLANK(K6022)),TODAY()-B6022))),"-")</f>
        <v>-</v>
      </c>
    </row>
    <row r="6023" spans="1:16" x14ac:dyDescent="0.25">
      <c r="A6023" s="15"/>
      <c r="B6023" s="19"/>
      <c r="C6023" s="15"/>
      <c r="D6023" s="15"/>
      <c r="E6023" s="15"/>
      <c r="F6023" s="15"/>
      <c r="G6023" s="15"/>
      <c r="H6023" s="15"/>
      <c r="I6023" s="15"/>
      <c r="J6023" s="15"/>
      <c r="K6023" s="19"/>
      <c r="L6023" s="24" t="str">
        <f t="shared" ca="1" si="94"/>
        <v>-</v>
      </c>
      <c r="M6023" s="15"/>
      <c r="N6023" s="15"/>
      <c r="O6023" s="15"/>
      <c r="P6023" s="15"/>
    </row>
    <row r="6024" spans="1:16" x14ac:dyDescent="0.25">
      <c r="L6024" s="21" t="str">
        <f t="shared" ca="1" si="94"/>
        <v>-</v>
      </c>
    </row>
    <row r="6025" spans="1:16" x14ac:dyDescent="0.25">
      <c r="A6025" s="15"/>
      <c r="B6025" s="19"/>
      <c r="C6025" s="15"/>
      <c r="D6025" s="15"/>
      <c r="E6025" s="15"/>
      <c r="F6025" s="15"/>
      <c r="G6025" s="15"/>
      <c r="H6025" s="15"/>
      <c r="I6025" s="15"/>
      <c r="J6025" s="15"/>
      <c r="K6025" s="19"/>
      <c r="L6025" s="24" t="str">
        <f t="shared" ca="1" si="94"/>
        <v>-</v>
      </c>
      <c r="M6025" s="15"/>
      <c r="N6025" s="15"/>
      <c r="O6025" s="15"/>
      <c r="P6025" s="15"/>
    </row>
    <row r="6026" spans="1:16" x14ac:dyDescent="0.25">
      <c r="L6026" s="21" t="str">
        <f t="shared" ca="1" si="94"/>
        <v>-</v>
      </c>
    </row>
    <row r="6027" spans="1:16" x14ac:dyDescent="0.25">
      <c r="A6027" s="15"/>
      <c r="B6027" s="19"/>
      <c r="C6027" s="15"/>
      <c r="D6027" s="15"/>
      <c r="E6027" s="15"/>
      <c r="F6027" s="15"/>
      <c r="G6027" s="15"/>
      <c r="H6027" s="15"/>
      <c r="I6027" s="15"/>
      <c r="J6027" s="15"/>
      <c r="K6027" s="19"/>
      <c r="L6027" s="24" t="str">
        <f t="shared" ca="1" si="94"/>
        <v>-</v>
      </c>
      <c r="M6027" s="15"/>
      <c r="N6027" s="15"/>
      <c r="O6027" s="15"/>
      <c r="P6027" s="15"/>
    </row>
    <row r="6028" spans="1:16" x14ac:dyDescent="0.25">
      <c r="L6028" s="21" t="str">
        <f t="shared" ca="1" si="94"/>
        <v>-</v>
      </c>
    </row>
    <row r="6029" spans="1:16" x14ac:dyDescent="0.25">
      <c r="A6029" s="15"/>
      <c r="B6029" s="19"/>
      <c r="C6029" s="15"/>
      <c r="D6029" s="15"/>
      <c r="E6029" s="15"/>
      <c r="F6029" s="15"/>
      <c r="G6029" s="15"/>
      <c r="H6029" s="15"/>
      <c r="I6029" s="15"/>
      <c r="J6029" s="15"/>
      <c r="K6029" s="19"/>
      <c r="L6029" s="24" t="str">
        <f t="shared" ca="1" si="94"/>
        <v>-</v>
      </c>
      <c r="M6029" s="15"/>
      <c r="N6029" s="15"/>
      <c r="O6029" s="15"/>
      <c r="P6029" s="15"/>
    </row>
    <row r="6030" spans="1:16" x14ac:dyDescent="0.25">
      <c r="L6030" s="21" t="str">
        <f t="shared" ca="1" si="94"/>
        <v>-</v>
      </c>
    </row>
    <row r="6031" spans="1:16" x14ac:dyDescent="0.25">
      <c r="A6031" s="15"/>
      <c r="B6031" s="19"/>
      <c r="C6031" s="15"/>
      <c r="D6031" s="15"/>
      <c r="E6031" s="15"/>
      <c r="F6031" s="15"/>
      <c r="G6031" s="15"/>
      <c r="H6031" s="15"/>
      <c r="I6031" s="15"/>
      <c r="J6031" s="15"/>
      <c r="K6031" s="19"/>
      <c r="L6031" s="24" t="str">
        <f t="shared" ca="1" si="94"/>
        <v>-</v>
      </c>
      <c r="M6031" s="15"/>
      <c r="N6031" s="15"/>
      <c r="O6031" s="15"/>
      <c r="P6031" s="15"/>
    </row>
    <row r="6032" spans="1:16" x14ac:dyDescent="0.25">
      <c r="L6032" s="21" t="str">
        <f t="shared" ca="1" si="94"/>
        <v>-</v>
      </c>
    </row>
    <row r="6033" spans="1:16" x14ac:dyDescent="0.25">
      <c r="A6033" s="15"/>
      <c r="B6033" s="19"/>
      <c r="C6033" s="15"/>
      <c r="D6033" s="15"/>
      <c r="E6033" s="15"/>
      <c r="F6033" s="15"/>
      <c r="G6033" s="15"/>
      <c r="H6033" s="15"/>
      <c r="I6033" s="15"/>
      <c r="J6033" s="15"/>
      <c r="K6033" s="19"/>
      <c r="L6033" s="24" t="str">
        <f t="shared" ca="1" si="94"/>
        <v>-</v>
      </c>
      <c r="M6033" s="15"/>
      <c r="N6033" s="15"/>
      <c r="O6033" s="15"/>
      <c r="P6033" s="15"/>
    </row>
    <row r="6034" spans="1:16" x14ac:dyDescent="0.25">
      <c r="L6034" s="21" t="str">
        <f t="shared" ca="1" si="94"/>
        <v>-</v>
      </c>
    </row>
    <row r="6035" spans="1:16" x14ac:dyDescent="0.25">
      <c r="A6035" s="15"/>
      <c r="B6035" s="19"/>
      <c r="C6035" s="15"/>
      <c r="D6035" s="15"/>
      <c r="E6035" s="15"/>
      <c r="F6035" s="15"/>
      <c r="G6035" s="15"/>
      <c r="H6035" s="15"/>
      <c r="I6035" s="15"/>
      <c r="J6035" s="15"/>
      <c r="K6035" s="19"/>
      <c r="L6035" s="24" t="str">
        <f t="shared" ca="1" si="94"/>
        <v>-</v>
      </c>
      <c r="M6035" s="15"/>
      <c r="N6035" s="15"/>
      <c r="O6035" s="15"/>
      <c r="P6035" s="15"/>
    </row>
    <row r="6036" spans="1:16" x14ac:dyDescent="0.25">
      <c r="L6036" s="21" t="str">
        <f t="shared" ca="1" si="94"/>
        <v>-</v>
      </c>
    </row>
    <row r="6037" spans="1:16" x14ac:dyDescent="0.25">
      <c r="A6037" s="15"/>
      <c r="B6037" s="19"/>
      <c r="C6037" s="15"/>
      <c r="D6037" s="15"/>
      <c r="E6037" s="15"/>
      <c r="F6037" s="15"/>
      <c r="G6037" s="15"/>
      <c r="H6037" s="15"/>
      <c r="I6037" s="15"/>
      <c r="J6037" s="15"/>
      <c r="K6037" s="19"/>
      <c r="L6037" s="24" t="str">
        <f t="shared" ca="1" si="94"/>
        <v>-</v>
      </c>
      <c r="M6037" s="15"/>
      <c r="N6037" s="15"/>
      <c r="O6037" s="15"/>
      <c r="P6037" s="15"/>
    </row>
    <row r="6038" spans="1:16" x14ac:dyDescent="0.25">
      <c r="L6038" s="21" t="str">
        <f t="shared" ca="1" si="94"/>
        <v>-</v>
      </c>
    </row>
    <row r="6039" spans="1:16" x14ac:dyDescent="0.25">
      <c r="A6039" s="15"/>
      <c r="B6039" s="19"/>
      <c r="C6039" s="15"/>
      <c r="D6039" s="15"/>
      <c r="E6039" s="15"/>
      <c r="F6039" s="15"/>
      <c r="G6039" s="15"/>
      <c r="H6039" s="15"/>
      <c r="I6039" s="15"/>
      <c r="J6039" s="15"/>
      <c r="K6039" s="19"/>
      <c r="L6039" s="24" t="str">
        <f t="shared" ca="1" si="94"/>
        <v>-</v>
      </c>
      <c r="M6039" s="15"/>
      <c r="N6039" s="15"/>
      <c r="O6039" s="15"/>
      <c r="P6039" s="15"/>
    </row>
    <row r="6040" spans="1:16" x14ac:dyDescent="0.25">
      <c r="L6040" s="21" t="str">
        <f t="shared" ca="1" si="94"/>
        <v>-</v>
      </c>
    </row>
    <row r="6041" spans="1:16" x14ac:dyDescent="0.25">
      <c r="A6041" s="15"/>
      <c r="B6041" s="19"/>
      <c r="C6041" s="15"/>
      <c r="D6041" s="15"/>
      <c r="E6041" s="15"/>
      <c r="F6041" s="15"/>
      <c r="G6041" s="15"/>
      <c r="H6041" s="15"/>
      <c r="I6041" s="15"/>
      <c r="J6041" s="15"/>
      <c r="K6041" s="19"/>
      <c r="L6041" s="24" t="str">
        <f t="shared" ca="1" si="94"/>
        <v>-</v>
      </c>
      <c r="M6041" s="15"/>
      <c r="N6041" s="15"/>
      <c r="O6041" s="15"/>
      <c r="P6041" s="15"/>
    </row>
    <row r="6042" spans="1:16" x14ac:dyDescent="0.25">
      <c r="L6042" s="21" t="str">
        <f t="shared" ca="1" si="94"/>
        <v>-</v>
      </c>
    </row>
    <row r="6043" spans="1:16" x14ac:dyDescent="0.25">
      <c r="A6043" s="15"/>
      <c r="B6043" s="19"/>
      <c r="C6043" s="15"/>
      <c r="D6043" s="15"/>
      <c r="E6043" s="15"/>
      <c r="F6043" s="15"/>
      <c r="G6043" s="15"/>
      <c r="H6043" s="15"/>
      <c r="I6043" s="15"/>
      <c r="J6043" s="15"/>
      <c r="K6043" s="19"/>
      <c r="L6043" s="24" t="str">
        <f t="shared" ca="1" si="94"/>
        <v>-</v>
      </c>
      <c r="M6043" s="15"/>
      <c r="N6043" s="15"/>
      <c r="O6043" s="15"/>
      <c r="P6043" s="15"/>
    </row>
    <row r="6044" spans="1:16" x14ac:dyDescent="0.25">
      <c r="L6044" s="21" t="str">
        <f t="shared" ca="1" si="94"/>
        <v>-</v>
      </c>
    </row>
    <row r="6045" spans="1:16" x14ac:dyDescent="0.25">
      <c r="A6045" s="15"/>
      <c r="B6045" s="19"/>
      <c r="C6045" s="15"/>
      <c r="D6045" s="15"/>
      <c r="E6045" s="15"/>
      <c r="F6045" s="15"/>
      <c r="G6045" s="15"/>
      <c r="H6045" s="15"/>
      <c r="I6045" s="15"/>
      <c r="J6045" s="15"/>
      <c r="K6045" s="19"/>
      <c r="L6045" s="24" t="str">
        <f t="shared" ca="1" si="94"/>
        <v>-</v>
      </c>
      <c r="M6045" s="15"/>
      <c r="N6045" s="15"/>
      <c r="O6045" s="15"/>
      <c r="P6045" s="15"/>
    </row>
    <row r="6046" spans="1:16" x14ac:dyDescent="0.25">
      <c r="L6046" s="21" t="str">
        <f t="shared" ca="1" si="94"/>
        <v>-</v>
      </c>
    </row>
    <row r="6047" spans="1:16" x14ac:dyDescent="0.25">
      <c r="A6047" s="15"/>
      <c r="B6047" s="19"/>
      <c r="C6047" s="15"/>
      <c r="D6047" s="15"/>
      <c r="E6047" s="15"/>
      <c r="F6047" s="15"/>
      <c r="G6047" s="15"/>
      <c r="H6047" s="15"/>
      <c r="I6047" s="15"/>
      <c r="J6047" s="15"/>
      <c r="K6047" s="19"/>
      <c r="L6047" s="24" t="str">
        <f t="shared" ca="1" si="94"/>
        <v>-</v>
      </c>
      <c r="M6047" s="15"/>
      <c r="N6047" s="15"/>
      <c r="O6047" s="15"/>
      <c r="P6047" s="15"/>
    </row>
    <row r="6048" spans="1:16" x14ac:dyDescent="0.25">
      <c r="L6048" s="21" t="str">
        <f t="shared" ca="1" si="94"/>
        <v>-</v>
      </c>
    </row>
    <row r="6049" spans="1:16" x14ac:dyDescent="0.25">
      <c r="A6049" s="15"/>
      <c r="B6049" s="19"/>
      <c r="C6049" s="15"/>
      <c r="D6049" s="15"/>
      <c r="E6049" s="15"/>
      <c r="F6049" s="15"/>
      <c r="G6049" s="15"/>
      <c r="H6049" s="15"/>
      <c r="I6049" s="15"/>
      <c r="J6049" s="15"/>
      <c r="K6049" s="19"/>
      <c r="L6049" s="24" t="str">
        <f t="shared" ca="1" si="94"/>
        <v>-</v>
      </c>
      <c r="M6049" s="15"/>
      <c r="N6049" s="15"/>
      <c r="O6049" s="15"/>
      <c r="P6049" s="15"/>
    </row>
    <row r="6050" spans="1:16" x14ac:dyDescent="0.25">
      <c r="L6050" s="21" t="str">
        <f t="shared" ca="1" si="94"/>
        <v>-</v>
      </c>
    </row>
    <row r="6051" spans="1:16" x14ac:dyDescent="0.25">
      <c r="A6051" s="15"/>
      <c r="B6051" s="19"/>
      <c r="C6051" s="15"/>
      <c r="D6051" s="15"/>
      <c r="E6051" s="15"/>
      <c r="F6051" s="15"/>
      <c r="G6051" s="15"/>
      <c r="H6051" s="15"/>
      <c r="I6051" s="15"/>
      <c r="J6051" s="15"/>
      <c r="K6051" s="19"/>
      <c r="L6051" s="24" t="str">
        <f t="shared" ca="1" si="94"/>
        <v>-</v>
      </c>
      <c r="M6051" s="15"/>
      <c r="N6051" s="15"/>
      <c r="O6051" s="15"/>
      <c r="P6051" s="15"/>
    </row>
    <row r="6052" spans="1:16" x14ac:dyDescent="0.25">
      <c r="L6052" s="21" t="str">
        <f t="shared" ca="1" si="94"/>
        <v>-</v>
      </c>
    </row>
    <row r="6053" spans="1:16" x14ac:dyDescent="0.25">
      <c r="A6053" s="15"/>
      <c r="B6053" s="19"/>
      <c r="C6053" s="15"/>
      <c r="D6053" s="15"/>
      <c r="E6053" s="15"/>
      <c r="F6053" s="15"/>
      <c r="G6053" s="15"/>
      <c r="H6053" s="15"/>
      <c r="I6053" s="15"/>
      <c r="J6053" s="15"/>
      <c r="K6053" s="19"/>
      <c r="L6053" s="24" t="str">
        <f t="shared" ca="1" si="94"/>
        <v>-</v>
      </c>
      <c r="M6053" s="15"/>
      <c r="N6053" s="15"/>
      <c r="O6053" s="15"/>
      <c r="P6053" s="15"/>
    </row>
    <row r="6054" spans="1:16" x14ac:dyDescent="0.25">
      <c r="L6054" s="21" t="str">
        <f t="shared" ca="1" si="94"/>
        <v>-</v>
      </c>
    </row>
    <row r="6055" spans="1:16" x14ac:dyDescent="0.25">
      <c r="A6055" s="15"/>
      <c r="B6055" s="19"/>
      <c r="C6055" s="15"/>
      <c r="D6055" s="15"/>
      <c r="E6055" s="15"/>
      <c r="F6055" s="15"/>
      <c r="G6055" s="15"/>
      <c r="H6055" s="15"/>
      <c r="I6055" s="15"/>
      <c r="J6055" s="15"/>
      <c r="K6055" s="19"/>
      <c r="L6055" s="24" t="str">
        <f t="shared" ca="1" si="94"/>
        <v>-</v>
      </c>
      <c r="M6055" s="15"/>
      <c r="N6055" s="15"/>
      <c r="O6055" s="15"/>
      <c r="P6055" s="15"/>
    </row>
    <row r="6056" spans="1:16" x14ac:dyDescent="0.25">
      <c r="L6056" s="21" t="str">
        <f t="shared" ca="1" si="94"/>
        <v>-</v>
      </c>
    </row>
    <row r="6057" spans="1:16" x14ac:dyDescent="0.25">
      <c r="A6057" s="15"/>
      <c r="B6057" s="19"/>
      <c r="C6057" s="15"/>
      <c r="D6057" s="15"/>
      <c r="E6057" s="15"/>
      <c r="F6057" s="15"/>
      <c r="G6057" s="15"/>
      <c r="H6057" s="15"/>
      <c r="I6057" s="15"/>
      <c r="J6057" s="15"/>
      <c r="K6057" s="19"/>
      <c r="L6057" s="24" t="str">
        <f t="shared" ca="1" si="94"/>
        <v>-</v>
      </c>
      <c r="M6057" s="15"/>
      <c r="N6057" s="15"/>
      <c r="O6057" s="15"/>
      <c r="P6057" s="15"/>
    </row>
    <row r="6058" spans="1:16" x14ac:dyDescent="0.25">
      <c r="L6058" s="21" t="str">
        <f t="shared" ca="1" si="94"/>
        <v>-</v>
      </c>
    </row>
    <row r="6059" spans="1:16" x14ac:dyDescent="0.25">
      <c r="A6059" s="15"/>
      <c r="B6059" s="19"/>
      <c r="C6059" s="15"/>
      <c r="D6059" s="15"/>
      <c r="E6059" s="15"/>
      <c r="F6059" s="15"/>
      <c r="G6059" s="15"/>
      <c r="H6059" s="15"/>
      <c r="I6059" s="15"/>
      <c r="J6059" s="15"/>
      <c r="K6059" s="19"/>
      <c r="L6059" s="24" t="str">
        <f t="shared" ca="1" si="94"/>
        <v>-</v>
      </c>
      <c r="M6059" s="15"/>
      <c r="N6059" s="15"/>
      <c r="O6059" s="15"/>
      <c r="P6059" s="15"/>
    </row>
    <row r="6060" spans="1:16" x14ac:dyDescent="0.25">
      <c r="L6060" s="21" t="str">
        <f t="shared" ca="1" si="94"/>
        <v>-</v>
      </c>
    </row>
    <row r="6061" spans="1:16" x14ac:dyDescent="0.25">
      <c r="A6061" s="15"/>
      <c r="B6061" s="19"/>
      <c r="C6061" s="15"/>
      <c r="D6061" s="15"/>
      <c r="E6061" s="15"/>
      <c r="F6061" s="15"/>
      <c r="G6061" s="15"/>
      <c r="H6061" s="15"/>
      <c r="I6061" s="15"/>
      <c r="J6061" s="15"/>
      <c r="K6061" s="19"/>
      <c r="L6061" s="24" t="str">
        <f t="shared" ca="1" si="94"/>
        <v>-</v>
      </c>
      <c r="M6061" s="15"/>
      <c r="N6061" s="15"/>
      <c r="O6061" s="15"/>
      <c r="P6061" s="15"/>
    </row>
    <row r="6062" spans="1:16" x14ac:dyDescent="0.25">
      <c r="L6062" s="21" t="str">
        <f t="shared" ca="1" si="94"/>
        <v>-</v>
      </c>
    </row>
    <row r="6063" spans="1:16" x14ac:dyDescent="0.25">
      <c r="A6063" s="15"/>
      <c r="B6063" s="19"/>
      <c r="C6063" s="15"/>
      <c r="D6063" s="15"/>
      <c r="E6063" s="15"/>
      <c r="F6063" s="15"/>
      <c r="G6063" s="15"/>
      <c r="H6063" s="15"/>
      <c r="I6063" s="15"/>
      <c r="J6063" s="15"/>
      <c r="K6063" s="19"/>
      <c r="L6063" s="24" t="str">
        <f t="shared" ca="1" si="94"/>
        <v>-</v>
      </c>
      <c r="M6063" s="15"/>
      <c r="N6063" s="15"/>
      <c r="O6063" s="15"/>
      <c r="P6063" s="15"/>
    </row>
    <row r="6064" spans="1:16" x14ac:dyDescent="0.25">
      <c r="L6064" s="21" t="str">
        <f t="shared" ca="1" si="94"/>
        <v>-</v>
      </c>
    </row>
    <row r="6065" spans="1:16" x14ac:dyDescent="0.25">
      <c r="A6065" s="15"/>
      <c r="B6065" s="19"/>
      <c r="C6065" s="15"/>
      <c r="D6065" s="15"/>
      <c r="E6065" s="15"/>
      <c r="F6065" s="15"/>
      <c r="G6065" s="15"/>
      <c r="H6065" s="15"/>
      <c r="I6065" s="15"/>
      <c r="J6065" s="15"/>
      <c r="K6065" s="19"/>
      <c r="L6065" s="24" t="str">
        <f t="shared" ca="1" si="94"/>
        <v>-</v>
      </c>
      <c r="M6065" s="15"/>
      <c r="N6065" s="15"/>
      <c r="O6065" s="15"/>
      <c r="P6065" s="15"/>
    </row>
    <row r="6066" spans="1:16" x14ac:dyDescent="0.25">
      <c r="L6066" s="21" t="str">
        <f t="shared" ca="1" si="94"/>
        <v>-</v>
      </c>
    </row>
    <row r="6067" spans="1:16" x14ac:dyDescent="0.25">
      <c r="A6067" s="15"/>
      <c r="B6067" s="19"/>
      <c r="C6067" s="15"/>
      <c r="D6067" s="15"/>
      <c r="E6067" s="15"/>
      <c r="F6067" s="15"/>
      <c r="G6067" s="15"/>
      <c r="H6067" s="15"/>
      <c r="I6067" s="15"/>
      <c r="J6067" s="15"/>
      <c r="K6067" s="19"/>
      <c r="L6067" s="24" t="str">
        <f t="shared" ca="1" si="94"/>
        <v>-</v>
      </c>
      <c r="M6067" s="15"/>
      <c r="N6067" s="15"/>
      <c r="O6067" s="15"/>
      <c r="P6067" s="15"/>
    </row>
    <row r="6068" spans="1:16" x14ac:dyDescent="0.25">
      <c r="L6068" s="21" t="str">
        <f t="shared" ca="1" si="94"/>
        <v>-</v>
      </c>
    </row>
    <row r="6069" spans="1:16" x14ac:dyDescent="0.25">
      <c r="A6069" s="15"/>
      <c r="B6069" s="19"/>
      <c r="C6069" s="15"/>
      <c r="D6069" s="15"/>
      <c r="E6069" s="15"/>
      <c r="F6069" s="15"/>
      <c r="G6069" s="15"/>
      <c r="H6069" s="15"/>
      <c r="I6069" s="15"/>
      <c r="J6069" s="15"/>
      <c r="K6069" s="19"/>
      <c r="L6069" s="24" t="str">
        <f t="shared" ca="1" si="94"/>
        <v>-</v>
      </c>
      <c r="M6069" s="15"/>
      <c r="N6069" s="15"/>
      <c r="O6069" s="15"/>
      <c r="P6069" s="15"/>
    </row>
    <row r="6070" spans="1:16" x14ac:dyDescent="0.25">
      <c r="L6070" s="21" t="str">
        <f t="shared" ca="1" si="94"/>
        <v>-</v>
      </c>
    </row>
    <row r="6071" spans="1:16" x14ac:dyDescent="0.25">
      <c r="A6071" s="15"/>
      <c r="B6071" s="19"/>
      <c r="C6071" s="15"/>
      <c r="D6071" s="15"/>
      <c r="E6071" s="15"/>
      <c r="F6071" s="15"/>
      <c r="G6071" s="15"/>
      <c r="H6071" s="15"/>
      <c r="I6071" s="15"/>
      <c r="J6071" s="15"/>
      <c r="K6071" s="19"/>
      <c r="L6071" s="24" t="str">
        <f t="shared" ca="1" si="94"/>
        <v>-</v>
      </c>
      <c r="M6071" s="15"/>
      <c r="N6071" s="15"/>
      <c r="O6071" s="15"/>
      <c r="P6071" s="15"/>
    </row>
    <row r="6072" spans="1:16" x14ac:dyDescent="0.25">
      <c r="L6072" s="21" t="str">
        <f t="shared" ca="1" si="94"/>
        <v>-</v>
      </c>
    </row>
    <row r="6073" spans="1:16" x14ac:dyDescent="0.25">
      <c r="A6073" s="15"/>
      <c r="B6073" s="19"/>
      <c r="C6073" s="15"/>
      <c r="D6073" s="15"/>
      <c r="E6073" s="15"/>
      <c r="F6073" s="15"/>
      <c r="G6073" s="15"/>
      <c r="H6073" s="15"/>
      <c r="I6073" s="15"/>
      <c r="J6073" s="15"/>
      <c r="K6073" s="19"/>
      <c r="L6073" s="24" t="str">
        <f t="shared" ca="1" si="94"/>
        <v>-</v>
      </c>
      <c r="M6073" s="15"/>
      <c r="N6073" s="15"/>
      <c r="O6073" s="15"/>
      <c r="P6073" s="15"/>
    </row>
    <row r="6074" spans="1:16" x14ac:dyDescent="0.25">
      <c r="L6074" s="21" t="str">
        <f t="shared" ca="1" si="94"/>
        <v>-</v>
      </c>
    </row>
    <row r="6075" spans="1:16" x14ac:dyDescent="0.25">
      <c r="A6075" s="15"/>
      <c r="B6075" s="19"/>
      <c r="C6075" s="15"/>
      <c r="D6075" s="15"/>
      <c r="E6075" s="15"/>
      <c r="F6075" s="15"/>
      <c r="G6075" s="15"/>
      <c r="H6075" s="15"/>
      <c r="I6075" s="15"/>
      <c r="J6075" s="15"/>
      <c r="K6075" s="19"/>
      <c r="L6075" s="24" t="str">
        <f t="shared" ca="1" si="94"/>
        <v>-</v>
      </c>
      <c r="M6075" s="15"/>
      <c r="N6075" s="15"/>
      <c r="O6075" s="15"/>
      <c r="P6075" s="15"/>
    </row>
    <row r="6076" spans="1:16" x14ac:dyDescent="0.25">
      <c r="L6076" s="21" t="str">
        <f t="shared" ca="1" si="94"/>
        <v>-</v>
      </c>
    </row>
    <row r="6077" spans="1:16" x14ac:dyDescent="0.25">
      <c r="A6077" s="15"/>
      <c r="B6077" s="19"/>
      <c r="C6077" s="15"/>
      <c r="D6077" s="15"/>
      <c r="E6077" s="15"/>
      <c r="F6077" s="15"/>
      <c r="G6077" s="15"/>
      <c r="H6077" s="15"/>
      <c r="I6077" s="15"/>
      <c r="J6077" s="15"/>
      <c r="K6077" s="19"/>
      <c r="L6077" s="24" t="str">
        <f t="shared" ca="1" si="94"/>
        <v>-</v>
      </c>
      <c r="M6077" s="15"/>
      <c r="N6077" s="15"/>
      <c r="O6077" s="15"/>
      <c r="P6077" s="15"/>
    </row>
    <row r="6078" spans="1:16" x14ac:dyDescent="0.25">
      <c r="L6078" s="21" t="str">
        <f t="shared" ca="1" si="94"/>
        <v>-</v>
      </c>
    </row>
    <row r="6079" spans="1:16" x14ac:dyDescent="0.25">
      <c r="A6079" s="15"/>
      <c r="B6079" s="19"/>
      <c r="C6079" s="15"/>
      <c r="D6079" s="15"/>
      <c r="E6079" s="15"/>
      <c r="F6079" s="15"/>
      <c r="G6079" s="15"/>
      <c r="H6079" s="15"/>
      <c r="I6079" s="15"/>
      <c r="J6079" s="15"/>
      <c r="K6079" s="19"/>
      <c r="L6079" s="24" t="str">
        <f t="shared" ca="1" si="94"/>
        <v>-</v>
      </c>
      <c r="M6079" s="15"/>
      <c r="N6079" s="15"/>
      <c r="O6079" s="15"/>
      <c r="P6079" s="15"/>
    </row>
    <row r="6080" spans="1:16" x14ac:dyDescent="0.25">
      <c r="L6080" s="21" t="str">
        <f t="shared" ca="1" si="94"/>
        <v>-</v>
      </c>
    </row>
    <row r="6081" spans="1:16" x14ac:dyDescent="0.25">
      <c r="A6081" s="15"/>
      <c r="B6081" s="19"/>
      <c r="C6081" s="15"/>
      <c r="D6081" s="15"/>
      <c r="E6081" s="15"/>
      <c r="F6081" s="15"/>
      <c r="G6081" s="15"/>
      <c r="H6081" s="15"/>
      <c r="I6081" s="15"/>
      <c r="J6081" s="15"/>
      <c r="K6081" s="19"/>
      <c r="L6081" s="24" t="str">
        <f t="shared" ca="1" si="94"/>
        <v>-</v>
      </c>
      <c r="M6081" s="15"/>
      <c r="N6081" s="15"/>
      <c r="O6081" s="15"/>
      <c r="P6081" s="15"/>
    </row>
    <row r="6082" spans="1:16" x14ac:dyDescent="0.25">
      <c r="L6082" s="21" t="str">
        <f t="shared" ca="1" si="94"/>
        <v>-</v>
      </c>
    </row>
    <row r="6083" spans="1:16" x14ac:dyDescent="0.25">
      <c r="A6083" s="15"/>
      <c r="B6083" s="19"/>
      <c r="C6083" s="15"/>
      <c r="D6083" s="15"/>
      <c r="E6083" s="15"/>
      <c r="F6083" s="15"/>
      <c r="G6083" s="15"/>
      <c r="H6083" s="15"/>
      <c r="I6083" s="15"/>
      <c r="J6083" s="15"/>
      <c r="K6083" s="19"/>
      <c r="L6083" s="24" t="str">
        <f t="shared" ca="1" si="94"/>
        <v>-</v>
      </c>
      <c r="M6083" s="15"/>
      <c r="N6083" s="15"/>
      <c r="O6083" s="15"/>
      <c r="P6083" s="15"/>
    </row>
    <row r="6084" spans="1:16" x14ac:dyDescent="0.25">
      <c r="L6084" s="21" t="str">
        <f t="shared" ca="1" si="94"/>
        <v>-</v>
      </c>
    </row>
    <row r="6085" spans="1:16" x14ac:dyDescent="0.25">
      <c r="A6085" s="15"/>
      <c r="B6085" s="19"/>
      <c r="C6085" s="15"/>
      <c r="D6085" s="15"/>
      <c r="E6085" s="15"/>
      <c r="F6085" s="15"/>
      <c r="G6085" s="15"/>
      <c r="H6085" s="15"/>
      <c r="I6085" s="15"/>
      <c r="J6085" s="15"/>
      <c r="K6085" s="19"/>
      <c r="L6085" s="24" t="str">
        <f t="shared" ca="1" si="94"/>
        <v>-</v>
      </c>
      <c r="M6085" s="15"/>
      <c r="N6085" s="15"/>
      <c r="O6085" s="15"/>
      <c r="P6085" s="15"/>
    </row>
    <row r="6086" spans="1:16" x14ac:dyDescent="0.25">
      <c r="L6086" s="21" t="str">
        <f t="shared" ref="L6086:L6149" ca="1" si="95">IF(B6086&gt;1/1/1900, (IF(M6086="Closed",(DATEDIF(B6086,K6086,"d"))-(DATEDIF(H6086,J6086,"d")),IF(OR(M6086="Pending",ISBLANK(K6086)),TODAY()-B6086))),"-")</f>
        <v>-</v>
      </c>
    </row>
    <row r="6087" spans="1:16" x14ac:dyDescent="0.25">
      <c r="A6087" s="15"/>
      <c r="B6087" s="19"/>
      <c r="C6087" s="15"/>
      <c r="D6087" s="15"/>
      <c r="E6087" s="15"/>
      <c r="F6087" s="15"/>
      <c r="G6087" s="15"/>
      <c r="H6087" s="15"/>
      <c r="I6087" s="15"/>
      <c r="J6087" s="15"/>
      <c r="K6087" s="19"/>
      <c r="L6087" s="24" t="str">
        <f t="shared" ca="1" si="95"/>
        <v>-</v>
      </c>
      <c r="M6087" s="15"/>
      <c r="N6087" s="15"/>
      <c r="O6087" s="15"/>
      <c r="P6087" s="15"/>
    </row>
    <row r="6088" spans="1:16" x14ac:dyDescent="0.25">
      <c r="L6088" s="21" t="str">
        <f t="shared" ca="1" si="95"/>
        <v>-</v>
      </c>
    </row>
    <row r="6089" spans="1:16" x14ac:dyDescent="0.25">
      <c r="A6089" s="15"/>
      <c r="B6089" s="19"/>
      <c r="C6089" s="15"/>
      <c r="D6089" s="15"/>
      <c r="E6089" s="15"/>
      <c r="F6089" s="15"/>
      <c r="G6089" s="15"/>
      <c r="H6089" s="15"/>
      <c r="I6089" s="15"/>
      <c r="J6089" s="15"/>
      <c r="K6089" s="19"/>
      <c r="L6089" s="24" t="str">
        <f t="shared" ca="1" si="95"/>
        <v>-</v>
      </c>
      <c r="M6089" s="15"/>
      <c r="N6089" s="15"/>
      <c r="O6089" s="15"/>
      <c r="P6089" s="15"/>
    </row>
    <row r="6090" spans="1:16" x14ac:dyDescent="0.25">
      <c r="L6090" s="21" t="str">
        <f t="shared" ca="1" si="95"/>
        <v>-</v>
      </c>
    </row>
    <row r="6091" spans="1:16" x14ac:dyDescent="0.25">
      <c r="A6091" s="15"/>
      <c r="B6091" s="19"/>
      <c r="C6091" s="15"/>
      <c r="D6091" s="15"/>
      <c r="E6091" s="15"/>
      <c r="F6091" s="15"/>
      <c r="G6091" s="15"/>
      <c r="H6091" s="15"/>
      <c r="I6091" s="15"/>
      <c r="J6091" s="15"/>
      <c r="K6091" s="19"/>
      <c r="L6091" s="24" t="str">
        <f t="shared" ca="1" si="95"/>
        <v>-</v>
      </c>
      <c r="M6091" s="15"/>
      <c r="N6091" s="15"/>
      <c r="O6091" s="15"/>
      <c r="P6091" s="15"/>
    </row>
    <row r="6092" spans="1:16" x14ac:dyDescent="0.25">
      <c r="L6092" s="21" t="str">
        <f t="shared" ca="1" si="95"/>
        <v>-</v>
      </c>
    </row>
    <row r="6093" spans="1:16" x14ac:dyDescent="0.25">
      <c r="A6093" s="15"/>
      <c r="B6093" s="19"/>
      <c r="C6093" s="15"/>
      <c r="D6093" s="15"/>
      <c r="E6093" s="15"/>
      <c r="F6093" s="15"/>
      <c r="G6093" s="15"/>
      <c r="H6093" s="15"/>
      <c r="I6093" s="15"/>
      <c r="J6093" s="15"/>
      <c r="K6093" s="19"/>
      <c r="L6093" s="24" t="str">
        <f t="shared" ca="1" si="95"/>
        <v>-</v>
      </c>
      <c r="M6093" s="15"/>
      <c r="N6093" s="15"/>
      <c r="O6093" s="15"/>
      <c r="P6093" s="15"/>
    </row>
    <row r="6094" spans="1:16" x14ac:dyDescent="0.25">
      <c r="L6094" s="21" t="str">
        <f t="shared" ca="1" si="95"/>
        <v>-</v>
      </c>
    </row>
    <row r="6095" spans="1:16" x14ac:dyDescent="0.25">
      <c r="A6095" s="15"/>
      <c r="B6095" s="19"/>
      <c r="C6095" s="15"/>
      <c r="D6095" s="15"/>
      <c r="E6095" s="15"/>
      <c r="F6095" s="15"/>
      <c r="G6095" s="15"/>
      <c r="H6095" s="15"/>
      <c r="I6095" s="15"/>
      <c r="J6095" s="15"/>
      <c r="K6095" s="19"/>
      <c r="L6095" s="24" t="str">
        <f t="shared" ca="1" si="95"/>
        <v>-</v>
      </c>
      <c r="M6095" s="15"/>
      <c r="N6095" s="15"/>
      <c r="O6095" s="15"/>
      <c r="P6095" s="15"/>
    </row>
    <row r="6096" spans="1:16" x14ac:dyDescent="0.25">
      <c r="L6096" s="21" t="str">
        <f t="shared" ca="1" si="95"/>
        <v>-</v>
      </c>
    </row>
    <row r="6097" spans="1:16" x14ac:dyDescent="0.25">
      <c r="A6097" s="15"/>
      <c r="B6097" s="19"/>
      <c r="C6097" s="15"/>
      <c r="D6097" s="15"/>
      <c r="E6097" s="15"/>
      <c r="F6097" s="15"/>
      <c r="G6097" s="15"/>
      <c r="H6097" s="15"/>
      <c r="I6097" s="15"/>
      <c r="J6097" s="15"/>
      <c r="K6097" s="19"/>
      <c r="L6097" s="24" t="str">
        <f t="shared" ca="1" si="95"/>
        <v>-</v>
      </c>
      <c r="M6097" s="15"/>
      <c r="N6097" s="15"/>
      <c r="O6097" s="15"/>
      <c r="P6097" s="15"/>
    </row>
    <row r="6098" spans="1:16" x14ac:dyDescent="0.25">
      <c r="L6098" s="21" t="str">
        <f t="shared" ca="1" si="95"/>
        <v>-</v>
      </c>
    </row>
    <row r="6099" spans="1:16" x14ac:dyDescent="0.25">
      <c r="A6099" s="15"/>
      <c r="B6099" s="19"/>
      <c r="C6099" s="15"/>
      <c r="D6099" s="15"/>
      <c r="E6099" s="15"/>
      <c r="F6099" s="15"/>
      <c r="G6099" s="15"/>
      <c r="H6099" s="15"/>
      <c r="I6099" s="15"/>
      <c r="J6099" s="15"/>
      <c r="K6099" s="19"/>
      <c r="L6099" s="24" t="str">
        <f t="shared" ca="1" si="95"/>
        <v>-</v>
      </c>
      <c r="M6099" s="15"/>
      <c r="N6099" s="15"/>
      <c r="O6099" s="15"/>
      <c r="P6099" s="15"/>
    </row>
    <row r="6100" spans="1:16" x14ac:dyDescent="0.25">
      <c r="L6100" s="21" t="str">
        <f t="shared" ca="1" si="95"/>
        <v>-</v>
      </c>
    </row>
    <row r="6101" spans="1:16" x14ac:dyDescent="0.25">
      <c r="A6101" s="15"/>
      <c r="B6101" s="19"/>
      <c r="C6101" s="15"/>
      <c r="D6101" s="15"/>
      <c r="E6101" s="15"/>
      <c r="F6101" s="15"/>
      <c r="G6101" s="15"/>
      <c r="H6101" s="15"/>
      <c r="I6101" s="15"/>
      <c r="J6101" s="15"/>
      <c r="K6101" s="19"/>
      <c r="L6101" s="24" t="str">
        <f t="shared" ca="1" si="95"/>
        <v>-</v>
      </c>
      <c r="M6101" s="15"/>
      <c r="N6101" s="15"/>
      <c r="O6101" s="15"/>
      <c r="P6101" s="15"/>
    </row>
    <row r="6102" spans="1:16" x14ac:dyDescent="0.25">
      <c r="L6102" s="21" t="str">
        <f t="shared" ca="1" si="95"/>
        <v>-</v>
      </c>
    </row>
    <row r="6103" spans="1:16" x14ac:dyDescent="0.25">
      <c r="A6103" s="15"/>
      <c r="B6103" s="19"/>
      <c r="C6103" s="15"/>
      <c r="D6103" s="15"/>
      <c r="E6103" s="15"/>
      <c r="F6103" s="15"/>
      <c r="G6103" s="15"/>
      <c r="H6103" s="15"/>
      <c r="I6103" s="15"/>
      <c r="J6103" s="15"/>
      <c r="K6103" s="19"/>
      <c r="L6103" s="24" t="str">
        <f t="shared" ca="1" si="95"/>
        <v>-</v>
      </c>
      <c r="M6103" s="15"/>
      <c r="N6103" s="15"/>
      <c r="O6103" s="15"/>
      <c r="P6103" s="15"/>
    </row>
    <row r="6104" spans="1:16" x14ac:dyDescent="0.25">
      <c r="L6104" s="21" t="str">
        <f t="shared" ca="1" si="95"/>
        <v>-</v>
      </c>
    </row>
    <row r="6105" spans="1:16" x14ac:dyDescent="0.25">
      <c r="A6105" s="15"/>
      <c r="B6105" s="19"/>
      <c r="C6105" s="15"/>
      <c r="D6105" s="15"/>
      <c r="E6105" s="15"/>
      <c r="F6105" s="15"/>
      <c r="G6105" s="15"/>
      <c r="H6105" s="15"/>
      <c r="I6105" s="15"/>
      <c r="J6105" s="15"/>
      <c r="K6105" s="19"/>
      <c r="L6105" s="24" t="str">
        <f t="shared" ca="1" si="95"/>
        <v>-</v>
      </c>
      <c r="M6105" s="15"/>
      <c r="N6105" s="15"/>
      <c r="O6105" s="15"/>
      <c r="P6105" s="15"/>
    </row>
    <row r="6106" spans="1:16" x14ac:dyDescent="0.25">
      <c r="L6106" s="21" t="str">
        <f t="shared" ca="1" si="95"/>
        <v>-</v>
      </c>
    </row>
    <row r="6107" spans="1:16" x14ac:dyDescent="0.25">
      <c r="A6107" s="15"/>
      <c r="B6107" s="19"/>
      <c r="C6107" s="15"/>
      <c r="D6107" s="15"/>
      <c r="E6107" s="15"/>
      <c r="F6107" s="15"/>
      <c r="G6107" s="15"/>
      <c r="H6107" s="15"/>
      <c r="I6107" s="15"/>
      <c r="J6107" s="15"/>
      <c r="K6107" s="19"/>
      <c r="L6107" s="24" t="str">
        <f t="shared" ca="1" si="95"/>
        <v>-</v>
      </c>
      <c r="M6107" s="15"/>
      <c r="N6107" s="15"/>
      <c r="O6107" s="15"/>
      <c r="P6107" s="15"/>
    </row>
    <row r="6108" spans="1:16" x14ac:dyDescent="0.25">
      <c r="L6108" s="21" t="str">
        <f t="shared" ca="1" si="95"/>
        <v>-</v>
      </c>
    </row>
    <row r="6109" spans="1:16" x14ac:dyDescent="0.25">
      <c r="A6109" s="15"/>
      <c r="B6109" s="19"/>
      <c r="C6109" s="15"/>
      <c r="D6109" s="15"/>
      <c r="E6109" s="15"/>
      <c r="F6109" s="15"/>
      <c r="G6109" s="15"/>
      <c r="H6109" s="15"/>
      <c r="I6109" s="15"/>
      <c r="J6109" s="15"/>
      <c r="K6109" s="19"/>
      <c r="L6109" s="24" t="str">
        <f t="shared" ca="1" si="95"/>
        <v>-</v>
      </c>
      <c r="M6109" s="15"/>
      <c r="N6109" s="15"/>
      <c r="O6109" s="15"/>
      <c r="P6109" s="15"/>
    </row>
    <row r="6110" spans="1:16" x14ac:dyDescent="0.25">
      <c r="L6110" s="21" t="str">
        <f t="shared" ca="1" si="95"/>
        <v>-</v>
      </c>
    </row>
    <row r="6111" spans="1:16" x14ac:dyDescent="0.25">
      <c r="A6111" s="15"/>
      <c r="B6111" s="19"/>
      <c r="C6111" s="15"/>
      <c r="D6111" s="15"/>
      <c r="E6111" s="15"/>
      <c r="F6111" s="15"/>
      <c r="G6111" s="15"/>
      <c r="H6111" s="15"/>
      <c r="I6111" s="15"/>
      <c r="J6111" s="15"/>
      <c r="K6111" s="19"/>
      <c r="L6111" s="24" t="str">
        <f t="shared" ca="1" si="95"/>
        <v>-</v>
      </c>
      <c r="M6111" s="15"/>
      <c r="N6111" s="15"/>
      <c r="O6111" s="15"/>
      <c r="P6111" s="15"/>
    </row>
    <row r="6112" spans="1:16" x14ac:dyDescent="0.25">
      <c r="L6112" s="21" t="str">
        <f t="shared" ca="1" si="95"/>
        <v>-</v>
      </c>
    </row>
    <row r="6113" spans="1:16" x14ac:dyDescent="0.25">
      <c r="A6113" s="15"/>
      <c r="B6113" s="19"/>
      <c r="C6113" s="15"/>
      <c r="D6113" s="15"/>
      <c r="E6113" s="15"/>
      <c r="F6113" s="15"/>
      <c r="G6113" s="15"/>
      <c r="H6113" s="15"/>
      <c r="I6113" s="15"/>
      <c r="J6113" s="15"/>
      <c r="K6113" s="19"/>
      <c r="L6113" s="24" t="str">
        <f t="shared" ca="1" si="95"/>
        <v>-</v>
      </c>
      <c r="M6113" s="15"/>
      <c r="N6113" s="15"/>
      <c r="O6113" s="15"/>
      <c r="P6113" s="15"/>
    </row>
    <row r="6114" spans="1:16" x14ac:dyDescent="0.25">
      <c r="L6114" s="21" t="str">
        <f t="shared" ca="1" si="95"/>
        <v>-</v>
      </c>
    </row>
    <row r="6115" spans="1:16" x14ac:dyDescent="0.25">
      <c r="A6115" s="15"/>
      <c r="B6115" s="19"/>
      <c r="C6115" s="15"/>
      <c r="D6115" s="15"/>
      <c r="E6115" s="15"/>
      <c r="F6115" s="15"/>
      <c r="G6115" s="15"/>
      <c r="H6115" s="15"/>
      <c r="I6115" s="15"/>
      <c r="J6115" s="15"/>
      <c r="K6115" s="19"/>
      <c r="L6115" s="24" t="str">
        <f t="shared" ca="1" si="95"/>
        <v>-</v>
      </c>
      <c r="M6115" s="15"/>
      <c r="N6115" s="15"/>
      <c r="O6115" s="15"/>
      <c r="P6115" s="15"/>
    </row>
    <row r="6116" spans="1:16" x14ac:dyDescent="0.25">
      <c r="L6116" s="21" t="str">
        <f t="shared" ca="1" si="95"/>
        <v>-</v>
      </c>
    </row>
    <row r="6117" spans="1:16" x14ac:dyDescent="0.25">
      <c r="A6117" s="15"/>
      <c r="B6117" s="19"/>
      <c r="C6117" s="15"/>
      <c r="D6117" s="15"/>
      <c r="E6117" s="15"/>
      <c r="F6117" s="15"/>
      <c r="G6117" s="15"/>
      <c r="H6117" s="15"/>
      <c r="I6117" s="15"/>
      <c r="J6117" s="15"/>
      <c r="K6117" s="19"/>
      <c r="L6117" s="24" t="str">
        <f t="shared" ca="1" si="95"/>
        <v>-</v>
      </c>
      <c r="M6117" s="15"/>
      <c r="N6117" s="15"/>
      <c r="O6117" s="15"/>
      <c r="P6117" s="15"/>
    </row>
    <row r="6118" spans="1:16" x14ac:dyDescent="0.25">
      <c r="L6118" s="21" t="str">
        <f t="shared" ca="1" si="95"/>
        <v>-</v>
      </c>
    </row>
    <row r="6119" spans="1:16" x14ac:dyDescent="0.25">
      <c r="A6119" s="15"/>
      <c r="B6119" s="19"/>
      <c r="C6119" s="15"/>
      <c r="D6119" s="15"/>
      <c r="E6119" s="15"/>
      <c r="F6119" s="15"/>
      <c r="G6119" s="15"/>
      <c r="H6119" s="15"/>
      <c r="I6119" s="15"/>
      <c r="J6119" s="15"/>
      <c r="K6119" s="19"/>
      <c r="L6119" s="24" t="str">
        <f t="shared" ca="1" si="95"/>
        <v>-</v>
      </c>
      <c r="M6119" s="15"/>
      <c r="N6119" s="15"/>
      <c r="O6119" s="15"/>
      <c r="P6119" s="15"/>
    </row>
    <row r="6120" spans="1:16" x14ac:dyDescent="0.25">
      <c r="L6120" s="21" t="str">
        <f t="shared" ca="1" si="95"/>
        <v>-</v>
      </c>
    </row>
    <row r="6121" spans="1:16" x14ac:dyDescent="0.25">
      <c r="A6121" s="15"/>
      <c r="B6121" s="19"/>
      <c r="C6121" s="15"/>
      <c r="D6121" s="15"/>
      <c r="E6121" s="15"/>
      <c r="F6121" s="15"/>
      <c r="G6121" s="15"/>
      <c r="H6121" s="15"/>
      <c r="I6121" s="15"/>
      <c r="J6121" s="15"/>
      <c r="K6121" s="19"/>
      <c r="L6121" s="24" t="str">
        <f t="shared" ca="1" si="95"/>
        <v>-</v>
      </c>
      <c r="M6121" s="15"/>
      <c r="N6121" s="15"/>
      <c r="O6121" s="15"/>
      <c r="P6121" s="15"/>
    </row>
    <row r="6122" spans="1:16" x14ac:dyDescent="0.25">
      <c r="L6122" s="21" t="str">
        <f t="shared" ca="1" si="95"/>
        <v>-</v>
      </c>
    </row>
    <row r="6123" spans="1:16" x14ac:dyDescent="0.25">
      <c r="A6123" s="15"/>
      <c r="B6123" s="19"/>
      <c r="C6123" s="15"/>
      <c r="D6123" s="15"/>
      <c r="E6123" s="15"/>
      <c r="F6123" s="15"/>
      <c r="G6123" s="15"/>
      <c r="H6123" s="15"/>
      <c r="I6123" s="15"/>
      <c r="J6123" s="15"/>
      <c r="K6123" s="19"/>
      <c r="L6123" s="24" t="str">
        <f t="shared" ca="1" si="95"/>
        <v>-</v>
      </c>
      <c r="M6123" s="15"/>
      <c r="N6123" s="15"/>
      <c r="O6123" s="15"/>
      <c r="P6123" s="15"/>
    </row>
    <row r="6124" spans="1:16" x14ac:dyDescent="0.25">
      <c r="L6124" s="21" t="str">
        <f t="shared" ca="1" si="95"/>
        <v>-</v>
      </c>
    </row>
    <row r="6125" spans="1:16" x14ac:dyDescent="0.25">
      <c r="A6125" s="15"/>
      <c r="B6125" s="19"/>
      <c r="C6125" s="15"/>
      <c r="D6125" s="15"/>
      <c r="E6125" s="15"/>
      <c r="F6125" s="15"/>
      <c r="G6125" s="15"/>
      <c r="H6125" s="15"/>
      <c r="I6125" s="15"/>
      <c r="J6125" s="15"/>
      <c r="K6125" s="19"/>
      <c r="L6125" s="24" t="str">
        <f t="shared" ca="1" si="95"/>
        <v>-</v>
      </c>
      <c r="M6125" s="15"/>
      <c r="N6125" s="15"/>
      <c r="O6125" s="15"/>
      <c r="P6125" s="15"/>
    </row>
    <row r="6126" spans="1:16" x14ac:dyDescent="0.25">
      <c r="L6126" s="21" t="str">
        <f t="shared" ca="1" si="95"/>
        <v>-</v>
      </c>
    </row>
    <row r="6127" spans="1:16" x14ac:dyDescent="0.25">
      <c r="A6127" s="15"/>
      <c r="B6127" s="19"/>
      <c r="C6127" s="15"/>
      <c r="D6127" s="15"/>
      <c r="E6127" s="15"/>
      <c r="F6127" s="15"/>
      <c r="G6127" s="15"/>
      <c r="H6127" s="15"/>
      <c r="I6127" s="15"/>
      <c r="J6127" s="15"/>
      <c r="K6127" s="19"/>
      <c r="L6127" s="24" t="str">
        <f t="shared" ca="1" si="95"/>
        <v>-</v>
      </c>
      <c r="M6127" s="15"/>
      <c r="N6127" s="15"/>
      <c r="O6127" s="15"/>
      <c r="P6127" s="15"/>
    </row>
    <row r="6128" spans="1:16" x14ac:dyDescent="0.25">
      <c r="L6128" s="21" t="str">
        <f t="shared" ca="1" si="95"/>
        <v>-</v>
      </c>
    </row>
    <row r="6129" spans="1:16" x14ac:dyDescent="0.25">
      <c r="A6129" s="15"/>
      <c r="B6129" s="19"/>
      <c r="C6129" s="15"/>
      <c r="D6129" s="15"/>
      <c r="E6129" s="15"/>
      <c r="F6129" s="15"/>
      <c r="G6129" s="15"/>
      <c r="H6129" s="15"/>
      <c r="I6129" s="15"/>
      <c r="J6129" s="15"/>
      <c r="K6129" s="19"/>
      <c r="L6129" s="24" t="str">
        <f t="shared" ca="1" si="95"/>
        <v>-</v>
      </c>
      <c r="M6129" s="15"/>
      <c r="N6129" s="15"/>
      <c r="O6129" s="15"/>
      <c r="P6129" s="15"/>
    </row>
    <row r="6130" spans="1:16" x14ac:dyDescent="0.25">
      <c r="L6130" s="21" t="str">
        <f t="shared" ca="1" si="95"/>
        <v>-</v>
      </c>
    </row>
    <row r="6131" spans="1:16" x14ac:dyDescent="0.25">
      <c r="A6131" s="15"/>
      <c r="B6131" s="19"/>
      <c r="C6131" s="15"/>
      <c r="D6131" s="15"/>
      <c r="E6131" s="15"/>
      <c r="F6131" s="15"/>
      <c r="G6131" s="15"/>
      <c r="H6131" s="15"/>
      <c r="I6131" s="15"/>
      <c r="J6131" s="15"/>
      <c r="K6131" s="19"/>
      <c r="L6131" s="24" t="str">
        <f t="shared" ca="1" si="95"/>
        <v>-</v>
      </c>
      <c r="M6131" s="15"/>
      <c r="N6131" s="15"/>
      <c r="O6131" s="15"/>
      <c r="P6131" s="15"/>
    </row>
    <row r="6132" spans="1:16" x14ac:dyDescent="0.25">
      <c r="L6132" s="21" t="str">
        <f t="shared" ca="1" si="95"/>
        <v>-</v>
      </c>
    </row>
    <row r="6133" spans="1:16" x14ac:dyDescent="0.25">
      <c r="A6133" s="15"/>
      <c r="B6133" s="19"/>
      <c r="C6133" s="15"/>
      <c r="D6133" s="15"/>
      <c r="E6133" s="15"/>
      <c r="F6133" s="15"/>
      <c r="G6133" s="15"/>
      <c r="H6133" s="15"/>
      <c r="I6133" s="15"/>
      <c r="J6133" s="15"/>
      <c r="K6133" s="19"/>
      <c r="L6133" s="24" t="str">
        <f t="shared" ca="1" si="95"/>
        <v>-</v>
      </c>
      <c r="M6133" s="15"/>
      <c r="N6133" s="15"/>
      <c r="O6133" s="15"/>
      <c r="P6133" s="15"/>
    </row>
    <row r="6134" spans="1:16" x14ac:dyDescent="0.25">
      <c r="L6134" s="21" t="str">
        <f t="shared" ca="1" si="95"/>
        <v>-</v>
      </c>
    </row>
    <row r="6135" spans="1:16" x14ac:dyDescent="0.25">
      <c r="A6135" s="15"/>
      <c r="B6135" s="19"/>
      <c r="C6135" s="15"/>
      <c r="D6135" s="15"/>
      <c r="E6135" s="15"/>
      <c r="F6135" s="15"/>
      <c r="G6135" s="15"/>
      <c r="H6135" s="15"/>
      <c r="I6135" s="15"/>
      <c r="J6135" s="15"/>
      <c r="K6135" s="19"/>
      <c r="L6135" s="24" t="str">
        <f t="shared" ca="1" si="95"/>
        <v>-</v>
      </c>
      <c r="M6135" s="15"/>
      <c r="N6135" s="15"/>
      <c r="O6135" s="15"/>
      <c r="P6135" s="15"/>
    </row>
    <row r="6136" spans="1:16" x14ac:dyDescent="0.25">
      <c r="L6136" s="21" t="str">
        <f t="shared" ca="1" si="95"/>
        <v>-</v>
      </c>
    </row>
    <row r="6137" spans="1:16" x14ac:dyDescent="0.25">
      <c r="A6137" s="15"/>
      <c r="B6137" s="19"/>
      <c r="C6137" s="15"/>
      <c r="D6137" s="15"/>
      <c r="E6137" s="15"/>
      <c r="F6137" s="15"/>
      <c r="G6137" s="15"/>
      <c r="H6137" s="15"/>
      <c r="I6137" s="15"/>
      <c r="J6137" s="15"/>
      <c r="K6137" s="19"/>
      <c r="L6137" s="24" t="str">
        <f t="shared" ca="1" si="95"/>
        <v>-</v>
      </c>
      <c r="M6137" s="15"/>
      <c r="N6137" s="15"/>
      <c r="O6137" s="15"/>
      <c r="P6137" s="15"/>
    </row>
    <row r="6138" spans="1:16" x14ac:dyDescent="0.25">
      <c r="L6138" s="21" t="str">
        <f t="shared" ca="1" si="95"/>
        <v>-</v>
      </c>
    </row>
    <row r="6139" spans="1:16" x14ac:dyDescent="0.25">
      <c r="A6139" s="15"/>
      <c r="B6139" s="19"/>
      <c r="C6139" s="15"/>
      <c r="D6139" s="15"/>
      <c r="E6139" s="15"/>
      <c r="F6139" s="15"/>
      <c r="G6139" s="15"/>
      <c r="H6139" s="15"/>
      <c r="I6139" s="15"/>
      <c r="J6139" s="15"/>
      <c r="K6139" s="19"/>
      <c r="L6139" s="24" t="str">
        <f t="shared" ca="1" si="95"/>
        <v>-</v>
      </c>
      <c r="M6139" s="15"/>
      <c r="N6139" s="15"/>
      <c r="O6139" s="15"/>
      <c r="P6139" s="15"/>
    </row>
    <row r="6140" spans="1:16" x14ac:dyDescent="0.25">
      <c r="L6140" s="21" t="str">
        <f t="shared" ca="1" si="95"/>
        <v>-</v>
      </c>
    </row>
    <row r="6141" spans="1:16" x14ac:dyDescent="0.25">
      <c r="A6141" s="15"/>
      <c r="B6141" s="19"/>
      <c r="C6141" s="15"/>
      <c r="D6141" s="15"/>
      <c r="E6141" s="15"/>
      <c r="F6141" s="15"/>
      <c r="G6141" s="15"/>
      <c r="H6141" s="15"/>
      <c r="I6141" s="15"/>
      <c r="J6141" s="15"/>
      <c r="K6141" s="19"/>
      <c r="L6141" s="24" t="str">
        <f t="shared" ca="1" si="95"/>
        <v>-</v>
      </c>
      <c r="M6141" s="15"/>
      <c r="N6141" s="15"/>
      <c r="O6141" s="15"/>
      <c r="P6141" s="15"/>
    </row>
    <row r="6142" spans="1:16" x14ac:dyDescent="0.25">
      <c r="L6142" s="21" t="str">
        <f t="shared" ca="1" si="95"/>
        <v>-</v>
      </c>
    </row>
    <row r="6143" spans="1:16" x14ac:dyDescent="0.25">
      <c r="A6143" s="15"/>
      <c r="B6143" s="19"/>
      <c r="C6143" s="15"/>
      <c r="D6143" s="15"/>
      <c r="E6143" s="15"/>
      <c r="F6143" s="15"/>
      <c r="G6143" s="15"/>
      <c r="H6143" s="15"/>
      <c r="I6143" s="15"/>
      <c r="J6143" s="15"/>
      <c r="K6143" s="19"/>
      <c r="L6143" s="24" t="str">
        <f t="shared" ca="1" si="95"/>
        <v>-</v>
      </c>
      <c r="M6143" s="15"/>
      <c r="N6143" s="15"/>
      <c r="O6143" s="15"/>
      <c r="P6143" s="15"/>
    </row>
    <row r="6144" spans="1:16" x14ac:dyDescent="0.25">
      <c r="L6144" s="21" t="str">
        <f t="shared" ca="1" si="95"/>
        <v>-</v>
      </c>
    </row>
    <row r="6145" spans="1:16" x14ac:dyDescent="0.25">
      <c r="A6145" s="15"/>
      <c r="B6145" s="19"/>
      <c r="C6145" s="15"/>
      <c r="D6145" s="15"/>
      <c r="E6145" s="15"/>
      <c r="F6145" s="15"/>
      <c r="G6145" s="15"/>
      <c r="H6145" s="15"/>
      <c r="I6145" s="15"/>
      <c r="J6145" s="15"/>
      <c r="K6145" s="19"/>
      <c r="L6145" s="24" t="str">
        <f t="shared" ca="1" si="95"/>
        <v>-</v>
      </c>
      <c r="M6145" s="15"/>
      <c r="N6145" s="15"/>
      <c r="O6145" s="15"/>
      <c r="P6145" s="15"/>
    </row>
    <row r="6146" spans="1:16" x14ac:dyDescent="0.25">
      <c r="L6146" s="21" t="str">
        <f t="shared" ca="1" si="95"/>
        <v>-</v>
      </c>
    </row>
    <row r="6147" spans="1:16" x14ac:dyDescent="0.25">
      <c r="A6147" s="15"/>
      <c r="B6147" s="19"/>
      <c r="C6147" s="15"/>
      <c r="D6147" s="15"/>
      <c r="E6147" s="15"/>
      <c r="F6147" s="15"/>
      <c r="G6147" s="15"/>
      <c r="H6147" s="15"/>
      <c r="I6147" s="15"/>
      <c r="J6147" s="15"/>
      <c r="K6147" s="19"/>
      <c r="L6147" s="24" t="str">
        <f t="shared" ca="1" si="95"/>
        <v>-</v>
      </c>
      <c r="M6147" s="15"/>
      <c r="N6147" s="15"/>
      <c r="O6147" s="15"/>
      <c r="P6147" s="15"/>
    </row>
    <row r="6148" spans="1:16" x14ac:dyDescent="0.25">
      <c r="L6148" s="21" t="str">
        <f t="shared" ca="1" si="95"/>
        <v>-</v>
      </c>
    </row>
    <row r="6149" spans="1:16" x14ac:dyDescent="0.25">
      <c r="A6149" s="15"/>
      <c r="B6149" s="19"/>
      <c r="C6149" s="15"/>
      <c r="D6149" s="15"/>
      <c r="E6149" s="15"/>
      <c r="F6149" s="15"/>
      <c r="G6149" s="15"/>
      <c r="H6149" s="15"/>
      <c r="I6149" s="15"/>
      <c r="J6149" s="15"/>
      <c r="K6149" s="19"/>
      <c r="L6149" s="24" t="str">
        <f t="shared" ca="1" si="95"/>
        <v>-</v>
      </c>
      <c r="M6149" s="15"/>
      <c r="N6149" s="15"/>
      <c r="O6149" s="15"/>
      <c r="P6149" s="15"/>
    </row>
    <row r="6150" spans="1:16" x14ac:dyDescent="0.25">
      <c r="L6150" s="21" t="str">
        <f t="shared" ref="L6150:L6213" ca="1" si="96">IF(B6150&gt;1/1/1900, (IF(M6150="Closed",(DATEDIF(B6150,K6150,"d"))-(DATEDIF(H6150,J6150,"d")),IF(OR(M6150="Pending",ISBLANK(K6150)),TODAY()-B6150))),"-")</f>
        <v>-</v>
      </c>
    </row>
    <row r="6151" spans="1:16" x14ac:dyDescent="0.25">
      <c r="A6151" s="15"/>
      <c r="B6151" s="19"/>
      <c r="C6151" s="15"/>
      <c r="D6151" s="15"/>
      <c r="E6151" s="15"/>
      <c r="F6151" s="15"/>
      <c r="G6151" s="15"/>
      <c r="H6151" s="15"/>
      <c r="I6151" s="15"/>
      <c r="J6151" s="15"/>
      <c r="K6151" s="19"/>
      <c r="L6151" s="24" t="str">
        <f t="shared" ca="1" si="96"/>
        <v>-</v>
      </c>
      <c r="M6151" s="15"/>
      <c r="N6151" s="15"/>
      <c r="O6151" s="15"/>
      <c r="P6151" s="15"/>
    </row>
    <row r="6152" spans="1:16" x14ac:dyDescent="0.25">
      <c r="L6152" s="21" t="str">
        <f t="shared" ca="1" si="96"/>
        <v>-</v>
      </c>
    </row>
    <row r="6153" spans="1:16" x14ac:dyDescent="0.25">
      <c r="A6153" s="15"/>
      <c r="B6153" s="19"/>
      <c r="C6153" s="15"/>
      <c r="D6153" s="15"/>
      <c r="E6153" s="15"/>
      <c r="F6153" s="15"/>
      <c r="G6153" s="15"/>
      <c r="H6153" s="15"/>
      <c r="I6153" s="15"/>
      <c r="J6153" s="15"/>
      <c r="K6153" s="19"/>
      <c r="L6153" s="24" t="str">
        <f t="shared" ca="1" si="96"/>
        <v>-</v>
      </c>
      <c r="M6153" s="15"/>
      <c r="N6153" s="15"/>
      <c r="O6153" s="15"/>
      <c r="P6153" s="15"/>
    </row>
    <row r="6154" spans="1:16" x14ac:dyDescent="0.25">
      <c r="L6154" s="21" t="str">
        <f t="shared" ca="1" si="96"/>
        <v>-</v>
      </c>
    </row>
    <row r="6155" spans="1:16" x14ac:dyDescent="0.25">
      <c r="A6155" s="15"/>
      <c r="B6155" s="19"/>
      <c r="C6155" s="15"/>
      <c r="D6155" s="15"/>
      <c r="E6155" s="15"/>
      <c r="F6155" s="15"/>
      <c r="G6155" s="15"/>
      <c r="H6155" s="15"/>
      <c r="I6155" s="15"/>
      <c r="J6155" s="15"/>
      <c r="K6155" s="19"/>
      <c r="L6155" s="24" t="str">
        <f t="shared" ca="1" si="96"/>
        <v>-</v>
      </c>
      <c r="M6155" s="15"/>
      <c r="N6155" s="15"/>
      <c r="O6155" s="15"/>
      <c r="P6155" s="15"/>
    </row>
    <row r="6156" spans="1:16" x14ac:dyDescent="0.25">
      <c r="L6156" s="21" t="str">
        <f t="shared" ca="1" si="96"/>
        <v>-</v>
      </c>
    </row>
    <row r="6157" spans="1:16" x14ac:dyDescent="0.25">
      <c r="A6157" s="15"/>
      <c r="B6157" s="19"/>
      <c r="C6157" s="15"/>
      <c r="D6157" s="15"/>
      <c r="E6157" s="15"/>
      <c r="F6157" s="15"/>
      <c r="G6157" s="15"/>
      <c r="H6157" s="15"/>
      <c r="I6157" s="15"/>
      <c r="J6157" s="15"/>
      <c r="K6157" s="19"/>
      <c r="L6157" s="24" t="str">
        <f t="shared" ca="1" si="96"/>
        <v>-</v>
      </c>
      <c r="M6157" s="15"/>
      <c r="N6157" s="15"/>
      <c r="O6157" s="15"/>
      <c r="P6157" s="15"/>
    </row>
    <row r="6158" spans="1:16" x14ac:dyDescent="0.25">
      <c r="L6158" s="21" t="str">
        <f t="shared" ca="1" si="96"/>
        <v>-</v>
      </c>
    </row>
    <row r="6159" spans="1:16" x14ac:dyDescent="0.25">
      <c r="A6159" s="15"/>
      <c r="B6159" s="19"/>
      <c r="C6159" s="15"/>
      <c r="D6159" s="15"/>
      <c r="E6159" s="15"/>
      <c r="F6159" s="15"/>
      <c r="G6159" s="15"/>
      <c r="H6159" s="15"/>
      <c r="I6159" s="15"/>
      <c r="J6159" s="15"/>
      <c r="K6159" s="19"/>
      <c r="L6159" s="24" t="str">
        <f t="shared" ca="1" si="96"/>
        <v>-</v>
      </c>
      <c r="M6159" s="15"/>
      <c r="N6159" s="15"/>
      <c r="O6159" s="15"/>
      <c r="P6159" s="15"/>
    </row>
    <row r="6160" spans="1:16" x14ac:dyDescent="0.25">
      <c r="L6160" s="21" t="str">
        <f t="shared" ca="1" si="96"/>
        <v>-</v>
      </c>
    </row>
    <row r="6161" spans="1:16" x14ac:dyDescent="0.25">
      <c r="A6161" s="15"/>
      <c r="B6161" s="19"/>
      <c r="C6161" s="15"/>
      <c r="D6161" s="15"/>
      <c r="E6161" s="15"/>
      <c r="F6161" s="15"/>
      <c r="G6161" s="15"/>
      <c r="H6161" s="15"/>
      <c r="I6161" s="15"/>
      <c r="J6161" s="15"/>
      <c r="K6161" s="19"/>
      <c r="L6161" s="24" t="str">
        <f t="shared" ca="1" si="96"/>
        <v>-</v>
      </c>
      <c r="M6161" s="15"/>
      <c r="N6161" s="15"/>
      <c r="O6161" s="15"/>
      <c r="P6161" s="15"/>
    </row>
    <row r="6162" spans="1:16" x14ac:dyDescent="0.25">
      <c r="L6162" s="21" t="str">
        <f t="shared" ca="1" si="96"/>
        <v>-</v>
      </c>
    </row>
    <row r="6163" spans="1:16" x14ac:dyDescent="0.25">
      <c r="A6163" s="15"/>
      <c r="B6163" s="19"/>
      <c r="C6163" s="15"/>
      <c r="D6163" s="15"/>
      <c r="E6163" s="15"/>
      <c r="F6163" s="15"/>
      <c r="G6163" s="15"/>
      <c r="H6163" s="15"/>
      <c r="I6163" s="15"/>
      <c r="J6163" s="15"/>
      <c r="K6163" s="19"/>
      <c r="L6163" s="24" t="str">
        <f t="shared" ca="1" si="96"/>
        <v>-</v>
      </c>
      <c r="M6163" s="15"/>
      <c r="N6163" s="15"/>
      <c r="O6163" s="15"/>
      <c r="P6163" s="15"/>
    </row>
    <row r="6164" spans="1:16" x14ac:dyDescent="0.25">
      <c r="L6164" s="21" t="str">
        <f t="shared" ca="1" si="96"/>
        <v>-</v>
      </c>
    </row>
    <row r="6165" spans="1:16" x14ac:dyDescent="0.25">
      <c r="A6165" s="15"/>
      <c r="B6165" s="19"/>
      <c r="C6165" s="15"/>
      <c r="D6165" s="15"/>
      <c r="E6165" s="15"/>
      <c r="F6165" s="15"/>
      <c r="G6165" s="15"/>
      <c r="H6165" s="15"/>
      <c r="I6165" s="15"/>
      <c r="J6165" s="15"/>
      <c r="K6165" s="19"/>
      <c r="L6165" s="24" t="str">
        <f t="shared" ca="1" si="96"/>
        <v>-</v>
      </c>
      <c r="M6165" s="15"/>
      <c r="N6165" s="15"/>
      <c r="O6165" s="15"/>
      <c r="P6165" s="15"/>
    </row>
    <row r="6166" spans="1:16" x14ac:dyDescent="0.25">
      <c r="L6166" s="21" t="str">
        <f t="shared" ca="1" si="96"/>
        <v>-</v>
      </c>
    </row>
    <row r="6167" spans="1:16" x14ac:dyDescent="0.25">
      <c r="A6167" s="15"/>
      <c r="B6167" s="19"/>
      <c r="C6167" s="15"/>
      <c r="D6167" s="15"/>
      <c r="E6167" s="15"/>
      <c r="F6167" s="15"/>
      <c r="G6167" s="15"/>
      <c r="H6167" s="15"/>
      <c r="I6167" s="15"/>
      <c r="J6167" s="15"/>
      <c r="K6167" s="19"/>
      <c r="L6167" s="24" t="str">
        <f t="shared" ca="1" si="96"/>
        <v>-</v>
      </c>
      <c r="M6167" s="15"/>
      <c r="N6167" s="15"/>
      <c r="O6167" s="15"/>
      <c r="P6167" s="15"/>
    </row>
    <row r="6168" spans="1:16" x14ac:dyDescent="0.25">
      <c r="L6168" s="21" t="str">
        <f t="shared" ca="1" si="96"/>
        <v>-</v>
      </c>
    </row>
    <row r="6169" spans="1:16" x14ac:dyDescent="0.25">
      <c r="A6169" s="15"/>
      <c r="B6169" s="19"/>
      <c r="C6169" s="15"/>
      <c r="D6169" s="15"/>
      <c r="E6169" s="15"/>
      <c r="F6169" s="15"/>
      <c r="G6169" s="15"/>
      <c r="H6169" s="15"/>
      <c r="I6169" s="15"/>
      <c r="J6169" s="15"/>
      <c r="K6169" s="19"/>
      <c r="L6169" s="24" t="str">
        <f t="shared" ca="1" si="96"/>
        <v>-</v>
      </c>
      <c r="M6169" s="15"/>
      <c r="N6169" s="15"/>
      <c r="O6169" s="15"/>
      <c r="P6169" s="15"/>
    </row>
    <row r="6170" spans="1:16" x14ac:dyDescent="0.25">
      <c r="L6170" s="21" t="str">
        <f t="shared" ca="1" si="96"/>
        <v>-</v>
      </c>
    </row>
    <row r="6171" spans="1:16" x14ac:dyDescent="0.25">
      <c r="A6171" s="15"/>
      <c r="B6171" s="19"/>
      <c r="C6171" s="15"/>
      <c r="D6171" s="15"/>
      <c r="E6171" s="15"/>
      <c r="F6171" s="15"/>
      <c r="G6171" s="15"/>
      <c r="H6171" s="15"/>
      <c r="I6171" s="15"/>
      <c r="J6171" s="15"/>
      <c r="K6171" s="19"/>
      <c r="L6171" s="24" t="str">
        <f t="shared" ca="1" si="96"/>
        <v>-</v>
      </c>
      <c r="M6171" s="15"/>
      <c r="N6171" s="15"/>
      <c r="O6171" s="15"/>
      <c r="P6171" s="15"/>
    </row>
    <row r="6172" spans="1:16" x14ac:dyDescent="0.25">
      <c r="L6172" s="21" t="str">
        <f t="shared" ca="1" si="96"/>
        <v>-</v>
      </c>
    </row>
    <row r="6173" spans="1:16" x14ac:dyDescent="0.25">
      <c r="A6173" s="15"/>
      <c r="B6173" s="19"/>
      <c r="C6173" s="15"/>
      <c r="D6173" s="15"/>
      <c r="E6173" s="15"/>
      <c r="F6173" s="15"/>
      <c r="G6173" s="15"/>
      <c r="H6173" s="15"/>
      <c r="I6173" s="15"/>
      <c r="J6173" s="15"/>
      <c r="K6173" s="19"/>
      <c r="L6173" s="24" t="str">
        <f t="shared" ca="1" si="96"/>
        <v>-</v>
      </c>
      <c r="M6173" s="15"/>
      <c r="N6173" s="15"/>
      <c r="O6173" s="15"/>
      <c r="P6173" s="15"/>
    </row>
    <row r="6174" spans="1:16" x14ac:dyDescent="0.25">
      <c r="L6174" s="21" t="str">
        <f t="shared" ca="1" si="96"/>
        <v>-</v>
      </c>
    </row>
    <row r="6175" spans="1:16" x14ac:dyDescent="0.25">
      <c r="A6175" s="15"/>
      <c r="B6175" s="19"/>
      <c r="C6175" s="15"/>
      <c r="D6175" s="15"/>
      <c r="E6175" s="15"/>
      <c r="F6175" s="15"/>
      <c r="G6175" s="15"/>
      <c r="H6175" s="15"/>
      <c r="I6175" s="15"/>
      <c r="J6175" s="15"/>
      <c r="K6175" s="19"/>
      <c r="L6175" s="24" t="str">
        <f t="shared" ca="1" si="96"/>
        <v>-</v>
      </c>
      <c r="M6175" s="15"/>
      <c r="N6175" s="15"/>
      <c r="O6175" s="15"/>
      <c r="P6175" s="15"/>
    </row>
    <row r="6176" spans="1:16" x14ac:dyDescent="0.25">
      <c r="L6176" s="21" t="str">
        <f t="shared" ca="1" si="96"/>
        <v>-</v>
      </c>
    </row>
    <row r="6177" spans="1:16" x14ac:dyDescent="0.25">
      <c r="A6177" s="15"/>
      <c r="B6177" s="19"/>
      <c r="C6177" s="15"/>
      <c r="D6177" s="15"/>
      <c r="E6177" s="15"/>
      <c r="F6177" s="15"/>
      <c r="G6177" s="15"/>
      <c r="H6177" s="15"/>
      <c r="I6177" s="15"/>
      <c r="J6177" s="15"/>
      <c r="K6177" s="19"/>
      <c r="L6177" s="24" t="str">
        <f t="shared" ca="1" si="96"/>
        <v>-</v>
      </c>
      <c r="M6177" s="15"/>
      <c r="N6177" s="15"/>
      <c r="O6177" s="15"/>
      <c r="P6177" s="15"/>
    </row>
    <row r="6178" spans="1:16" x14ac:dyDescent="0.25">
      <c r="L6178" s="21" t="str">
        <f t="shared" ca="1" si="96"/>
        <v>-</v>
      </c>
    </row>
    <row r="6179" spans="1:16" x14ac:dyDescent="0.25">
      <c r="A6179" s="15"/>
      <c r="B6179" s="19"/>
      <c r="C6179" s="15"/>
      <c r="D6179" s="15"/>
      <c r="E6179" s="15"/>
      <c r="F6179" s="15"/>
      <c r="G6179" s="15"/>
      <c r="H6179" s="15"/>
      <c r="I6179" s="15"/>
      <c r="J6179" s="15"/>
      <c r="K6179" s="19"/>
      <c r="L6179" s="24" t="str">
        <f t="shared" ca="1" si="96"/>
        <v>-</v>
      </c>
      <c r="M6179" s="15"/>
      <c r="N6179" s="15"/>
      <c r="O6179" s="15"/>
      <c r="P6179" s="15"/>
    </row>
    <row r="6180" spans="1:16" x14ac:dyDescent="0.25">
      <c r="L6180" s="21" t="str">
        <f t="shared" ca="1" si="96"/>
        <v>-</v>
      </c>
    </row>
    <row r="6181" spans="1:16" x14ac:dyDescent="0.25">
      <c r="A6181" s="15"/>
      <c r="B6181" s="19"/>
      <c r="C6181" s="15"/>
      <c r="D6181" s="15"/>
      <c r="E6181" s="15"/>
      <c r="F6181" s="15"/>
      <c r="G6181" s="15"/>
      <c r="H6181" s="15"/>
      <c r="I6181" s="15"/>
      <c r="J6181" s="15"/>
      <c r="K6181" s="19"/>
      <c r="L6181" s="24" t="str">
        <f t="shared" ca="1" si="96"/>
        <v>-</v>
      </c>
      <c r="M6181" s="15"/>
      <c r="N6181" s="15"/>
      <c r="O6181" s="15"/>
      <c r="P6181" s="15"/>
    </row>
    <row r="6182" spans="1:16" x14ac:dyDescent="0.25">
      <c r="L6182" s="21" t="str">
        <f t="shared" ca="1" si="96"/>
        <v>-</v>
      </c>
    </row>
    <row r="6183" spans="1:16" x14ac:dyDescent="0.25">
      <c r="A6183" s="15"/>
      <c r="B6183" s="19"/>
      <c r="C6183" s="15"/>
      <c r="D6183" s="15"/>
      <c r="E6183" s="15"/>
      <c r="F6183" s="15"/>
      <c r="G6183" s="15"/>
      <c r="H6183" s="15"/>
      <c r="I6183" s="15"/>
      <c r="J6183" s="15"/>
      <c r="K6183" s="19"/>
      <c r="L6183" s="24" t="str">
        <f t="shared" ca="1" si="96"/>
        <v>-</v>
      </c>
      <c r="M6183" s="15"/>
      <c r="N6183" s="15"/>
      <c r="O6183" s="15"/>
      <c r="P6183" s="15"/>
    </row>
    <row r="6184" spans="1:16" x14ac:dyDescent="0.25">
      <c r="L6184" s="21" t="str">
        <f t="shared" ca="1" si="96"/>
        <v>-</v>
      </c>
    </row>
    <row r="6185" spans="1:16" x14ac:dyDescent="0.25">
      <c r="A6185" s="15"/>
      <c r="B6185" s="19"/>
      <c r="C6185" s="15"/>
      <c r="D6185" s="15"/>
      <c r="E6185" s="15"/>
      <c r="F6185" s="15"/>
      <c r="G6185" s="15"/>
      <c r="H6185" s="15"/>
      <c r="I6185" s="15"/>
      <c r="J6185" s="15"/>
      <c r="K6185" s="19"/>
      <c r="L6185" s="24" t="str">
        <f t="shared" ca="1" si="96"/>
        <v>-</v>
      </c>
      <c r="M6185" s="15"/>
      <c r="N6185" s="15"/>
      <c r="O6185" s="15"/>
      <c r="P6185" s="15"/>
    </row>
    <row r="6186" spans="1:16" x14ac:dyDescent="0.25">
      <c r="L6186" s="21" t="str">
        <f t="shared" ca="1" si="96"/>
        <v>-</v>
      </c>
    </row>
    <row r="6187" spans="1:16" x14ac:dyDescent="0.25">
      <c r="A6187" s="15"/>
      <c r="B6187" s="19"/>
      <c r="C6187" s="15"/>
      <c r="D6187" s="15"/>
      <c r="E6187" s="15"/>
      <c r="F6187" s="15"/>
      <c r="G6187" s="15"/>
      <c r="H6187" s="15"/>
      <c r="I6187" s="15"/>
      <c r="J6187" s="15"/>
      <c r="K6187" s="19"/>
      <c r="L6187" s="24" t="str">
        <f t="shared" ca="1" si="96"/>
        <v>-</v>
      </c>
      <c r="M6187" s="15"/>
      <c r="N6187" s="15"/>
      <c r="O6187" s="15"/>
      <c r="P6187" s="15"/>
    </row>
    <row r="6188" spans="1:16" x14ac:dyDescent="0.25">
      <c r="L6188" s="21" t="str">
        <f t="shared" ca="1" si="96"/>
        <v>-</v>
      </c>
    </row>
    <row r="6189" spans="1:16" x14ac:dyDescent="0.25">
      <c r="A6189" s="15"/>
      <c r="B6189" s="19"/>
      <c r="C6189" s="15"/>
      <c r="D6189" s="15"/>
      <c r="E6189" s="15"/>
      <c r="F6189" s="15"/>
      <c r="G6189" s="15"/>
      <c r="H6189" s="15"/>
      <c r="I6189" s="15"/>
      <c r="J6189" s="15"/>
      <c r="K6189" s="19"/>
      <c r="L6189" s="24" t="str">
        <f t="shared" ca="1" si="96"/>
        <v>-</v>
      </c>
      <c r="M6189" s="15"/>
      <c r="N6189" s="15"/>
      <c r="O6189" s="15"/>
      <c r="P6189" s="15"/>
    </row>
    <row r="6190" spans="1:16" x14ac:dyDescent="0.25">
      <c r="L6190" s="21" t="str">
        <f t="shared" ca="1" si="96"/>
        <v>-</v>
      </c>
    </row>
    <row r="6191" spans="1:16" x14ac:dyDescent="0.25">
      <c r="A6191" s="15"/>
      <c r="B6191" s="19"/>
      <c r="C6191" s="15"/>
      <c r="D6191" s="15"/>
      <c r="E6191" s="15"/>
      <c r="F6191" s="15"/>
      <c r="G6191" s="15"/>
      <c r="H6191" s="15"/>
      <c r="I6191" s="15"/>
      <c r="J6191" s="15"/>
      <c r="K6191" s="19"/>
      <c r="L6191" s="24" t="str">
        <f t="shared" ca="1" si="96"/>
        <v>-</v>
      </c>
      <c r="M6191" s="15"/>
      <c r="N6191" s="15"/>
      <c r="O6191" s="15"/>
      <c r="P6191" s="15"/>
    </row>
    <row r="6192" spans="1:16" x14ac:dyDescent="0.25">
      <c r="L6192" s="21" t="str">
        <f t="shared" ca="1" si="96"/>
        <v>-</v>
      </c>
    </row>
    <row r="6193" spans="1:16" x14ac:dyDescent="0.25">
      <c r="A6193" s="15"/>
      <c r="B6193" s="19"/>
      <c r="C6193" s="15"/>
      <c r="D6193" s="15"/>
      <c r="E6193" s="15"/>
      <c r="F6193" s="15"/>
      <c r="G6193" s="15"/>
      <c r="H6193" s="15"/>
      <c r="I6193" s="15"/>
      <c r="J6193" s="15"/>
      <c r="K6193" s="19"/>
      <c r="L6193" s="24" t="str">
        <f t="shared" ca="1" si="96"/>
        <v>-</v>
      </c>
      <c r="M6193" s="15"/>
      <c r="N6193" s="15"/>
      <c r="O6193" s="15"/>
      <c r="P6193" s="15"/>
    </row>
    <row r="6194" spans="1:16" x14ac:dyDescent="0.25">
      <c r="L6194" s="21" t="str">
        <f t="shared" ca="1" si="96"/>
        <v>-</v>
      </c>
    </row>
    <row r="6195" spans="1:16" x14ac:dyDescent="0.25">
      <c r="A6195" s="15"/>
      <c r="B6195" s="19"/>
      <c r="C6195" s="15"/>
      <c r="D6195" s="15"/>
      <c r="E6195" s="15"/>
      <c r="F6195" s="15"/>
      <c r="G6195" s="15"/>
      <c r="H6195" s="15"/>
      <c r="I6195" s="15"/>
      <c r="J6195" s="15"/>
      <c r="K6195" s="19"/>
      <c r="L6195" s="24" t="str">
        <f t="shared" ca="1" si="96"/>
        <v>-</v>
      </c>
      <c r="M6195" s="15"/>
      <c r="N6195" s="15"/>
      <c r="O6195" s="15"/>
      <c r="P6195" s="15"/>
    </row>
    <row r="6196" spans="1:16" x14ac:dyDescent="0.25">
      <c r="L6196" s="21" t="str">
        <f t="shared" ca="1" si="96"/>
        <v>-</v>
      </c>
    </row>
    <row r="6197" spans="1:16" x14ac:dyDescent="0.25">
      <c r="A6197" s="15"/>
      <c r="B6197" s="19"/>
      <c r="C6197" s="15"/>
      <c r="D6197" s="15"/>
      <c r="E6197" s="15"/>
      <c r="F6197" s="15"/>
      <c r="G6197" s="15"/>
      <c r="H6197" s="15"/>
      <c r="I6197" s="15"/>
      <c r="J6197" s="15"/>
      <c r="K6197" s="19"/>
      <c r="L6197" s="24" t="str">
        <f t="shared" ca="1" si="96"/>
        <v>-</v>
      </c>
      <c r="M6197" s="15"/>
      <c r="N6197" s="15"/>
      <c r="O6197" s="15"/>
      <c r="P6197" s="15"/>
    </row>
    <row r="6198" spans="1:16" x14ac:dyDescent="0.25">
      <c r="L6198" s="21" t="str">
        <f t="shared" ca="1" si="96"/>
        <v>-</v>
      </c>
    </row>
    <row r="6199" spans="1:16" x14ac:dyDescent="0.25">
      <c r="A6199" s="15"/>
      <c r="B6199" s="19"/>
      <c r="C6199" s="15"/>
      <c r="D6199" s="15"/>
      <c r="E6199" s="15"/>
      <c r="F6199" s="15"/>
      <c r="G6199" s="15"/>
      <c r="H6199" s="15"/>
      <c r="I6199" s="15"/>
      <c r="J6199" s="15"/>
      <c r="K6199" s="19"/>
      <c r="L6199" s="24" t="str">
        <f t="shared" ca="1" si="96"/>
        <v>-</v>
      </c>
      <c r="M6199" s="15"/>
      <c r="N6199" s="15"/>
      <c r="O6199" s="15"/>
      <c r="P6199" s="15"/>
    </row>
    <row r="6200" spans="1:16" x14ac:dyDescent="0.25">
      <c r="L6200" s="21" t="str">
        <f t="shared" ca="1" si="96"/>
        <v>-</v>
      </c>
    </row>
    <row r="6201" spans="1:16" x14ac:dyDescent="0.25">
      <c r="A6201" s="15"/>
      <c r="B6201" s="19"/>
      <c r="C6201" s="15"/>
      <c r="D6201" s="15"/>
      <c r="E6201" s="15"/>
      <c r="F6201" s="15"/>
      <c r="G6201" s="15"/>
      <c r="H6201" s="15"/>
      <c r="I6201" s="15"/>
      <c r="J6201" s="15"/>
      <c r="K6201" s="19"/>
      <c r="L6201" s="24" t="str">
        <f t="shared" ca="1" si="96"/>
        <v>-</v>
      </c>
      <c r="M6201" s="15"/>
      <c r="N6201" s="15"/>
      <c r="O6201" s="15"/>
      <c r="P6201" s="15"/>
    </row>
    <row r="6202" spans="1:16" x14ac:dyDescent="0.25">
      <c r="L6202" s="21" t="str">
        <f t="shared" ca="1" si="96"/>
        <v>-</v>
      </c>
    </row>
    <row r="6203" spans="1:16" x14ac:dyDescent="0.25">
      <c r="A6203" s="15"/>
      <c r="B6203" s="19"/>
      <c r="C6203" s="15"/>
      <c r="D6203" s="15"/>
      <c r="E6203" s="15"/>
      <c r="F6203" s="15"/>
      <c r="G6203" s="15"/>
      <c r="H6203" s="15"/>
      <c r="I6203" s="15"/>
      <c r="J6203" s="15"/>
      <c r="K6203" s="19"/>
      <c r="L6203" s="24" t="str">
        <f t="shared" ca="1" si="96"/>
        <v>-</v>
      </c>
      <c r="M6203" s="15"/>
      <c r="N6203" s="15"/>
      <c r="O6203" s="15"/>
      <c r="P6203" s="15"/>
    </row>
    <row r="6204" spans="1:16" x14ac:dyDescent="0.25">
      <c r="L6204" s="21" t="str">
        <f t="shared" ca="1" si="96"/>
        <v>-</v>
      </c>
    </row>
    <row r="6205" spans="1:16" x14ac:dyDescent="0.25">
      <c r="A6205" s="15"/>
      <c r="B6205" s="19"/>
      <c r="C6205" s="15"/>
      <c r="D6205" s="15"/>
      <c r="E6205" s="15"/>
      <c r="F6205" s="15"/>
      <c r="G6205" s="15"/>
      <c r="H6205" s="15"/>
      <c r="I6205" s="15"/>
      <c r="J6205" s="15"/>
      <c r="K6205" s="19"/>
      <c r="L6205" s="24" t="str">
        <f t="shared" ca="1" si="96"/>
        <v>-</v>
      </c>
      <c r="M6205" s="15"/>
      <c r="N6205" s="15"/>
      <c r="O6205" s="15"/>
      <c r="P6205" s="15"/>
    </row>
    <row r="6206" spans="1:16" x14ac:dyDescent="0.25">
      <c r="L6206" s="21" t="str">
        <f t="shared" ca="1" si="96"/>
        <v>-</v>
      </c>
    </row>
    <row r="6207" spans="1:16" x14ac:dyDescent="0.25">
      <c r="A6207" s="15"/>
      <c r="B6207" s="19"/>
      <c r="C6207" s="15"/>
      <c r="D6207" s="15"/>
      <c r="E6207" s="15"/>
      <c r="F6207" s="15"/>
      <c r="G6207" s="15"/>
      <c r="H6207" s="15"/>
      <c r="I6207" s="15"/>
      <c r="J6207" s="15"/>
      <c r="K6207" s="19"/>
      <c r="L6207" s="24" t="str">
        <f t="shared" ca="1" si="96"/>
        <v>-</v>
      </c>
      <c r="M6207" s="15"/>
      <c r="N6207" s="15"/>
      <c r="O6207" s="15"/>
      <c r="P6207" s="15"/>
    </row>
    <row r="6208" spans="1:16" x14ac:dyDescent="0.25">
      <c r="L6208" s="21" t="str">
        <f t="shared" ca="1" si="96"/>
        <v>-</v>
      </c>
    </row>
    <row r="6209" spans="1:16" x14ac:dyDescent="0.25">
      <c r="A6209" s="15"/>
      <c r="B6209" s="19"/>
      <c r="C6209" s="15"/>
      <c r="D6209" s="15"/>
      <c r="E6209" s="15"/>
      <c r="F6209" s="15"/>
      <c r="G6209" s="15"/>
      <c r="H6209" s="15"/>
      <c r="I6209" s="15"/>
      <c r="J6209" s="15"/>
      <c r="K6209" s="19"/>
      <c r="L6209" s="24" t="str">
        <f t="shared" ca="1" si="96"/>
        <v>-</v>
      </c>
      <c r="M6209" s="15"/>
      <c r="N6209" s="15"/>
      <c r="O6209" s="15"/>
      <c r="P6209" s="15"/>
    </row>
    <row r="6210" spans="1:16" x14ac:dyDescent="0.25">
      <c r="L6210" s="21" t="str">
        <f t="shared" ca="1" si="96"/>
        <v>-</v>
      </c>
    </row>
    <row r="6211" spans="1:16" x14ac:dyDescent="0.25">
      <c r="A6211" s="15"/>
      <c r="B6211" s="19"/>
      <c r="C6211" s="15"/>
      <c r="D6211" s="15"/>
      <c r="E6211" s="15"/>
      <c r="F6211" s="15"/>
      <c r="G6211" s="15"/>
      <c r="H6211" s="15"/>
      <c r="I6211" s="15"/>
      <c r="J6211" s="15"/>
      <c r="K6211" s="19"/>
      <c r="L6211" s="24" t="str">
        <f t="shared" ca="1" si="96"/>
        <v>-</v>
      </c>
      <c r="M6211" s="15"/>
      <c r="N6211" s="15"/>
      <c r="O6211" s="15"/>
      <c r="P6211" s="15"/>
    </row>
    <row r="6212" spans="1:16" x14ac:dyDescent="0.25">
      <c r="L6212" s="21" t="str">
        <f t="shared" ca="1" si="96"/>
        <v>-</v>
      </c>
    </row>
    <row r="6213" spans="1:16" x14ac:dyDescent="0.25">
      <c r="A6213" s="15"/>
      <c r="B6213" s="19"/>
      <c r="C6213" s="15"/>
      <c r="D6213" s="15"/>
      <c r="E6213" s="15"/>
      <c r="F6213" s="15"/>
      <c r="G6213" s="15"/>
      <c r="H6213" s="15"/>
      <c r="I6213" s="15"/>
      <c r="J6213" s="15"/>
      <c r="K6213" s="19"/>
      <c r="L6213" s="24" t="str">
        <f t="shared" ca="1" si="96"/>
        <v>-</v>
      </c>
      <c r="M6213" s="15"/>
      <c r="N6213" s="15"/>
      <c r="O6213" s="15"/>
      <c r="P6213" s="15"/>
    </row>
    <row r="6214" spans="1:16" x14ac:dyDescent="0.25">
      <c r="L6214" s="21" t="str">
        <f t="shared" ref="L6214:L6277" ca="1" si="97">IF(B6214&gt;1/1/1900, (IF(M6214="Closed",(DATEDIF(B6214,K6214,"d"))-(DATEDIF(H6214,J6214,"d")),IF(OR(M6214="Pending",ISBLANK(K6214)),TODAY()-B6214))),"-")</f>
        <v>-</v>
      </c>
    </row>
    <row r="6215" spans="1:16" x14ac:dyDescent="0.25">
      <c r="A6215" s="15"/>
      <c r="B6215" s="19"/>
      <c r="C6215" s="15"/>
      <c r="D6215" s="15"/>
      <c r="E6215" s="15"/>
      <c r="F6215" s="15"/>
      <c r="G6215" s="15"/>
      <c r="H6215" s="15"/>
      <c r="I6215" s="15"/>
      <c r="J6215" s="15"/>
      <c r="K6215" s="19"/>
      <c r="L6215" s="24" t="str">
        <f t="shared" ca="1" si="97"/>
        <v>-</v>
      </c>
      <c r="M6215" s="15"/>
      <c r="N6215" s="15"/>
      <c r="O6215" s="15"/>
      <c r="P6215" s="15"/>
    </row>
    <row r="6216" spans="1:16" x14ac:dyDescent="0.25">
      <c r="L6216" s="21" t="str">
        <f t="shared" ca="1" si="97"/>
        <v>-</v>
      </c>
    </row>
    <row r="6217" spans="1:16" x14ac:dyDescent="0.25">
      <c r="A6217" s="15"/>
      <c r="B6217" s="19"/>
      <c r="C6217" s="15"/>
      <c r="D6217" s="15"/>
      <c r="E6217" s="15"/>
      <c r="F6217" s="15"/>
      <c r="G6217" s="15"/>
      <c r="H6217" s="15"/>
      <c r="I6217" s="15"/>
      <c r="J6217" s="15"/>
      <c r="K6217" s="19"/>
      <c r="L6217" s="24" t="str">
        <f t="shared" ca="1" si="97"/>
        <v>-</v>
      </c>
      <c r="M6217" s="15"/>
      <c r="N6217" s="15"/>
      <c r="O6217" s="15"/>
      <c r="P6217" s="15"/>
    </row>
    <row r="6218" spans="1:16" x14ac:dyDescent="0.25">
      <c r="L6218" s="21" t="str">
        <f t="shared" ca="1" si="97"/>
        <v>-</v>
      </c>
    </row>
    <row r="6219" spans="1:16" x14ac:dyDescent="0.25">
      <c r="A6219" s="15"/>
      <c r="B6219" s="19"/>
      <c r="C6219" s="15"/>
      <c r="D6219" s="15"/>
      <c r="E6219" s="15"/>
      <c r="F6219" s="15"/>
      <c r="G6219" s="15"/>
      <c r="H6219" s="15"/>
      <c r="I6219" s="15"/>
      <c r="J6219" s="15"/>
      <c r="K6219" s="19"/>
      <c r="L6219" s="24" t="str">
        <f t="shared" ca="1" si="97"/>
        <v>-</v>
      </c>
      <c r="M6219" s="15"/>
      <c r="N6219" s="15"/>
      <c r="O6219" s="15"/>
      <c r="P6219" s="15"/>
    </row>
    <row r="6220" spans="1:16" x14ac:dyDescent="0.25">
      <c r="L6220" s="21" t="str">
        <f t="shared" ca="1" si="97"/>
        <v>-</v>
      </c>
    </row>
    <row r="6221" spans="1:16" x14ac:dyDescent="0.25">
      <c r="A6221" s="15"/>
      <c r="B6221" s="19"/>
      <c r="C6221" s="15"/>
      <c r="D6221" s="15"/>
      <c r="E6221" s="15"/>
      <c r="F6221" s="15"/>
      <c r="G6221" s="15"/>
      <c r="H6221" s="15"/>
      <c r="I6221" s="15"/>
      <c r="J6221" s="15"/>
      <c r="K6221" s="19"/>
      <c r="L6221" s="24" t="str">
        <f t="shared" ca="1" si="97"/>
        <v>-</v>
      </c>
      <c r="M6221" s="15"/>
      <c r="N6221" s="15"/>
      <c r="O6221" s="15"/>
      <c r="P6221" s="15"/>
    </row>
    <row r="6222" spans="1:16" x14ac:dyDescent="0.25">
      <c r="L6222" s="21" t="str">
        <f t="shared" ca="1" si="97"/>
        <v>-</v>
      </c>
    </row>
    <row r="6223" spans="1:16" x14ac:dyDescent="0.25">
      <c r="A6223" s="15"/>
      <c r="B6223" s="19"/>
      <c r="C6223" s="15"/>
      <c r="D6223" s="15"/>
      <c r="E6223" s="15"/>
      <c r="F6223" s="15"/>
      <c r="G6223" s="15"/>
      <c r="H6223" s="15"/>
      <c r="I6223" s="15"/>
      <c r="J6223" s="15"/>
      <c r="K6223" s="19"/>
      <c r="L6223" s="24" t="str">
        <f t="shared" ca="1" si="97"/>
        <v>-</v>
      </c>
      <c r="M6223" s="15"/>
      <c r="N6223" s="15"/>
      <c r="O6223" s="15"/>
      <c r="P6223" s="15"/>
    </row>
    <row r="6224" spans="1:16" x14ac:dyDescent="0.25">
      <c r="L6224" s="21" t="str">
        <f t="shared" ca="1" si="97"/>
        <v>-</v>
      </c>
    </row>
    <row r="6225" spans="1:16" x14ac:dyDescent="0.25">
      <c r="A6225" s="15"/>
      <c r="B6225" s="19"/>
      <c r="C6225" s="15"/>
      <c r="D6225" s="15"/>
      <c r="E6225" s="15"/>
      <c r="F6225" s="15"/>
      <c r="G6225" s="15"/>
      <c r="H6225" s="15"/>
      <c r="I6225" s="15"/>
      <c r="J6225" s="15"/>
      <c r="K6225" s="19"/>
      <c r="L6225" s="24" t="str">
        <f t="shared" ca="1" si="97"/>
        <v>-</v>
      </c>
      <c r="M6225" s="15"/>
      <c r="N6225" s="15"/>
      <c r="O6225" s="15"/>
      <c r="P6225" s="15"/>
    </row>
    <row r="6226" spans="1:16" x14ac:dyDescent="0.25">
      <c r="L6226" s="21" t="str">
        <f t="shared" ca="1" si="97"/>
        <v>-</v>
      </c>
    </row>
    <row r="6227" spans="1:16" x14ac:dyDescent="0.25">
      <c r="A6227" s="15"/>
      <c r="B6227" s="19"/>
      <c r="C6227" s="15"/>
      <c r="D6227" s="15"/>
      <c r="E6227" s="15"/>
      <c r="F6227" s="15"/>
      <c r="G6227" s="15"/>
      <c r="H6227" s="15"/>
      <c r="I6227" s="15"/>
      <c r="J6227" s="15"/>
      <c r="K6227" s="19"/>
      <c r="L6227" s="24" t="str">
        <f t="shared" ca="1" si="97"/>
        <v>-</v>
      </c>
      <c r="M6227" s="15"/>
      <c r="N6227" s="15"/>
      <c r="O6227" s="15"/>
      <c r="P6227" s="15"/>
    </row>
    <row r="6228" spans="1:16" x14ac:dyDescent="0.25">
      <c r="L6228" s="21" t="str">
        <f t="shared" ca="1" si="97"/>
        <v>-</v>
      </c>
    </row>
    <row r="6229" spans="1:16" x14ac:dyDescent="0.25">
      <c r="A6229" s="15"/>
      <c r="B6229" s="19"/>
      <c r="C6229" s="15"/>
      <c r="D6229" s="15"/>
      <c r="E6229" s="15"/>
      <c r="F6229" s="15"/>
      <c r="G6229" s="15"/>
      <c r="H6229" s="15"/>
      <c r="I6229" s="15"/>
      <c r="J6229" s="15"/>
      <c r="K6229" s="19"/>
      <c r="L6229" s="24" t="str">
        <f t="shared" ca="1" si="97"/>
        <v>-</v>
      </c>
      <c r="M6229" s="15"/>
      <c r="N6229" s="15"/>
      <c r="O6229" s="15"/>
      <c r="P6229" s="15"/>
    </row>
    <row r="6230" spans="1:16" x14ac:dyDescent="0.25">
      <c r="L6230" s="21" t="str">
        <f t="shared" ca="1" si="97"/>
        <v>-</v>
      </c>
    </row>
    <row r="6231" spans="1:16" x14ac:dyDescent="0.25">
      <c r="A6231" s="15"/>
      <c r="B6231" s="19"/>
      <c r="C6231" s="15"/>
      <c r="D6231" s="15"/>
      <c r="E6231" s="15"/>
      <c r="F6231" s="15"/>
      <c r="G6231" s="15"/>
      <c r="H6231" s="15"/>
      <c r="I6231" s="15"/>
      <c r="J6231" s="15"/>
      <c r="K6231" s="19"/>
      <c r="L6231" s="24" t="str">
        <f t="shared" ca="1" si="97"/>
        <v>-</v>
      </c>
      <c r="M6231" s="15"/>
      <c r="N6231" s="15"/>
      <c r="O6231" s="15"/>
      <c r="P6231" s="15"/>
    </row>
    <row r="6232" spans="1:16" x14ac:dyDescent="0.25">
      <c r="L6232" s="21" t="str">
        <f t="shared" ca="1" si="97"/>
        <v>-</v>
      </c>
    </row>
    <row r="6233" spans="1:16" x14ac:dyDescent="0.25">
      <c r="A6233" s="15"/>
      <c r="B6233" s="19"/>
      <c r="C6233" s="15"/>
      <c r="D6233" s="15"/>
      <c r="E6233" s="15"/>
      <c r="F6233" s="15"/>
      <c r="G6233" s="15"/>
      <c r="H6233" s="15"/>
      <c r="I6233" s="15"/>
      <c r="J6233" s="15"/>
      <c r="K6233" s="19"/>
      <c r="L6233" s="24" t="str">
        <f t="shared" ca="1" si="97"/>
        <v>-</v>
      </c>
      <c r="M6233" s="15"/>
      <c r="N6233" s="15"/>
      <c r="O6233" s="15"/>
      <c r="P6233" s="15"/>
    </row>
    <row r="6234" spans="1:16" x14ac:dyDescent="0.25">
      <c r="L6234" s="21" t="str">
        <f t="shared" ca="1" si="97"/>
        <v>-</v>
      </c>
    </row>
    <row r="6235" spans="1:16" x14ac:dyDescent="0.25">
      <c r="A6235" s="15"/>
      <c r="B6235" s="19"/>
      <c r="C6235" s="15"/>
      <c r="D6235" s="15"/>
      <c r="E6235" s="15"/>
      <c r="F6235" s="15"/>
      <c r="G6235" s="15"/>
      <c r="H6235" s="15"/>
      <c r="I6235" s="15"/>
      <c r="J6235" s="15"/>
      <c r="K6235" s="19"/>
      <c r="L6235" s="24" t="str">
        <f t="shared" ca="1" si="97"/>
        <v>-</v>
      </c>
      <c r="M6235" s="15"/>
      <c r="N6235" s="15"/>
      <c r="O6235" s="15"/>
      <c r="P6235" s="15"/>
    </row>
    <row r="6236" spans="1:16" x14ac:dyDescent="0.25">
      <c r="L6236" s="21" t="str">
        <f t="shared" ca="1" si="97"/>
        <v>-</v>
      </c>
    </row>
    <row r="6237" spans="1:16" x14ac:dyDescent="0.25">
      <c r="A6237" s="15"/>
      <c r="B6237" s="19"/>
      <c r="C6237" s="15"/>
      <c r="D6237" s="15"/>
      <c r="E6237" s="15"/>
      <c r="F6237" s="15"/>
      <c r="G6237" s="15"/>
      <c r="H6237" s="15"/>
      <c r="I6237" s="15"/>
      <c r="J6237" s="15"/>
      <c r="K6237" s="19"/>
      <c r="L6237" s="24" t="str">
        <f t="shared" ca="1" si="97"/>
        <v>-</v>
      </c>
      <c r="M6237" s="15"/>
      <c r="N6237" s="15"/>
      <c r="O6237" s="15"/>
      <c r="P6237" s="15"/>
    </row>
    <row r="6238" spans="1:16" x14ac:dyDescent="0.25">
      <c r="L6238" s="21" t="str">
        <f t="shared" ca="1" si="97"/>
        <v>-</v>
      </c>
    </row>
    <row r="6239" spans="1:16" x14ac:dyDescent="0.25">
      <c r="A6239" s="15"/>
      <c r="B6239" s="19"/>
      <c r="C6239" s="15"/>
      <c r="D6239" s="15"/>
      <c r="E6239" s="15"/>
      <c r="F6239" s="15"/>
      <c r="G6239" s="15"/>
      <c r="H6239" s="15"/>
      <c r="I6239" s="15"/>
      <c r="J6239" s="15"/>
      <c r="K6239" s="19"/>
      <c r="L6239" s="24" t="str">
        <f t="shared" ca="1" si="97"/>
        <v>-</v>
      </c>
      <c r="M6239" s="15"/>
      <c r="N6239" s="15"/>
      <c r="O6239" s="15"/>
      <c r="P6239" s="15"/>
    </row>
    <row r="6240" spans="1:16" x14ac:dyDescent="0.25">
      <c r="L6240" s="21" t="str">
        <f t="shared" ca="1" si="97"/>
        <v>-</v>
      </c>
    </row>
    <row r="6241" spans="1:16" x14ac:dyDescent="0.25">
      <c r="A6241" s="15"/>
      <c r="B6241" s="19"/>
      <c r="C6241" s="15"/>
      <c r="D6241" s="15"/>
      <c r="E6241" s="15"/>
      <c r="F6241" s="15"/>
      <c r="G6241" s="15"/>
      <c r="H6241" s="15"/>
      <c r="I6241" s="15"/>
      <c r="J6241" s="15"/>
      <c r="K6241" s="19"/>
      <c r="L6241" s="24" t="str">
        <f t="shared" ca="1" si="97"/>
        <v>-</v>
      </c>
      <c r="M6241" s="15"/>
      <c r="N6241" s="15"/>
      <c r="O6241" s="15"/>
      <c r="P6241" s="15"/>
    </row>
    <row r="6242" spans="1:16" x14ac:dyDescent="0.25">
      <c r="L6242" s="21" t="str">
        <f t="shared" ca="1" si="97"/>
        <v>-</v>
      </c>
    </row>
    <row r="6243" spans="1:16" x14ac:dyDescent="0.25">
      <c r="A6243" s="15"/>
      <c r="B6243" s="19"/>
      <c r="C6243" s="15"/>
      <c r="D6243" s="15"/>
      <c r="E6243" s="15"/>
      <c r="F6243" s="15"/>
      <c r="G6243" s="15"/>
      <c r="H6243" s="15"/>
      <c r="I6243" s="15"/>
      <c r="J6243" s="15"/>
      <c r="K6243" s="19"/>
      <c r="L6243" s="24" t="str">
        <f t="shared" ca="1" si="97"/>
        <v>-</v>
      </c>
      <c r="M6243" s="15"/>
      <c r="N6243" s="15"/>
      <c r="O6243" s="15"/>
      <c r="P6243" s="15"/>
    </row>
    <row r="6244" spans="1:16" x14ac:dyDescent="0.25">
      <c r="L6244" s="21" t="str">
        <f t="shared" ca="1" si="97"/>
        <v>-</v>
      </c>
    </row>
    <row r="6245" spans="1:16" x14ac:dyDescent="0.25">
      <c r="A6245" s="15"/>
      <c r="B6245" s="19"/>
      <c r="C6245" s="15"/>
      <c r="D6245" s="15"/>
      <c r="E6245" s="15"/>
      <c r="F6245" s="15"/>
      <c r="G6245" s="15"/>
      <c r="H6245" s="15"/>
      <c r="I6245" s="15"/>
      <c r="J6245" s="15"/>
      <c r="K6245" s="19"/>
      <c r="L6245" s="24" t="str">
        <f t="shared" ca="1" si="97"/>
        <v>-</v>
      </c>
      <c r="M6245" s="15"/>
      <c r="N6245" s="15"/>
      <c r="O6245" s="15"/>
      <c r="P6245" s="15"/>
    </row>
    <row r="6246" spans="1:16" x14ac:dyDescent="0.25">
      <c r="L6246" s="21" t="str">
        <f t="shared" ca="1" si="97"/>
        <v>-</v>
      </c>
    </row>
    <row r="6247" spans="1:16" x14ac:dyDescent="0.25">
      <c r="A6247" s="15"/>
      <c r="B6247" s="19"/>
      <c r="C6247" s="15"/>
      <c r="D6247" s="15"/>
      <c r="E6247" s="15"/>
      <c r="F6247" s="15"/>
      <c r="G6247" s="15"/>
      <c r="H6247" s="15"/>
      <c r="I6247" s="15"/>
      <c r="J6247" s="15"/>
      <c r="K6247" s="19"/>
      <c r="L6247" s="24" t="str">
        <f t="shared" ca="1" si="97"/>
        <v>-</v>
      </c>
      <c r="M6247" s="15"/>
      <c r="N6247" s="15"/>
      <c r="O6247" s="15"/>
      <c r="P6247" s="15"/>
    </row>
    <row r="6248" spans="1:16" x14ac:dyDescent="0.25">
      <c r="L6248" s="21" t="str">
        <f t="shared" ca="1" si="97"/>
        <v>-</v>
      </c>
    </row>
    <row r="6249" spans="1:16" x14ac:dyDescent="0.25">
      <c r="A6249" s="15"/>
      <c r="B6249" s="19"/>
      <c r="C6249" s="15"/>
      <c r="D6249" s="15"/>
      <c r="E6249" s="15"/>
      <c r="F6249" s="15"/>
      <c r="G6249" s="15"/>
      <c r="H6249" s="15"/>
      <c r="I6249" s="15"/>
      <c r="J6249" s="15"/>
      <c r="K6249" s="19"/>
      <c r="L6249" s="24" t="str">
        <f t="shared" ca="1" si="97"/>
        <v>-</v>
      </c>
      <c r="M6249" s="15"/>
      <c r="N6249" s="15"/>
      <c r="O6249" s="15"/>
      <c r="P6249" s="15"/>
    </row>
    <row r="6250" spans="1:16" x14ac:dyDescent="0.25">
      <c r="L6250" s="21" t="str">
        <f t="shared" ca="1" si="97"/>
        <v>-</v>
      </c>
    </row>
    <row r="6251" spans="1:16" x14ac:dyDescent="0.25">
      <c r="A6251" s="15"/>
      <c r="B6251" s="19"/>
      <c r="C6251" s="15"/>
      <c r="D6251" s="15"/>
      <c r="E6251" s="15"/>
      <c r="F6251" s="15"/>
      <c r="G6251" s="15"/>
      <c r="H6251" s="15"/>
      <c r="I6251" s="15"/>
      <c r="J6251" s="15"/>
      <c r="K6251" s="19"/>
      <c r="L6251" s="24" t="str">
        <f t="shared" ca="1" si="97"/>
        <v>-</v>
      </c>
      <c r="M6251" s="15"/>
      <c r="N6251" s="15"/>
      <c r="O6251" s="15"/>
      <c r="P6251" s="15"/>
    </row>
    <row r="6252" spans="1:16" x14ac:dyDescent="0.25">
      <c r="L6252" s="21" t="str">
        <f t="shared" ca="1" si="97"/>
        <v>-</v>
      </c>
    </row>
    <row r="6253" spans="1:16" x14ac:dyDescent="0.25">
      <c r="A6253" s="15"/>
      <c r="B6253" s="19"/>
      <c r="C6253" s="15"/>
      <c r="D6253" s="15"/>
      <c r="E6253" s="15"/>
      <c r="F6253" s="15"/>
      <c r="G6253" s="15"/>
      <c r="H6253" s="15"/>
      <c r="I6253" s="15"/>
      <c r="J6253" s="15"/>
      <c r="K6253" s="19"/>
      <c r="L6253" s="24" t="str">
        <f t="shared" ca="1" si="97"/>
        <v>-</v>
      </c>
      <c r="M6253" s="15"/>
      <c r="N6253" s="15"/>
      <c r="O6253" s="15"/>
      <c r="P6253" s="15"/>
    </row>
    <row r="6254" spans="1:16" x14ac:dyDescent="0.25">
      <c r="L6254" s="21" t="str">
        <f t="shared" ca="1" si="97"/>
        <v>-</v>
      </c>
    </row>
    <row r="6255" spans="1:16" x14ac:dyDescent="0.25">
      <c r="A6255" s="15"/>
      <c r="B6255" s="19"/>
      <c r="C6255" s="15"/>
      <c r="D6255" s="15"/>
      <c r="E6255" s="15"/>
      <c r="F6255" s="15"/>
      <c r="G6255" s="15"/>
      <c r="H6255" s="15"/>
      <c r="I6255" s="15"/>
      <c r="J6255" s="15"/>
      <c r="K6255" s="19"/>
      <c r="L6255" s="24" t="str">
        <f t="shared" ca="1" si="97"/>
        <v>-</v>
      </c>
      <c r="M6255" s="15"/>
      <c r="N6255" s="15"/>
      <c r="O6255" s="15"/>
      <c r="P6255" s="15"/>
    </row>
    <row r="6256" spans="1:16" x14ac:dyDescent="0.25">
      <c r="L6256" s="21" t="str">
        <f t="shared" ca="1" si="97"/>
        <v>-</v>
      </c>
    </row>
    <row r="6257" spans="1:16" x14ac:dyDescent="0.25">
      <c r="A6257" s="15"/>
      <c r="B6257" s="19"/>
      <c r="C6257" s="15"/>
      <c r="D6257" s="15"/>
      <c r="E6257" s="15"/>
      <c r="F6257" s="15"/>
      <c r="G6257" s="15"/>
      <c r="H6257" s="15"/>
      <c r="I6257" s="15"/>
      <c r="J6257" s="15"/>
      <c r="K6257" s="19"/>
      <c r="L6257" s="24" t="str">
        <f t="shared" ca="1" si="97"/>
        <v>-</v>
      </c>
      <c r="M6257" s="15"/>
      <c r="N6257" s="15"/>
      <c r="O6257" s="15"/>
      <c r="P6257" s="15"/>
    </row>
    <row r="6258" spans="1:16" x14ac:dyDescent="0.25">
      <c r="L6258" s="21" t="str">
        <f t="shared" ca="1" si="97"/>
        <v>-</v>
      </c>
    </row>
    <row r="6259" spans="1:16" x14ac:dyDescent="0.25">
      <c r="A6259" s="15"/>
      <c r="B6259" s="19"/>
      <c r="C6259" s="15"/>
      <c r="D6259" s="15"/>
      <c r="E6259" s="15"/>
      <c r="F6259" s="15"/>
      <c r="G6259" s="15"/>
      <c r="H6259" s="15"/>
      <c r="I6259" s="15"/>
      <c r="J6259" s="15"/>
      <c r="K6259" s="19"/>
      <c r="L6259" s="24" t="str">
        <f t="shared" ca="1" si="97"/>
        <v>-</v>
      </c>
      <c r="M6259" s="15"/>
      <c r="N6259" s="15"/>
      <c r="O6259" s="15"/>
      <c r="P6259" s="15"/>
    </row>
    <row r="6260" spans="1:16" x14ac:dyDescent="0.25">
      <c r="L6260" s="21" t="str">
        <f t="shared" ca="1" si="97"/>
        <v>-</v>
      </c>
    </row>
    <row r="6261" spans="1:16" x14ac:dyDescent="0.25">
      <c r="A6261" s="15"/>
      <c r="B6261" s="19"/>
      <c r="C6261" s="15"/>
      <c r="D6261" s="15"/>
      <c r="E6261" s="15"/>
      <c r="F6261" s="15"/>
      <c r="G6261" s="15"/>
      <c r="H6261" s="15"/>
      <c r="I6261" s="15"/>
      <c r="J6261" s="15"/>
      <c r="K6261" s="19"/>
      <c r="L6261" s="24" t="str">
        <f t="shared" ca="1" si="97"/>
        <v>-</v>
      </c>
      <c r="M6261" s="15"/>
      <c r="N6261" s="15"/>
      <c r="O6261" s="15"/>
      <c r="P6261" s="15"/>
    </row>
    <row r="6262" spans="1:16" x14ac:dyDescent="0.25">
      <c r="L6262" s="21" t="str">
        <f t="shared" ca="1" si="97"/>
        <v>-</v>
      </c>
    </row>
    <row r="6263" spans="1:16" x14ac:dyDescent="0.25">
      <c r="A6263" s="15"/>
      <c r="B6263" s="19"/>
      <c r="C6263" s="15"/>
      <c r="D6263" s="15"/>
      <c r="E6263" s="15"/>
      <c r="F6263" s="15"/>
      <c r="G6263" s="15"/>
      <c r="H6263" s="15"/>
      <c r="I6263" s="15"/>
      <c r="J6263" s="15"/>
      <c r="K6263" s="19"/>
      <c r="L6263" s="24" t="str">
        <f t="shared" ca="1" si="97"/>
        <v>-</v>
      </c>
      <c r="M6263" s="15"/>
      <c r="N6263" s="15"/>
      <c r="O6263" s="15"/>
      <c r="P6263" s="15"/>
    </row>
    <row r="6264" spans="1:16" x14ac:dyDescent="0.25">
      <c r="L6264" s="21" t="str">
        <f t="shared" ca="1" si="97"/>
        <v>-</v>
      </c>
    </row>
    <row r="6265" spans="1:16" x14ac:dyDescent="0.25">
      <c r="A6265" s="15"/>
      <c r="B6265" s="19"/>
      <c r="C6265" s="15"/>
      <c r="D6265" s="15"/>
      <c r="E6265" s="15"/>
      <c r="F6265" s="15"/>
      <c r="G6265" s="15"/>
      <c r="H6265" s="15"/>
      <c r="I6265" s="15"/>
      <c r="J6265" s="15"/>
      <c r="K6265" s="19"/>
      <c r="L6265" s="24" t="str">
        <f t="shared" ca="1" si="97"/>
        <v>-</v>
      </c>
      <c r="M6265" s="15"/>
      <c r="N6265" s="15"/>
      <c r="O6265" s="15"/>
      <c r="P6265" s="15"/>
    </row>
    <row r="6266" spans="1:16" x14ac:dyDescent="0.25">
      <c r="L6266" s="21" t="str">
        <f t="shared" ca="1" si="97"/>
        <v>-</v>
      </c>
    </row>
    <row r="6267" spans="1:16" x14ac:dyDescent="0.25">
      <c r="A6267" s="15"/>
      <c r="B6267" s="19"/>
      <c r="C6267" s="15"/>
      <c r="D6267" s="15"/>
      <c r="E6267" s="15"/>
      <c r="F6267" s="15"/>
      <c r="G6267" s="15"/>
      <c r="H6267" s="15"/>
      <c r="I6267" s="15"/>
      <c r="J6267" s="15"/>
      <c r="K6267" s="19"/>
      <c r="L6267" s="24" t="str">
        <f t="shared" ca="1" si="97"/>
        <v>-</v>
      </c>
      <c r="M6267" s="15"/>
      <c r="N6267" s="15"/>
      <c r="O6267" s="15"/>
      <c r="P6267" s="15"/>
    </row>
    <row r="6268" spans="1:16" x14ac:dyDescent="0.25">
      <c r="L6268" s="21" t="str">
        <f t="shared" ca="1" si="97"/>
        <v>-</v>
      </c>
    </row>
    <row r="6269" spans="1:16" x14ac:dyDescent="0.25">
      <c r="A6269" s="15"/>
      <c r="B6269" s="19"/>
      <c r="C6269" s="15"/>
      <c r="D6269" s="15"/>
      <c r="E6269" s="15"/>
      <c r="F6269" s="15"/>
      <c r="G6269" s="15"/>
      <c r="H6269" s="15"/>
      <c r="I6269" s="15"/>
      <c r="J6269" s="15"/>
      <c r="K6269" s="19"/>
      <c r="L6269" s="24" t="str">
        <f t="shared" ca="1" si="97"/>
        <v>-</v>
      </c>
      <c r="M6269" s="15"/>
      <c r="N6269" s="15"/>
      <c r="O6269" s="15"/>
      <c r="P6269" s="15"/>
    </row>
    <row r="6270" spans="1:16" x14ac:dyDescent="0.25">
      <c r="L6270" s="21" t="str">
        <f t="shared" ca="1" si="97"/>
        <v>-</v>
      </c>
    </row>
    <row r="6271" spans="1:16" x14ac:dyDescent="0.25">
      <c r="A6271" s="15"/>
      <c r="B6271" s="19"/>
      <c r="C6271" s="15"/>
      <c r="D6271" s="15"/>
      <c r="E6271" s="15"/>
      <c r="F6271" s="15"/>
      <c r="G6271" s="15"/>
      <c r="H6271" s="15"/>
      <c r="I6271" s="15"/>
      <c r="J6271" s="15"/>
      <c r="K6271" s="19"/>
      <c r="L6271" s="24" t="str">
        <f t="shared" ca="1" si="97"/>
        <v>-</v>
      </c>
      <c r="M6271" s="15"/>
      <c r="N6271" s="15"/>
      <c r="O6271" s="15"/>
      <c r="P6271" s="15"/>
    </row>
    <row r="6272" spans="1:16" x14ac:dyDescent="0.25">
      <c r="L6272" s="21" t="str">
        <f t="shared" ca="1" si="97"/>
        <v>-</v>
      </c>
    </row>
    <row r="6273" spans="1:16" x14ac:dyDescent="0.25">
      <c r="A6273" s="15"/>
      <c r="B6273" s="19"/>
      <c r="C6273" s="15"/>
      <c r="D6273" s="15"/>
      <c r="E6273" s="15"/>
      <c r="F6273" s="15"/>
      <c r="G6273" s="15"/>
      <c r="H6273" s="15"/>
      <c r="I6273" s="15"/>
      <c r="J6273" s="15"/>
      <c r="K6273" s="19"/>
      <c r="L6273" s="24" t="str">
        <f t="shared" ca="1" si="97"/>
        <v>-</v>
      </c>
      <c r="M6273" s="15"/>
      <c r="N6273" s="15"/>
      <c r="O6273" s="15"/>
      <c r="P6273" s="15"/>
    </row>
    <row r="6274" spans="1:16" x14ac:dyDescent="0.25">
      <c r="L6274" s="21" t="str">
        <f t="shared" ca="1" si="97"/>
        <v>-</v>
      </c>
    </row>
    <row r="6275" spans="1:16" x14ac:dyDescent="0.25">
      <c r="A6275" s="15"/>
      <c r="B6275" s="19"/>
      <c r="C6275" s="15"/>
      <c r="D6275" s="15"/>
      <c r="E6275" s="15"/>
      <c r="F6275" s="15"/>
      <c r="G6275" s="15"/>
      <c r="H6275" s="15"/>
      <c r="I6275" s="15"/>
      <c r="J6275" s="15"/>
      <c r="K6275" s="19"/>
      <c r="L6275" s="24" t="str">
        <f t="shared" ca="1" si="97"/>
        <v>-</v>
      </c>
      <c r="M6275" s="15"/>
      <c r="N6275" s="15"/>
      <c r="O6275" s="15"/>
      <c r="P6275" s="15"/>
    </row>
    <row r="6276" spans="1:16" x14ac:dyDescent="0.25">
      <c r="L6276" s="21" t="str">
        <f t="shared" ca="1" si="97"/>
        <v>-</v>
      </c>
    </row>
    <row r="6277" spans="1:16" x14ac:dyDescent="0.25">
      <c r="A6277" s="15"/>
      <c r="B6277" s="19"/>
      <c r="C6277" s="15"/>
      <c r="D6277" s="15"/>
      <c r="E6277" s="15"/>
      <c r="F6277" s="15"/>
      <c r="G6277" s="15"/>
      <c r="H6277" s="15"/>
      <c r="I6277" s="15"/>
      <c r="J6277" s="15"/>
      <c r="K6277" s="19"/>
      <c r="L6277" s="24" t="str">
        <f t="shared" ca="1" si="97"/>
        <v>-</v>
      </c>
      <c r="M6277" s="15"/>
      <c r="N6277" s="15"/>
      <c r="O6277" s="15"/>
      <c r="P6277" s="15"/>
    </row>
    <row r="6278" spans="1:16" x14ac:dyDescent="0.25">
      <c r="L6278" s="21" t="str">
        <f t="shared" ref="L6278:L6341" ca="1" si="98">IF(B6278&gt;1/1/1900, (IF(M6278="Closed",(DATEDIF(B6278,K6278,"d"))-(DATEDIF(H6278,J6278,"d")),IF(OR(M6278="Pending",ISBLANK(K6278)),TODAY()-B6278))),"-")</f>
        <v>-</v>
      </c>
    </row>
    <row r="6279" spans="1:16" x14ac:dyDescent="0.25">
      <c r="A6279" s="15"/>
      <c r="B6279" s="19"/>
      <c r="C6279" s="15"/>
      <c r="D6279" s="15"/>
      <c r="E6279" s="15"/>
      <c r="F6279" s="15"/>
      <c r="G6279" s="15"/>
      <c r="H6279" s="15"/>
      <c r="I6279" s="15"/>
      <c r="J6279" s="15"/>
      <c r="K6279" s="19"/>
      <c r="L6279" s="24" t="str">
        <f t="shared" ca="1" si="98"/>
        <v>-</v>
      </c>
      <c r="M6279" s="15"/>
      <c r="N6279" s="15"/>
      <c r="O6279" s="15"/>
      <c r="P6279" s="15"/>
    </row>
    <row r="6280" spans="1:16" x14ac:dyDescent="0.25">
      <c r="L6280" s="21" t="str">
        <f t="shared" ca="1" si="98"/>
        <v>-</v>
      </c>
    </row>
    <row r="6281" spans="1:16" x14ac:dyDescent="0.25">
      <c r="A6281" s="15"/>
      <c r="B6281" s="19"/>
      <c r="C6281" s="15"/>
      <c r="D6281" s="15"/>
      <c r="E6281" s="15"/>
      <c r="F6281" s="15"/>
      <c r="G6281" s="15"/>
      <c r="H6281" s="15"/>
      <c r="I6281" s="15"/>
      <c r="J6281" s="15"/>
      <c r="K6281" s="19"/>
      <c r="L6281" s="24" t="str">
        <f t="shared" ca="1" si="98"/>
        <v>-</v>
      </c>
      <c r="M6281" s="15"/>
      <c r="N6281" s="15"/>
      <c r="O6281" s="15"/>
      <c r="P6281" s="15"/>
    </row>
    <row r="6282" spans="1:16" x14ac:dyDescent="0.25">
      <c r="L6282" s="21" t="str">
        <f t="shared" ca="1" si="98"/>
        <v>-</v>
      </c>
    </row>
    <row r="6283" spans="1:16" x14ac:dyDescent="0.25">
      <c r="A6283" s="15"/>
      <c r="B6283" s="19"/>
      <c r="C6283" s="15"/>
      <c r="D6283" s="15"/>
      <c r="E6283" s="15"/>
      <c r="F6283" s="15"/>
      <c r="G6283" s="15"/>
      <c r="H6283" s="15"/>
      <c r="I6283" s="15"/>
      <c r="J6283" s="15"/>
      <c r="K6283" s="19"/>
      <c r="L6283" s="24" t="str">
        <f t="shared" ca="1" si="98"/>
        <v>-</v>
      </c>
      <c r="M6283" s="15"/>
      <c r="N6283" s="15"/>
      <c r="O6283" s="15"/>
      <c r="P6283" s="15"/>
    </row>
    <row r="6284" spans="1:16" x14ac:dyDescent="0.25">
      <c r="L6284" s="21" t="str">
        <f t="shared" ca="1" si="98"/>
        <v>-</v>
      </c>
    </row>
    <row r="6285" spans="1:16" x14ac:dyDescent="0.25">
      <c r="A6285" s="15"/>
      <c r="B6285" s="19"/>
      <c r="C6285" s="15"/>
      <c r="D6285" s="15"/>
      <c r="E6285" s="15"/>
      <c r="F6285" s="15"/>
      <c r="G6285" s="15"/>
      <c r="H6285" s="15"/>
      <c r="I6285" s="15"/>
      <c r="J6285" s="15"/>
      <c r="K6285" s="19"/>
      <c r="L6285" s="24" t="str">
        <f t="shared" ca="1" si="98"/>
        <v>-</v>
      </c>
      <c r="M6285" s="15"/>
      <c r="N6285" s="15"/>
      <c r="O6285" s="15"/>
      <c r="P6285" s="15"/>
    </row>
    <row r="6286" spans="1:16" x14ac:dyDescent="0.25">
      <c r="L6286" s="21" t="str">
        <f t="shared" ca="1" si="98"/>
        <v>-</v>
      </c>
    </row>
    <row r="6287" spans="1:16" x14ac:dyDescent="0.25">
      <c r="A6287" s="15"/>
      <c r="B6287" s="19"/>
      <c r="C6287" s="15"/>
      <c r="D6287" s="15"/>
      <c r="E6287" s="15"/>
      <c r="F6287" s="15"/>
      <c r="G6287" s="15"/>
      <c r="H6287" s="15"/>
      <c r="I6287" s="15"/>
      <c r="J6287" s="15"/>
      <c r="K6287" s="19"/>
      <c r="L6287" s="24" t="str">
        <f t="shared" ca="1" si="98"/>
        <v>-</v>
      </c>
      <c r="M6287" s="15"/>
      <c r="N6287" s="15"/>
      <c r="O6287" s="15"/>
      <c r="P6287" s="15"/>
    </row>
    <row r="6288" spans="1:16" x14ac:dyDescent="0.25">
      <c r="L6288" s="21" t="str">
        <f t="shared" ca="1" si="98"/>
        <v>-</v>
      </c>
    </row>
    <row r="6289" spans="1:16" x14ac:dyDescent="0.25">
      <c r="A6289" s="15"/>
      <c r="B6289" s="19"/>
      <c r="C6289" s="15"/>
      <c r="D6289" s="15"/>
      <c r="E6289" s="15"/>
      <c r="F6289" s="15"/>
      <c r="G6289" s="15"/>
      <c r="H6289" s="15"/>
      <c r="I6289" s="15"/>
      <c r="J6289" s="15"/>
      <c r="K6289" s="19"/>
      <c r="L6289" s="24" t="str">
        <f t="shared" ca="1" si="98"/>
        <v>-</v>
      </c>
      <c r="M6289" s="15"/>
      <c r="N6289" s="15"/>
      <c r="O6289" s="15"/>
      <c r="P6289" s="15"/>
    </row>
    <row r="6290" spans="1:16" x14ac:dyDescent="0.25">
      <c r="L6290" s="21" t="str">
        <f t="shared" ca="1" si="98"/>
        <v>-</v>
      </c>
    </row>
    <row r="6291" spans="1:16" x14ac:dyDescent="0.25">
      <c r="A6291" s="15"/>
      <c r="B6291" s="19"/>
      <c r="C6291" s="15"/>
      <c r="D6291" s="15"/>
      <c r="E6291" s="15"/>
      <c r="F6291" s="15"/>
      <c r="G6291" s="15"/>
      <c r="H6291" s="15"/>
      <c r="I6291" s="15"/>
      <c r="J6291" s="15"/>
      <c r="K6291" s="19"/>
      <c r="L6291" s="24" t="str">
        <f t="shared" ca="1" si="98"/>
        <v>-</v>
      </c>
      <c r="M6291" s="15"/>
      <c r="N6291" s="15"/>
      <c r="O6291" s="15"/>
      <c r="P6291" s="15"/>
    </row>
    <row r="6292" spans="1:16" x14ac:dyDescent="0.25">
      <c r="L6292" s="21" t="str">
        <f t="shared" ca="1" si="98"/>
        <v>-</v>
      </c>
    </row>
    <row r="6293" spans="1:16" x14ac:dyDescent="0.25">
      <c r="A6293" s="15"/>
      <c r="B6293" s="19"/>
      <c r="C6293" s="15"/>
      <c r="D6293" s="15"/>
      <c r="E6293" s="15"/>
      <c r="F6293" s="15"/>
      <c r="G6293" s="15"/>
      <c r="H6293" s="15"/>
      <c r="I6293" s="15"/>
      <c r="J6293" s="15"/>
      <c r="K6293" s="19"/>
      <c r="L6293" s="24" t="str">
        <f t="shared" ca="1" si="98"/>
        <v>-</v>
      </c>
      <c r="M6293" s="15"/>
      <c r="N6293" s="15"/>
      <c r="O6293" s="15"/>
      <c r="P6293" s="15"/>
    </row>
    <row r="6294" spans="1:16" x14ac:dyDescent="0.25">
      <c r="L6294" s="21" t="str">
        <f t="shared" ca="1" si="98"/>
        <v>-</v>
      </c>
    </row>
    <row r="6295" spans="1:16" x14ac:dyDescent="0.25">
      <c r="A6295" s="15"/>
      <c r="B6295" s="19"/>
      <c r="C6295" s="15"/>
      <c r="D6295" s="15"/>
      <c r="E6295" s="15"/>
      <c r="F6295" s="15"/>
      <c r="G6295" s="15"/>
      <c r="H6295" s="15"/>
      <c r="I6295" s="15"/>
      <c r="J6295" s="15"/>
      <c r="K6295" s="19"/>
      <c r="L6295" s="24" t="str">
        <f t="shared" ca="1" si="98"/>
        <v>-</v>
      </c>
      <c r="M6295" s="15"/>
      <c r="N6295" s="15"/>
      <c r="O6295" s="15"/>
      <c r="P6295" s="15"/>
    </row>
    <row r="6296" spans="1:16" x14ac:dyDescent="0.25">
      <c r="L6296" s="21" t="str">
        <f t="shared" ca="1" si="98"/>
        <v>-</v>
      </c>
    </row>
    <row r="6297" spans="1:16" x14ac:dyDescent="0.25">
      <c r="A6297" s="15"/>
      <c r="B6297" s="19"/>
      <c r="C6297" s="15"/>
      <c r="D6297" s="15"/>
      <c r="E6297" s="15"/>
      <c r="F6297" s="15"/>
      <c r="G6297" s="15"/>
      <c r="H6297" s="15"/>
      <c r="I6297" s="15"/>
      <c r="J6297" s="15"/>
      <c r="K6297" s="19"/>
      <c r="L6297" s="24" t="str">
        <f t="shared" ca="1" si="98"/>
        <v>-</v>
      </c>
      <c r="M6297" s="15"/>
      <c r="N6297" s="15"/>
      <c r="O6297" s="15"/>
      <c r="P6297" s="15"/>
    </row>
    <row r="6298" spans="1:16" x14ac:dyDescent="0.25">
      <c r="L6298" s="21" t="str">
        <f t="shared" ca="1" si="98"/>
        <v>-</v>
      </c>
    </row>
    <row r="6299" spans="1:16" x14ac:dyDescent="0.25">
      <c r="A6299" s="15"/>
      <c r="B6299" s="19"/>
      <c r="C6299" s="15"/>
      <c r="D6299" s="15"/>
      <c r="E6299" s="15"/>
      <c r="F6299" s="15"/>
      <c r="G6299" s="15"/>
      <c r="H6299" s="15"/>
      <c r="I6299" s="15"/>
      <c r="J6299" s="15"/>
      <c r="K6299" s="19"/>
      <c r="L6299" s="24" t="str">
        <f t="shared" ca="1" si="98"/>
        <v>-</v>
      </c>
      <c r="M6299" s="15"/>
      <c r="N6299" s="15"/>
      <c r="O6299" s="15"/>
      <c r="P6299" s="15"/>
    </row>
    <row r="6300" spans="1:16" x14ac:dyDescent="0.25">
      <c r="L6300" s="21" t="str">
        <f t="shared" ca="1" si="98"/>
        <v>-</v>
      </c>
    </row>
    <row r="6301" spans="1:16" x14ac:dyDescent="0.25">
      <c r="A6301" s="15"/>
      <c r="B6301" s="19"/>
      <c r="C6301" s="15"/>
      <c r="D6301" s="15"/>
      <c r="E6301" s="15"/>
      <c r="F6301" s="15"/>
      <c r="G6301" s="15"/>
      <c r="H6301" s="15"/>
      <c r="I6301" s="15"/>
      <c r="J6301" s="15"/>
      <c r="K6301" s="19"/>
      <c r="L6301" s="24" t="str">
        <f t="shared" ca="1" si="98"/>
        <v>-</v>
      </c>
      <c r="M6301" s="15"/>
      <c r="N6301" s="15"/>
      <c r="O6301" s="15"/>
      <c r="P6301" s="15"/>
    </row>
    <row r="6302" spans="1:16" x14ac:dyDescent="0.25">
      <c r="L6302" s="21" t="str">
        <f t="shared" ca="1" si="98"/>
        <v>-</v>
      </c>
    </row>
    <row r="6303" spans="1:16" x14ac:dyDescent="0.25">
      <c r="A6303" s="15"/>
      <c r="B6303" s="19"/>
      <c r="C6303" s="15"/>
      <c r="D6303" s="15"/>
      <c r="E6303" s="15"/>
      <c r="F6303" s="15"/>
      <c r="G6303" s="15"/>
      <c r="H6303" s="15"/>
      <c r="I6303" s="15"/>
      <c r="J6303" s="15"/>
      <c r="K6303" s="19"/>
      <c r="L6303" s="24" t="str">
        <f t="shared" ca="1" si="98"/>
        <v>-</v>
      </c>
      <c r="M6303" s="15"/>
      <c r="N6303" s="15"/>
      <c r="O6303" s="15"/>
      <c r="P6303" s="15"/>
    </row>
    <row r="6304" spans="1:16" x14ac:dyDescent="0.25">
      <c r="L6304" s="21" t="str">
        <f t="shared" ca="1" si="98"/>
        <v>-</v>
      </c>
    </row>
    <row r="6305" spans="1:16" x14ac:dyDescent="0.25">
      <c r="A6305" s="15"/>
      <c r="B6305" s="19"/>
      <c r="C6305" s="15"/>
      <c r="D6305" s="15"/>
      <c r="E6305" s="15"/>
      <c r="F6305" s="15"/>
      <c r="G6305" s="15"/>
      <c r="H6305" s="15"/>
      <c r="I6305" s="15"/>
      <c r="J6305" s="15"/>
      <c r="K6305" s="19"/>
      <c r="L6305" s="24" t="str">
        <f t="shared" ca="1" si="98"/>
        <v>-</v>
      </c>
      <c r="M6305" s="15"/>
      <c r="N6305" s="15"/>
      <c r="O6305" s="15"/>
      <c r="P6305" s="15"/>
    </row>
    <row r="6306" spans="1:16" x14ac:dyDescent="0.25">
      <c r="L6306" s="21" t="str">
        <f t="shared" ca="1" si="98"/>
        <v>-</v>
      </c>
    </row>
    <row r="6307" spans="1:16" x14ac:dyDescent="0.25">
      <c r="A6307" s="15"/>
      <c r="B6307" s="19"/>
      <c r="C6307" s="15"/>
      <c r="D6307" s="15"/>
      <c r="E6307" s="15"/>
      <c r="F6307" s="15"/>
      <c r="G6307" s="15"/>
      <c r="H6307" s="15"/>
      <c r="I6307" s="15"/>
      <c r="J6307" s="15"/>
      <c r="K6307" s="19"/>
      <c r="L6307" s="24" t="str">
        <f t="shared" ca="1" si="98"/>
        <v>-</v>
      </c>
      <c r="M6307" s="15"/>
      <c r="N6307" s="15"/>
      <c r="O6307" s="15"/>
      <c r="P6307" s="15"/>
    </row>
    <row r="6308" spans="1:16" x14ac:dyDescent="0.25">
      <c r="L6308" s="21" t="str">
        <f t="shared" ca="1" si="98"/>
        <v>-</v>
      </c>
    </row>
    <row r="6309" spans="1:16" x14ac:dyDescent="0.25">
      <c r="A6309" s="15"/>
      <c r="B6309" s="19"/>
      <c r="C6309" s="15"/>
      <c r="D6309" s="15"/>
      <c r="E6309" s="15"/>
      <c r="F6309" s="15"/>
      <c r="G6309" s="15"/>
      <c r="H6309" s="15"/>
      <c r="I6309" s="15"/>
      <c r="J6309" s="15"/>
      <c r="K6309" s="19"/>
      <c r="L6309" s="24" t="str">
        <f t="shared" ca="1" si="98"/>
        <v>-</v>
      </c>
      <c r="M6309" s="15"/>
      <c r="N6309" s="15"/>
      <c r="O6309" s="15"/>
      <c r="P6309" s="15"/>
    </row>
    <row r="6310" spans="1:16" x14ac:dyDescent="0.25">
      <c r="L6310" s="21" t="str">
        <f t="shared" ca="1" si="98"/>
        <v>-</v>
      </c>
    </row>
    <row r="6311" spans="1:16" x14ac:dyDescent="0.25">
      <c r="A6311" s="15"/>
      <c r="B6311" s="19"/>
      <c r="C6311" s="15"/>
      <c r="D6311" s="15"/>
      <c r="E6311" s="15"/>
      <c r="F6311" s="15"/>
      <c r="G6311" s="15"/>
      <c r="H6311" s="15"/>
      <c r="I6311" s="15"/>
      <c r="J6311" s="15"/>
      <c r="K6311" s="19"/>
      <c r="L6311" s="24" t="str">
        <f t="shared" ca="1" si="98"/>
        <v>-</v>
      </c>
      <c r="M6311" s="15"/>
      <c r="N6311" s="15"/>
      <c r="O6311" s="15"/>
      <c r="P6311" s="15"/>
    </row>
    <row r="6312" spans="1:16" x14ac:dyDescent="0.25">
      <c r="L6312" s="21" t="str">
        <f t="shared" ca="1" si="98"/>
        <v>-</v>
      </c>
    </row>
    <row r="6313" spans="1:16" x14ac:dyDescent="0.25">
      <c r="A6313" s="15"/>
      <c r="B6313" s="19"/>
      <c r="C6313" s="15"/>
      <c r="D6313" s="15"/>
      <c r="E6313" s="15"/>
      <c r="F6313" s="15"/>
      <c r="G6313" s="15"/>
      <c r="H6313" s="15"/>
      <c r="I6313" s="15"/>
      <c r="J6313" s="15"/>
      <c r="K6313" s="19"/>
      <c r="L6313" s="24" t="str">
        <f t="shared" ca="1" si="98"/>
        <v>-</v>
      </c>
      <c r="M6313" s="15"/>
      <c r="N6313" s="15"/>
      <c r="O6313" s="15"/>
      <c r="P6313" s="15"/>
    </row>
    <row r="6314" spans="1:16" x14ac:dyDescent="0.25">
      <c r="L6314" s="21" t="str">
        <f t="shared" ca="1" si="98"/>
        <v>-</v>
      </c>
    </row>
    <row r="6315" spans="1:16" x14ac:dyDescent="0.25">
      <c r="A6315" s="15"/>
      <c r="B6315" s="19"/>
      <c r="C6315" s="15"/>
      <c r="D6315" s="15"/>
      <c r="E6315" s="15"/>
      <c r="F6315" s="15"/>
      <c r="G6315" s="15"/>
      <c r="H6315" s="15"/>
      <c r="I6315" s="15"/>
      <c r="J6315" s="15"/>
      <c r="K6315" s="19"/>
      <c r="L6315" s="24" t="str">
        <f t="shared" ca="1" si="98"/>
        <v>-</v>
      </c>
      <c r="M6315" s="15"/>
      <c r="N6315" s="15"/>
      <c r="O6315" s="15"/>
      <c r="P6315" s="15"/>
    </row>
    <row r="6316" spans="1:16" x14ac:dyDescent="0.25">
      <c r="L6316" s="21" t="str">
        <f t="shared" ca="1" si="98"/>
        <v>-</v>
      </c>
    </row>
    <row r="6317" spans="1:16" x14ac:dyDescent="0.25">
      <c r="A6317" s="15"/>
      <c r="B6317" s="19"/>
      <c r="C6317" s="15"/>
      <c r="D6317" s="15"/>
      <c r="E6317" s="15"/>
      <c r="F6317" s="15"/>
      <c r="G6317" s="15"/>
      <c r="H6317" s="15"/>
      <c r="I6317" s="15"/>
      <c r="J6317" s="15"/>
      <c r="K6317" s="19"/>
      <c r="L6317" s="24" t="str">
        <f t="shared" ca="1" si="98"/>
        <v>-</v>
      </c>
      <c r="M6317" s="15"/>
      <c r="N6317" s="15"/>
      <c r="O6317" s="15"/>
      <c r="P6317" s="15"/>
    </row>
    <row r="6318" spans="1:16" x14ac:dyDescent="0.25">
      <c r="L6318" s="21" t="str">
        <f t="shared" ca="1" si="98"/>
        <v>-</v>
      </c>
    </row>
    <row r="6319" spans="1:16" x14ac:dyDescent="0.25">
      <c r="A6319" s="15"/>
      <c r="B6319" s="19"/>
      <c r="C6319" s="15"/>
      <c r="D6319" s="15"/>
      <c r="E6319" s="15"/>
      <c r="F6319" s="15"/>
      <c r="G6319" s="15"/>
      <c r="H6319" s="15"/>
      <c r="I6319" s="15"/>
      <c r="J6319" s="15"/>
      <c r="K6319" s="19"/>
      <c r="L6319" s="24" t="str">
        <f t="shared" ca="1" si="98"/>
        <v>-</v>
      </c>
      <c r="M6319" s="15"/>
      <c r="N6319" s="15"/>
      <c r="O6319" s="15"/>
      <c r="P6319" s="15"/>
    </row>
    <row r="6320" spans="1:16" x14ac:dyDescent="0.25">
      <c r="L6320" s="21" t="str">
        <f t="shared" ca="1" si="98"/>
        <v>-</v>
      </c>
    </row>
    <row r="6321" spans="1:16" x14ac:dyDescent="0.25">
      <c r="A6321" s="15"/>
      <c r="B6321" s="19"/>
      <c r="C6321" s="15"/>
      <c r="D6321" s="15"/>
      <c r="E6321" s="15"/>
      <c r="F6321" s="15"/>
      <c r="G6321" s="15"/>
      <c r="H6321" s="15"/>
      <c r="I6321" s="15"/>
      <c r="J6321" s="15"/>
      <c r="K6321" s="19"/>
      <c r="L6321" s="24" t="str">
        <f t="shared" ca="1" si="98"/>
        <v>-</v>
      </c>
      <c r="M6321" s="15"/>
      <c r="N6321" s="15"/>
      <c r="O6321" s="15"/>
      <c r="P6321" s="15"/>
    </row>
    <row r="6322" spans="1:16" x14ac:dyDescent="0.25">
      <c r="L6322" s="21" t="str">
        <f t="shared" ca="1" si="98"/>
        <v>-</v>
      </c>
    </row>
    <row r="6323" spans="1:16" x14ac:dyDescent="0.25">
      <c r="A6323" s="15"/>
      <c r="B6323" s="19"/>
      <c r="C6323" s="15"/>
      <c r="D6323" s="15"/>
      <c r="E6323" s="15"/>
      <c r="F6323" s="15"/>
      <c r="G6323" s="15"/>
      <c r="H6323" s="15"/>
      <c r="I6323" s="15"/>
      <c r="J6323" s="15"/>
      <c r="K6323" s="19"/>
      <c r="L6323" s="24" t="str">
        <f t="shared" ca="1" si="98"/>
        <v>-</v>
      </c>
      <c r="M6323" s="15"/>
      <c r="N6323" s="15"/>
      <c r="O6323" s="15"/>
      <c r="P6323" s="15"/>
    </row>
    <row r="6324" spans="1:16" x14ac:dyDescent="0.25">
      <c r="L6324" s="21" t="str">
        <f t="shared" ca="1" si="98"/>
        <v>-</v>
      </c>
    </row>
    <row r="6325" spans="1:16" x14ac:dyDescent="0.25">
      <c r="A6325" s="15"/>
      <c r="B6325" s="19"/>
      <c r="C6325" s="15"/>
      <c r="D6325" s="15"/>
      <c r="E6325" s="15"/>
      <c r="F6325" s="15"/>
      <c r="G6325" s="15"/>
      <c r="H6325" s="15"/>
      <c r="I6325" s="15"/>
      <c r="J6325" s="15"/>
      <c r="K6325" s="19"/>
      <c r="L6325" s="24" t="str">
        <f t="shared" ca="1" si="98"/>
        <v>-</v>
      </c>
      <c r="M6325" s="15"/>
      <c r="N6325" s="15"/>
      <c r="O6325" s="15"/>
      <c r="P6325" s="15"/>
    </row>
    <row r="6326" spans="1:16" x14ac:dyDescent="0.25">
      <c r="L6326" s="21" t="str">
        <f t="shared" ca="1" si="98"/>
        <v>-</v>
      </c>
    </row>
    <row r="6327" spans="1:16" x14ac:dyDescent="0.25">
      <c r="A6327" s="15"/>
      <c r="B6327" s="19"/>
      <c r="C6327" s="15"/>
      <c r="D6327" s="15"/>
      <c r="E6327" s="15"/>
      <c r="F6327" s="15"/>
      <c r="G6327" s="15"/>
      <c r="H6327" s="15"/>
      <c r="I6327" s="15"/>
      <c r="J6327" s="15"/>
      <c r="K6327" s="19"/>
      <c r="L6327" s="24" t="str">
        <f t="shared" ca="1" si="98"/>
        <v>-</v>
      </c>
      <c r="M6327" s="15"/>
      <c r="N6327" s="15"/>
      <c r="O6327" s="15"/>
      <c r="P6327" s="15"/>
    </row>
    <row r="6328" spans="1:16" x14ac:dyDescent="0.25">
      <c r="L6328" s="21" t="str">
        <f t="shared" ca="1" si="98"/>
        <v>-</v>
      </c>
    </row>
    <row r="6329" spans="1:16" x14ac:dyDescent="0.25">
      <c r="A6329" s="15"/>
      <c r="B6329" s="19"/>
      <c r="C6329" s="15"/>
      <c r="D6329" s="15"/>
      <c r="E6329" s="15"/>
      <c r="F6329" s="15"/>
      <c r="G6329" s="15"/>
      <c r="H6329" s="15"/>
      <c r="I6329" s="15"/>
      <c r="J6329" s="15"/>
      <c r="K6329" s="19"/>
      <c r="L6329" s="24" t="str">
        <f t="shared" ca="1" si="98"/>
        <v>-</v>
      </c>
      <c r="M6329" s="15"/>
      <c r="N6329" s="15"/>
      <c r="O6329" s="15"/>
      <c r="P6329" s="15"/>
    </row>
    <row r="6330" spans="1:16" x14ac:dyDescent="0.25">
      <c r="L6330" s="21" t="str">
        <f t="shared" ca="1" si="98"/>
        <v>-</v>
      </c>
    </row>
    <row r="6331" spans="1:16" x14ac:dyDescent="0.25">
      <c r="A6331" s="15"/>
      <c r="B6331" s="19"/>
      <c r="C6331" s="15"/>
      <c r="D6331" s="15"/>
      <c r="E6331" s="15"/>
      <c r="F6331" s="15"/>
      <c r="G6331" s="15"/>
      <c r="H6331" s="15"/>
      <c r="I6331" s="15"/>
      <c r="J6331" s="15"/>
      <c r="K6331" s="19"/>
      <c r="L6331" s="24" t="str">
        <f t="shared" ca="1" si="98"/>
        <v>-</v>
      </c>
      <c r="M6331" s="15"/>
      <c r="N6331" s="15"/>
      <c r="O6331" s="15"/>
      <c r="P6331" s="15"/>
    </row>
    <row r="6332" spans="1:16" x14ac:dyDescent="0.25">
      <c r="L6332" s="21" t="str">
        <f t="shared" ca="1" si="98"/>
        <v>-</v>
      </c>
    </row>
    <row r="6333" spans="1:16" x14ac:dyDescent="0.25">
      <c r="A6333" s="15"/>
      <c r="B6333" s="19"/>
      <c r="C6333" s="15"/>
      <c r="D6333" s="15"/>
      <c r="E6333" s="15"/>
      <c r="F6333" s="15"/>
      <c r="G6333" s="15"/>
      <c r="H6333" s="15"/>
      <c r="I6333" s="15"/>
      <c r="J6333" s="15"/>
      <c r="K6333" s="19"/>
      <c r="L6333" s="24" t="str">
        <f t="shared" ca="1" si="98"/>
        <v>-</v>
      </c>
      <c r="M6333" s="15"/>
      <c r="N6333" s="15"/>
      <c r="O6333" s="15"/>
      <c r="P6333" s="15"/>
    </row>
    <row r="6334" spans="1:16" x14ac:dyDescent="0.25">
      <c r="L6334" s="21" t="str">
        <f t="shared" ca="1" si="98"/>
        <v>-</v>
      </c>
    </row>
    <row r="6335" spans="1:16" x14ac:dyDescent="0.25">
      <c r="A6335" s="15"/>
      <c r="B6335" s="19"/>
      <c r="C6335" s="15"/>
      <c r="D6335" s="15"/>
      <c r="E6335" s="15"/>
      <c r="F6335" s="15"/>
      <c r="G6335" s="15"/>
      <c r="H6335" s="15"/>
      <c r="I6335" s="15"/>
      <c r="J6335" s="15"/>
      <c r="K6335" s="19"/>
      <c r="L6335" s="24" t="str">
        <f t="shared" ca="1" si="98"/>
        <v>-</v>
      </c>
      <c r="M6335" s="15"/>
      <c r="N6335" s="15"/>
      <c r="O6335" s="15"/>
      <c r="P6335" s="15"/>
    </row>
    <row r="6336" spans="1:16" x14ac:dyDescent="0.25">
      <c r="L6336" s="21" t="str">
        <f t="shared" ca="1" si="98"/>
        <v>-</v>
      </c>
    </row>
    <row r="6337" spans="1:16" x14ac:dyDescent="0.25">
      <c r="A6337" s="15"/>
      <c r="B6337" s="19"/>
      <c r="C6337" s="15"/>
      <c r="D6337" s="15"/>
      <c r="E6337" s="15"/>
      <c r="F6337" s="15"/>
      <c r="G6337" s="15"/>
      <c r="H6337" s="15"/>
      <c r="I6337" s="15"/>
      <c r="J6337" s="15"/>
      <c r="K6337" s="19"/>
      <c r="L6337" s="24" t="str">
        <f t="shared" ca="1" si="98"/>
        <v>-</v>
      </c>
      <c r="M6337" s="15"/>
      <c r="N6337" s="15"/>
      <c r="O6337" s="15"/>
      <c r="P6337" s="15"/>
    </row>
    <row r="6338" spans="1:16" x14ac:dyDescent="0.25">
      <c r="L6338" s="21" t="str">
        <f t="shared" ca="1" si="98"/>
        <v>-</v>
      </c>
    </row>
    <row r="6339" spans="1:16" x14ac:dyDescent="0.25">
      <c r="A6339" s="15"/>
      <c r="B6339" s="19"/>
      <c r="C6339" s="15"/>
      <c r="D6339" s="15"/>
      <c r="E6339" s="15"/>
      <c r="F6339" s="15"/>
      <c r="G6339" s="15"/>
      <c r="H6339" s="15"/>
      <c r="I6339" s="15"/>
      <c r="J6339" s="15"/>
      <c r="K6339" s="19"/>
      <c r="L6339" s="24" t="str">
        <f t="shared" ca="1" si="98"/>
        <v>-</v>
      </c>
      <c r="M6339" s="15"/>
      <c r="N6339" s="15"/>
      <c r="O6339" s="15"/>
      <c r="P6339" s="15"/>
    </row>
    <row r="6340" spans="1:16" x14ac:dyDescent="0.25">
      <c r="L6340" s="21" t="str">
        <f t="shared" ca="1" si="98"/>
        <v>-</v>
      </c>
    </row>
    <row r="6341" spans="1:16" x14ac:dyDescent="0.25">
      <c r="A6341" s="15"/>
      <c r="B6341" s="19"/>
      <c r="C6341" s="15"/>
      <c r="D6341" s="15"/>
      <c r="E6341" s="15"/>
      <c r="F6341" s="15"/>
      <c r="G6341" s="15"/>
      <c r="H6341" s="15"/>
      <c r="I6341" s="15"/>
      <c r="J6341" s="15"/>
      <c r="K6341" s="19"/>
      <c r="L6341" s="24" t="str">
        <f t="shared" ca="1" si="98"/>
        <v>-</v>
      </c>
      <c r="M6341" s="15"/>
      <c r="N6341" s="15"/>
      <c r="O6341" s="15"/>
      <c r="P6341" s="15"/>
    </row>
    <row r="6342" spans="1:16" x14ac:dyDescent="0.25">
      <c r="L6342" s="21" t="str">
        <f t="shared" ref="L6342:L6405" ca="1" si="99">IF(B6342&gt;1/1/1900, (IF(M6342="Closed",(DATEDIF(B6342,K6342,"d"))-(DATEDIF(H6342,J6342,"d")),IF(OR(M6342="Pending",ISBLANK(K6342)),TODAY()-B6342))),"-")</f>
        <v>-</v>
      </c>
    </row>
    <row r="6343" spans="1:16" x14ac:dyDescent="0.25">
      <c r="A6343" s="15"/>
      <c r="B6343" s="19"/>
      <c r="C6343" s="15"/>
      <c r="D6343" s="15"/>
      <c r="E6343" s="15"/>
      <c r="F6343" s="15"/>
      <c r="G6343" s="15"/>
      <c r="H6343" s="15"/>
      <c r="I6343" s="15"/>
      <c r="J6343" s="15"/>
      <c r="K6343" s="19"/>
      <c r="L6343" s="24" t="str">
        <f t="shared" ca="1" si="99"/>
        <v>-</v>
      </c>
      <c r="M6343" s="15"/>
      <c r="N6343" s="15"/>
      <c r="O6343" s="15"/>
      <c r="P6343" s="15"/>
    </row>
    <row r="6344" spans="1:16" x14ac:dyDescent="0.25">
      <c r="L6344" s="21" t="str">
        <f t="shared" ca="1" si="99"/>
        <v>-</v>
      </c>
    </row>
    <row r="6345" spans="1:16" x14ac:dyDescent="0.25">
      <c r="A6345" s="15"/>
      <c r="B6345" s="19"/>
      <c r="C6345" s="15"/>
      <c r="D6345" s="15"/>
      <c r="E6345" s="15"/>
      <c r="F6345" s="15"/>
      <c r="G6345" s="15"/>
      <c r="H6345" s="15"/>
      <c r="I6345" s="15"/>
      <c r="J6345" s="15"/>
      <c r="K6345" s="19"/>
      <c r="L6345" s="24" t="str">
        <f t="shared" ca="1" si="99"/>
        <v>-</v>
      </c>
      <c r="M6345" s="15"/>
      <c r="N6345" s="15"/>
      <c r="O6345" s="15"/>
      <c r="P6345" s="15"/>
    </row>
    <row r="6346" spans="1:16" x14ac:dyDescent="0.25">
      <c r="L6346" s="21" t="str">
        <f t="shared" ca="1" si="99"/>
        <v>-</v>
      </c>
    </row>
    <row r="6347" spans="1:16" x14ac:dyDescent="0.25">
      <c r="A6347" s="15"/>
      <c r="B6347" s="19"/>
      <c r="C6347" s="15"/>
      <c r="D6347" s="15"/>
      <c r="E6347" s="15"/>
      <c r="F6347" s="15"/>
      <c r="G6347" s="15"/>
      <c r="H6347" s="15"/>
      <c r="I6347" s="15"/>
      <c r="J6347" s="15"/>
      <c r="K6347" s="19"/>
      <c r="L6347" s="24" t="str">
        <f t="shared" ca="1" si="99"/>
        <v>-</v>
      </c>
      <c r="M6347" s="15"/>
      <c r="N6347" s="15"/>
      <c r="O6347" s="15"/>
      <c r="P6347" s="15"/>
    </row>
    <row r="6348" spans="1:16" x14ac:dyDescent="0.25">
      <c r="L6348" s="21" t="str">
        <f t="shared" ca="1" si="99"/>
        <v>-</v>
      </c>
    </row>
    <row r="6349" spans="1:16" x14ac:dyDescent="0.25">
      <c r="A6349" s="15"/>
      <c r="B6349" s="19"/>
      <c r="C6349" s="15"/>
      <c r="D6349" s="15"/>
      <c r="E6349" s="15"/>
      <c r="F6349" s="15"/>
      <c r="G6349" s="15"/>
      <c r="H6349" s="15"/>
      <c r="I6349" s="15"/>
      <c r="J6349" s="15"/>
      <c r="K6349" s="19"/>
      <c r="L6349" s="24" t="str">
        <f t="shared" ca="1" si="99"/>
        <v>-</v>
      </c>
      <c r="M6349" s="15"/>
      <c r="N6349" s="15"/>
      <c r="O6349" s="15"/>
      <c r="P6349" s="15"/>
    </row>
    <row r="6350" spans="1:16" x14ac:dyDescent="0.25">
      <c r="L6350" s="21" t="str">
        <f t="shared" ca="1" si="99"/>
        <v>-</v>
      </c>
    </row>
    <row r="6351" spans="1:16" x14ac:dyDescent="0.25">
      <c r="A6351" s="15"/>
      <c r="B6351" s="19"/>
      <c r="C6351" s="15"/>
      <c r="D6351" s="15"/>
      <c r="E6351" s="15"/>
      <c r="F6351" s="15"/>
      <c r="G6351" s="15"/>
      <c r="H6351" s="15"/>
      <c r="I6351" s="15"/>
      <c r="J6351" s="15"/>
      <c r="K6351" s="19"/>
      <c r="L6351" s="24" t="str">
        <f t="shared" ca="1" si="99"/>
        <v>-</v>
      </c>
      <c r="M6351" s="15"/>
      <c r="N6351" s="15"/>
      <c r="O6351" s="15"/>
      <c r="P6351" s="15"/>
    </row>
    <row r="6352" spans="1:16" x14ac:dyDescent="0.25">
      <c r="L6352" s="21" t="str">
        <f t="shared" ca="1" si="99"/>
        <v>-</v>
      </c>
    </row>
    <row r="6353" spans="1:16" x14ac:dyDescent="0.25">
      <c r="A6353" s="15"/>
      <c r="B6353" s="19"/>
      <c r="C6353" s="15"/>
      <c r="D6353" s="15"/>
      <c r="E6353" s="15"/>
      <c r="F6353" s="15"/>
      <c r="G6353" s="15"/>
      <c r="H6353" s="15"/>
      <c r="I6353" s="15"/>
      <c r="J6353" s="15"/>
      <c r="K6353" s="19"/>
      <c r="L6353" s="24" t="str">
        <f t="shared" ca="1" si="99"/>
        <v>-</v>
      </c>
      <c r="M6353" s="15"/>
      <c r="N6353" s="15"/>
      <c r="O6353" s="15"/>
      <c r="P6353" s="15"/>
    </row>
    <row r="6354" spans="1:16" x14ac:dyDescent="0.25">
      <c r="L6354" s="21" t="str">
        <f t="shared" ca="1" si="99"/>
        <v>-</v>
      </c>
    </row>
    <row r="6355" spans="1:16" x14ac:dyDescent="0.25">
      <c r="A6355" s="15"/>
      <c r="B6355" s="19"/>
      <c r="C6355" s="15"/>
      <c r="D6355" s="15"/>
      <c r="E6355" s="15"/>
      <c r="F6355" s="15"/>
      <c r="G6355" s="15"/>
      <c r="H6355" s="15"/>
      <c r="I6355" s="15"/>
      <c r="J6355" s="15"/>
      <c r="K6355" s="19"/>
      <c r="L6355" s="24" t="str">
        <f t="shared" ca="1" si="99"/>
        <v>-</v>
      </c>
      <c r="M6355" s="15"/>
      <c r="N6355" s="15"/>
      <c r="O6355" s="15"/>
      <c r="P6355" s="15"/>
    </row>
    <row r="6356" spans="1:16" x14ac:dyDescent="0.25">
      <c r="L6356" s="21" t="str">
        <f t="shared" ca="1" si="99"/>
        <v>-</v>
      </c>
    </row>
    <row r="6357" spans="1:16" x14ac:dyDescent="0.25">
      <c r="A6357" s="15"/>
      <c r="B6357" s="19"/>
      <c r="C6357" s="15"/>
      <c r="D6357" s="15"/>
      <c r="E6357" s="15"/>
      <c r="F6357" s="15"/>
      <c r="G6357" s="15"/>
      <c r="H6357" s="15"/>
      <c r="I6357" s="15"/>
      <c r="J6357" s="15"/>
      <c r="K6357" s="19"/>
      <c r="L6357" s="24" t="str">
        <f t="shared" ca="1" si="99"/>
        <v>-</v>
      </c>
      <c r="M6357" s="15"/>
      <c r="N6357" s="15"/>
      <c r="O6357" s="15"/>
      <c r="P6357" s="15"/>
    </row>
    <row r="6358" spans="1:16" x14ac:dyDescent="0.25">
      <c r="L6358" s="21" t="str">
        <f t="shared" ca="1" si="99"/>
        <v>-</v>
      </c>
    </row>
    <row r="6359" spans="1:16" x14ac:dyDescent="0.25">
      <c r="A6359" s="15"/>
      <c r="B6359" s="19"/>
      <c r="C6359" s="15"/>
      <c r="D6359" s="15"/>
      <c r="E6359" s="15"/>
      <c r="F6359" s="15"/>
      <c r="G6359" s="15"/>
      <c r="H6359" s="15"/>
      <c r="I6359" s="15"/>
      <c r="J6359" s="15"/>
      <c r="K6359" s="19"/>
      <c r="L6359" s="24" t="str">
        <f t="shared" ca="1" si="99"/>
        <v>-</v>
      </c>
      <c r="M6359" s="15"/>
      <c r="N6359" s="15"/>
      <c r="O6359" s="15"/>
      <c r="P6359" s="15"/>
    </row>
    <row r="6360" spans="1:16" x14ac:dyDescent="0.25">
      <c r="L6360" s="21" t="str">
        <f t="shared" ca="1" si="99"/>
        <v>-</v>
      </c>
    </row>
    <row r="6361" spans="1:16" x14ac:dyDescent="0.25">
      <c r="A6361" s="15"/>
      <c r="B6361" s="19"/>
      <c r="C6361" s="15"/>
      <c r="D6361" s="15"/>
      <c r="E6361" s="15"/>
      <c r="F6361" s="15"/>
      <c r="G6361" s="15"/>
      <c r="H6361" s="15"/>
      <c r="I6361" s="15"/>
      <c r="J6361" s="15"/>
      <c r="K6361" s="19"/>
      <c r="L6361" s="24" t="str">
        <f t="shared" ca="1" si="99"/>
        <v>-</v>
      </c>
      <c r="M6361" s="15"/>
      <c r="N6361" s="15"/>
      <c r="O6361" s="15"/>
      <c r="P6361" s="15"/>
    </row>
    <row r="6362" spans="1:16" x14ac:dyDescent="0.25">
      <c r="L6362" s="21" t="str">
        <f t="shared" ca="1" si="99"/>
        <v>-</v>
      </c>
    </row>
    <row r="6363" spans="1:16" x14ac:dyDescent="0.25">
      <c r="A6363" s="15"/>
      <c r="B6363" s="19"/>
      <c r="C6363" s="15"/>
      <c r="D6363" s="15"/>
      <c r="E6363" s="15"/>
      <c r="F6363" s="15"/>
      <c r="G6363" s="15"/>
      <c r="H6363" s="15"/>
      <c r="I6363" s="15"/>
      <c r="J6363" s="15"/>
      <c r="K6363" s="19"/>
      <c r="L6363" s="24" t="str">
        <f t="shared" ca="1" si="99"/>
        <v>-</v>
      </c>
      <c r="M6363" s="15"/>
      <c r="N6363" s="15"/>
      <c r="O6363" s="15"/>
      <c r="P6363" s="15"/>
    </row>
    <row r="6364" spans="1:16" x14ac:dyDescent="0.25">
      <c r="L6364" s="21" t="str">
        <f t="shared" ca="1" si="99"/>
        <v>-</v>
      </c>
    </row>
    <row r="6365" spans="1:16" x14ac:dyDescent="0.25">
      <c r="A6365" s="15"/>
      <c r="B6365" s="19"/>
      <c r="C6365" s="15"/>
      <c r="D6365" s="15"/>
      <c r="E6365" s="15"/>
      <c r="F6365" s="15"/>
      <c r="G6365" s="15"/>
      <c r="H6365" s="15"/>
      <c r="I6365" s="15"/>
      <c r="J6365" s="15"/>
      <c r="K6365" s="19"/>
      <c r="L6365" s="24" t="str">
        <f t="shared" ca="1" si="99"/>
        <v>-</v>
      </c>
      <c r="M6365" s="15"/>
      <c r="N6365" s="15"/>
      <c r="O6365" s="15"/>
      <c r="P6365" s="15"/>
    </row>
    <row r="6366" spans="1:16" x14ac:dyDescent="0.25">
      <c r="L6366" s="21" t="str">
        <f t="shared" ca="1" si="99"/>
        <v>-</v>
      </c>
    </row>
    <row r="6367" spans="1:16" x14ac:dyDescent="0.25">
      <c r="A6367" s="15"/>
      <c r="B6367" s="19"/>
      <c r="C6367" s="15"/>
      <c r="D6367" s="15"/>
      <c r="E6367" s="15"/>
      <c r="F6367" s="15"/>
      <c r="G6367" s="15"/>
      <c r="H6367" s="15"/>
      <c r="I6367" s="15"/>
      <c r="J6367" s="15"/>
      <c r="K6367" s="19"/>
      <c r="L6367" s="24" t="str">
        <f t="shared" ca="1" si="99"/>
        <v>-</v>
      </c>
      <c r="M6367" s="15"/>
      <c r="N6367" s="15"/>
      <c r="O6367" s="15"/>
      <c r="P6367" s="15"/>
    </row>
    <row r="6368" spans="1:16" x14ac:dyDescent="0.25">
      <c r="L6368" s="21" t="str">
        <f t="shared" ca="1" si="99"/>
        <v>-</v>
      </c>
    </row>
    <row r="6369" spans="1:16" x14ac:dyDescent="0.25">
      <c r="A6369" s="15"/>
      <c r="B6369" s="19"/>
      <c r="C6369" s="15"/>
      <c r="D6369" s="15"/>
      <c r="E6369" s="15"/>
      <c r="F6369" s="15"/>
      <c r="G6369" s="15"/>
      <c r="H6369" s="15"/>
      <c r="I6369" s="15"/>
      <c r="J6369" s="15"/>
      <c r="K6369" s="19"/>
      <c r="L6369" s="24" t="str">
        <f t="shared" ca="1" si="99"/>
        <v>-</v>
      </c>
      <c r="M6369" s="15"/>
      <c r="N6369" s="15"/>
      <c r="O6369" s="15"/>
      <c r="P6369" s="15"/>
    </row>
    <row r="6370" spans="1:16" x14ac:dyDescent="0.25">
      <c r="L6370" s="21" t="str">
        <f t="shared" ca="1" si="99"/>
        <v>-</v>
      </c>
    </row>
    <row r="6371" spans="1:16" x14ac:dyDescent="0.25">
      <c r="A6371" s="15"/>
      <c r="B6371" s="19"/>
      <c r="C6371" s="15"/>
      <c r="D6371" s="15"/>
      <c r="E6371" s="15"/>
      <c r="F6371" s="15"/>
      <c r="G6371" s="15"/>
      <c r="H6371" s="15"/>
      <c r="I6371" s="15"/>
      <c r="J6371" s="15"/>
      <c r="K6371" s="19"/>
      <c r="L6371" s="24" t="str">
        <f t="shared" ca="1" si="99"/>
        <v>-</v>
      </c>
      <c r="M6371" s="15"/>
      <c r="N6371" s="15"/>
      <c r="O6371" s="15"/>
      <c r="P6371" s="15"/>
    </row>
    <row r="6372" spans="1:16" x14ac:dyDescent="0.25">
      <c r="L6372" s="21" t="str">
        <f t="shared" ca="1" si="99"/>
        <v>-</v>
      </c>
    </row>
    <row r="6373" spans="1:16" x14ac:dyDescent="0.25">
      <c r="A6373" s="15"/>
      <c r="B6373" s="19"/>
      <c r="C6373" s="15"/>
      <c r="D6373" s="15"/>
      <c r="E6373" s="15"/>
      <c r="F6373" s="15"/>
      <c r="G6373" s="15"/>
      <c r="H6373" s="15"/>
      <c r="I6373" s="15"/>
      <c r="J6373" s="15"/>
      <c r="K6373" s="19"/>
      <c r="L6373" s="24" t="str">
        <f t="shared" ca="1" si="99"/>
        <v>-</v>
      </c>
      <c r="M6373" s="15"/>
      <c r="N6373" s="15"/>
      <c r="O6373" s="15"/>
      <c r="P6373" s="15"/>
    </row>
    <row r="6374" spans="1:16" x14ac:dyDescent="0.25">
      <c r="L6374" s="21" t="str">
        <f t="shared" ca="1" si="99"/>
        <v>-</v>
      </c>
    </row>
    <row r="6375" spans="1:16" x14ac:dyDescent="0.25">
      <c r="A6375" s="15"/>
      <c r="B6375" s="19"/>
      <c r="C6375" s="15"/>
      <c r="D6375" s="15"/>
      <c r="E6375" s="15"/>
      <c r="F6375" s="15"/>
      <c r="G6375" s="15"/>
      <c r="H6375" s="15"/>
      <c r="I6375" s="15"/>
      <c r="J6375" s="15"/>
      <c r="K6375" s="19"/>
      <c r="L6375" s="24" t="str">
        <f t="shared" ca="1" si="99"/>
        <v>-</v>
      </c>
      <c r="M6375" s="15"/>
      <c r="N6375" s="15"/>
      <c r="O6375" s="15"/>
      <c r="P6375" s="15"/>
    </row>
    <row r="6376" spans="1:16" x14ac:dyDescent="0.25">
      <c r="L6376" s="21" t="str">
        <f t="shared" ca="1" si="99"/>
        <v>-</v>
      </c>
    </row>
    <row r="6377" spans="1:16" x14ac:dyDescent="0.25">
      <c r="A6377" s="15"/>
      <c r="B6377" s="19"/>
      <c r="C6377" s="15"/>
      <c r="D6377" s="15"/>
      <c r="E6377" s="15"/>
      <c r="F6377" s="15"/>
      <c r="G6377" s="15"/>
      <c r="H6377" s="15"/>
      <c r="I6377" s="15"/>
      <c r="J6377" s="15"/>
      <c r="K6377" s="19"/>
      <c r="L6377" s="24" t="str">
        <f t="shared" ca="1" si="99"/>
        <v>-</v>
      </c>
      <c r="M6377" s="15"/>
      <c r="N6377" s="15"/>
      <c r="O6377" s="15"/>
      <c r="P6377" s="15"/>
    </row>
    <row r="6378" spans="1:16" x14ac:dyDescent="0.25">
      <c r="L6378" s="21" t="str">
        <f t="shared" ca="1" si="99"/>
        <v>-</v>
      </c>
    </row>
    <row r="6379" spans="1:16" x14ac:dyDescent="0.25">
      <c r="A6379" s="15"/>
      <c r="B6379" s="19"/>
      <c r="C6379" s="15"/>
      <c r="D6379" s="15"/>
      <c r="E6379" s="15"/>
      <c r="F6379" s="15"/>
      <c r="G6379" s="15"/>
      <c r="H6379" s="15"/>
      <c r="I6379" s="15"/>
      <c r="J6379" s="15"/>
      <c r="K6379" s="19"/>
      <c r="L6379" s="24" t="str">
        <f t="shared" ca="1" si="99"/>
        <v>-</v>
      </c>
      <c r="M6379" s="15"/>
      <c r="N6379" s="15"/>
      <c r="O6379" s="15"/>
      <c r="P6379" s="15"/>
    </row>
    <row r="6380" spans="1:16" x14ac:dyDescent="0.25">
      <c r="L6380" s="21" t="str">
        <f t="shared" ca="1" si="99"/>
        <v>-</v>
      </c>
    </row>
    <row r="6381" spans="1:16" x14ac:dyDescent="0.25">
      <c r="A6381" s="15"/>
      <c r="B6381" s="19"/>
      <c r="C6381" s="15"/>
      <c r="D6381" s="15"/>
      <c r="E6381" s="15"/>
      <c r="F6381" s="15"/>
      <c r="G6381" s="15"/>
      <c r="H6381" s="15"/>
      <c r="I6381" s="15"/>
      <c r="J6381" s="15"/>
      <c r="K6381" s="19"/>
      <c r="L6381" s="24" t="str">
        <f t="shared" ca="1" si="99"/>
        <v>-</v>
      </c>
      <c r="M6381" s="15"/>
      <c r="N6381" s="15"/>
      <c r="O6381" s="15"/>
      <c r="P6381" s="15"/>
    </row>
    <row r="6382" spans="1:16" x14ac:dyDescent="0.25">
      <c r="L6382" s="21" t="str">
        <f t="shared" ca="1" si="99"/>
        <v>-</v>
      </c>
    </row>
    <row r="6383" spans="1:16" x14ac:dyDescent="0.25">
      <c r="A6383" s="15"/>
      <c r="B6383" s="19"/>
      <c r="C6383" s="15"/>
      <c r="D6383" s="15"/>
      <c r="E6383" s="15"/>
      <c r="F6383" s="15"/>
      <c r="G6383" s="15"/>
      <c r="H6383" s="15"/>
      <c r="I6383" s="15"/>
      <c r="J6383" s="15"/>
      <c r="K6383" s="19"/>
      <c r="L6383" s="24" t="str">
        <f t="shared" ca="1" si="99"/>
        <v>-</v>
      </c>
      <c r="M6383" s="15"/>
      <c r="N6383" s="15"/>
      <c r="O6383" s="15"/>
      <c r="P6383" s="15"/>
    </row>
    <row r="6384" spans="1:16" x14ac:dyDescent="0.25">
      <c r="L6384" s="21" t="str">
        <f t="shared" ca="1" si="99"/>
        <v>-</v>
      </c>
    </row>
    <row r="6385" spans="1:16" x14ac:dyDescent="0.25">
      <c r="A6385" s="15"/>
      <c r="B6385" s="19"/>
      <c r="C6385" s="15"/>
      <c r="D6385" s="15"/>
      <c r="E6385" s="15"/>
      <c r="F6385" s="15"/>
      <c r="G6385" s="15"/>
      <c r="H6385" s="15"/>
      <c r="I6385" s="15"/>
      <c r="J6385" s="15"/>
      <c r="K6385" s="19"/>
      <c r="L6385" s="24" t="str">
        <f t="shared" ca="1" si="99"/>
        <v>-</v>
      </c>
      <c r="M6385" s="15"/>
      <c r="N6385" s="15"/>
      <c r="O6385" s="15"/>
      <c r="P6385" s="15"/>
    </row>
    <row r="6386" spans="1:16" x14ac:dyDescent="0.25">
      <c r="L6386" s="21" t="str">
        <f t="shared" ca="1" si="99"/>
        <v>-</v>
      </c>
    </row>
    <row r="6387" spans="1:16" x14ac:dyDescent="0.25">
      <c r="A6387" s="15"/>
      <c r="B6387" s="19"/>
      <c r="C6387" s="15"/>
      <c r="D6387" s="15"/>
      <c r="E6387" s="15"/>
      <c r="F6387" s="15"/>
      <c r="G6387" s="15"/>
      <c r="H6387" s="15"/>
      <c r="I6387" s="15"/>
      <c r="J6387" s="15"/>
      <c r="K6387" s="19"/>
      <c r="L6387" s="24" t="str">
        <f t="shared" ca="1" si="99"/>
        <v>-</v>
      </c>
      <c r="M6387" s="15"/>
      <c r="N6387" s="15"/>
      <c r="O6387" s="15"/>
      <c r="P6387" s="15"/>
    </row>
    <row r="6388" spans="1:16" x14ac:dyDescent="0.25">
      <c r="L6388" s="21" t="str">
        <f t="shared" ca="1" si="99"/>
        <v>-</v>
      </c>
    </row>
    <row r="6389" spans="1:16" x14ac:dyDescent="0.25">
      <c r="A6389" s="15"/>
      <c r="B6389" s="19"/>
      <c r="C6389" s="15"/>
      <c r="D6389" s="15"/>
      <c r="E6389" s="15"/>
      <c r="F6389" s="15"/>
      <c r="G6389" s="15"/>
      <c r="H6389" s="15"/>
      <c r="I6389" s="15"/>
      <c r="J6389" s="15"/>
      <c r="K6389" s="19"/>
      <c r="L6389" s="24" t="str">
        <f t="shared" ca="1" si="99"/>
        <v>-</v>
      </c>
      <c r="M6389" s="15"/>
      <c r="N6389" s="15"/>
      <c r="O6389" s="15"/>
      <c r="P6389" s="15"/>
    </row>
    <row r="6390" spans="1:16" x14ac:dyDescent="0.25">
      <c r="L6390" s="21" t="str">
        <f t="shared" ca="1" si="99"/>
        <v>-</v>
      </c>
    </row>
    <row r="6391" spans="1:16" x14ac:dyDescent="0.25">
      <c r="A6391" s="15"/>
      <c r="B6391" s="19"/>
      <c r="C6391" s="15"/>
      <c r="D6391" s="15"/>
      <c r="E6391" s="15"/>
      <c r="F6391" s="15"/>
      <c r="G6391" s="15"/>
      <c r="H6391" s="15"/>
      <c r="I6391" s="15"/>
      <c r="J6391" s="15"/>
      <c r="K6391" s="19"/>
      <c r="L6391" s="24" t="str">
        <f t="shared" ca="1" si="99"/>
        <v>-</v>
      </c>
      <c r="M6391" s="15"/>
      <c r="N6391" s="15"/>
      <c r="O6391" s="15"/>
      <c r="P6391" s="15"/>
    </row>
    <row r="6392" spans="1:16" x14ac:dyDescent="0.25">
      <c r="L6392" s="21" t="str">
        <f t="shared" ca="1" si="99"/>
        <v>-</v>
      </c>
    </row>
    <row r="6393" spans="1:16" x14ac:dyDescent="0.25">
      <c r="A6393" s="15"/>
      <c r="B6393" s="19"/>
      <c r="C6393" s="15"/>
      <c r="D6393" s="15"/>
      <c r="E6393" s="15"/>
      <c r="F6393" s="15"/>
      <c r="G6393" s="15"/>
      <c r="H6393" s="15"/>
      <c r="I6393" s="15"/>
      <c r="J6393" s="15"/>
      <c r="K6393" s="19"/>
      <c r="L6393" s="24" t="str">
        <f t="shared" ca="1" si="99"/>
        <v>-</v>
      </c>
      <c r="M6393" s="15"/>
      <c r="N6393" s="15"/>
      <c r="O6393" s="15"/>
      <c r="P6393" s="15"/>
    </row>
    <row r="6394" spans="1:16" x14ac:dyDescent="0.25">
      <c r="L6394" s="21" t="str">
        <f t="shared" ca="1" si="99"/>
        <v>-</v>
      </c>
    </row>
    <row r="6395" spans="1:16" x14ac:dyDescent="0.25">
      <c r="A6395" s="15"/>
      <c r="B6395" s="19"/>
      <c r="C6395" s="15"/>
      <c r="D6395" s="15"/>
      <c r="E6395" s="15"/>
      <c r="F6395" s="15"/>
      <c r="G6395" s="15"/>
      <c r="H6395" s="15"/>
      <c r="I6395" s="15"/>
      <c r="J6395" s="15"/>
      <c r="K6395" s="19"/>
      <c r="L6395" s="24" t="str">
        <f t="shared" ca="1" si="99"/>
        <v>-</v>
      </c>
      <c r="M6395" s="15"/>
      <c r="N6395" s="15"/>
      <c r="O6395" s="15"/>
      <c r="P6395" s="15"/>
    </row>
    <row r="6396" spans="1:16" x14ac:dyDescent="0.25">
      <c r="L6396" s="21" t="str">
        <f t="shared" ca="1" si="99"/>
        <v>-</v>
      </c>
    </row>
    <row r="6397" spans="1:16" x14ac:dyDescent="0.25">
      <c r="A6397" s="15"/>
      <c r="B6397" s="19"/>
      <c r="C6397" s="15"/>
      <c r="D6397" s="15"/>
      <c r="E6397" s="15"/>
      <c r="F6397" s="15"/>
      <c r="G6397" s="15"/>
      <c r="H6397" s="15"/>
      <c r="I6397" s="15"/>
      <c r="J6397" s="15"/>
      <c r="K6397" s="19"/>
      <c r="L6397" s="24" t="str">
        <f t="shared" ca="1" si="99"/>
        <v>-</v>
      </c>
      <c r="M6397" s="15"/>
      <c r="N6397" s="15"/>
      <c r="O6397" s="15"/>
      <c r="P6397" s="15"/>
    </row>
    <row r="6398" spans="1:16" x14ac:dyDescent="0.25">
      <c r="L6398" s="21" t="str">
        <f t="shared" ca="1" si="99"/>
        <v>-</v>
      </c>
    </row>
    <row r="6399" spans="1:16" x14ac:dyDescent="0.25">
      <c r="A6399" s="15"/>
      <c r="B6399" s="19"/>
      <c r="C6399" s="15"/>
      <c r="D6399" s="15"/>
      <c r="E6399" s="15"/>
      <c r="F6399" s="15"/>
      <c r="G6399" s="15"/>
      <c r="H6399" s="15"/>
      <c r="I6399" s="15"/>
      <c r="J6399" s="15"/>
      <c r="K6399" s="19"/>
      <c r="L6399" s="24" t="str">
        <f t="shared" ca="1" si="99"/>
        <v>-</v>
      </c>
      <c r="M6399" s="15"/>
      <c r="N6399" s="15"/>
      <c r="O6399" s="15"/>
      <c r="P6399" s="15"/>
    </row>
    <row r="6400" spans="1:16" x14ac:dyDescent="0.25">
      <c r="L6400" s="21" t="str">
        <f t="shared" ca="1" si="99"/>
        <v>-</v>
      </c>
    </row>
    <row r="6401" spans="1:16" x14ac:dyDescent="0.25">
      <c r="A6401" s="15"/>
      <c r="B6401" s="19"/>
      <c r="C6401" s="15"/>
      <c r="D6401" s="15"/>
      <c r="E6401" s="15"/>
      <c r="F6401" s="15"/>
      <c r="G6401" s="15"/>
      <c r="H6401" s="15"/>
      <c r="I6401" s="15"/>
      <c r="J6401" s="15"/>
      <c r="K6401" s="19"/>
      <c r="L6401" s="24" t="str">
        <f t="shared" ca="1" si="99"/>
        <v>-</v>
      </c>
      <c r="M6401" s="15"/>
      <c r="N6401" s="15"/>
      <c r="O6401" s="15"/>
      <c r="P6401" s="15"/>
    </row>
    <row r="6402" spans="1:16" x14ac:dyDescent="0.25">
      <c r="L6402" s="21" t="str">
        <f t="shared" ca="1" si="99"/>
        <v>-</v>
      </c>
    </row>
    <row r="6403" spans="1:16" x14ac:dyDescent="0.25">
      <c r="A6403" s="15"/>
      <c r="B6403" s="19"/>
      <c r="C6403" s="15"/>
      <c r="D6403" s="15"/>
      <c r="E6403" s="15"/>
      <c r="F6403" s="15"/>
      <c r="G6403" s="15"/>
      <c r="H6403" s="15"/>
      <c r="I6403" s="15"/>
      <c r="J6403" s="15"/>
      <c r="K6403" s="19"/>
      <c r="L6403" s="24" t="str">
        <f t="shared" ca="1" si="99"/>
        <v>-</v>
      </c>
      <c r="M6403" s="15"/>
      <c r="N6403" s="15"/>
      <c r="O6403" s="15"/>
      <c r="P6403" s="15"/>
    </row>
    <row r="6404" spans="1:16" x14ac:dyDescent="0.25">
      <c r="L6404" s="21" t="str">
        <f t="shared" ca="1" si="99"/>
        <v>-</v>
      </c>
    </row>
    <row r="6405" spans="1:16" x14ac:dyDescent="0.25">
      <c r="A6405" s="15"/>
      <c r="B6405" s="19"/>
      <c r="C6405" s="15"/>
      <c r="D6405" s="15"/>
      <c r="E6405" s="15"/>
      <c r="F6405" s="15"/>
      <c r="G6405" s="15"/>
      <c r="H6405" s="15"/>
      <c r="I6405" s="15"/>
      <c r="J6405" s="15"/>
      <c r="K6405" s="19"/>
      <c r="L6405" s="24" t="str">
        <f t="shared" ca="1" si="99"/>
        <v>-</v>
      </c>
      <c r="M6405" s="15"/>
      <c r="N6405" s="15"/>
      <c r="O6405" s="15"/>
      <c r="P6405" s="15"/>
    </row>
    <row r="6406" spans="1:16" x14ac:dyDescent="0.25">
      <c r="L6406" s="21" t="str">
        <f t="shared" ref="L6406:L6469" ca="1" si="100">IF(B6406&gt;1/1/1900, (IF(M6406="Closed",(DATEDIF(B6406,K6406,"d"))-(DATEDIF(H6406,J6406,"d")),IF(OR(M6406="Pending",ISBLANK(K6406)),TODAY()-B6406))),"-")</f>
        <v>-</v>
      </c>
    </row>
    <row r="6407" spans="1:16" x14ac:dyDescent="0.25">
      <c r="A6407" s="15"/>
      <c r="B6407" s="19"/>
      <c r="C6407" s="15"/>
      <c r="D6407" s="15"/>
      <c r="E6407" s="15"/>
      <c r="F6407" s="15"/>
      <c r="G6407" s="15"/>
      <c r="H6407" s="15"/>
      <c r="I6407" s="15"/>
      <c r="J6407" s="15"/>
      <c r="K6407" s="19"/>
      <c r="L6407" s="24" t="str">
        <f t="shared" ca="1" si="100"/>
        <v>-</v>
      </c>
      <c r="M6407" s="15"/>
      <c r="N6407" s="15"/>
      <c r="O6407" s="15"/>
      <c r="P6407" s="15"/>
    </row>
    <row r="6408" spans="1:16" x14ac:dyDescent="0.25">
      <c r="L6408" s="21" t="str">
        <f t="shared" ca="1" si="100"/>
        <v>-</v>
      </c>
    </row>
    <row r="6409" spans="1:16" x14ac:dyDescent="0.25">
      <c r="A6409" s="15"/>
      <c r="B6409" s="19"/>
      <c r="C6409" s="15"/>
      <c r="D6409" s="15"/>
      <c r="E6409" s="15"/>
      <c r="F6409" s="15"/>
      <c r="G6409" s="15"/>
      <c r="H6409" s="15"/>
      <c r="I6409" s="15"/>
      <c r="J6409" s="15"/>
      <c r="K6409" s="19"/>
      <c r="L6409" s="24" t="str">
        <f t="shared" ca="1" si="100"/>
        <v>-</v>
      </c>
      <c r="M6409" s="15"/>
      <c r="N6409" s="15"/>
      <c r="O6409" s="15"/>
      <c r="P6409" s="15"/>
    </row>
    <row r="6410" spans="1:16" x14ac:dyDescent="0.25">
      <c r="L6410" s="21" t="str">
        <f t="shared" ca="1" si="100"/>
        <v>-</v>
      </c>
    </row>
    <row r="6411" spans="1:16" x14ac:dyDescent="0.25">
      <c r="A6411" s="15"/>
      <c r="B6411" s="19"/>
      <c r="C6411" s="15"/>
      <c r="D6411" s="15"/>
      <c r="E6411" s="15"/>
      <c r="F6411" s="15"/>
      <c r="G6411" s="15"/>
      <c r="H6411" s="15"/>
      <c r="I6411" s="15"/>
      <c r="J6411" s="15"/>
      <c r="K6411" s="19"/>
      <c r="L6411" s="24" t="str">
        <f t="shared" ca="1" si="100"/>
        <v>-</v>
      </c>
      <c r="M6411" s="15"/>
      <c r="N6411" s="15"/>
      <c r="O6411" s="15"/>
      <c r="P6411" s="15"/>
    </row>
    <row r="6412" spans="1:16" x14ac:dyDescent="0.25">
      <c r="L6412" s="21" t="str">
        <f t="shared" ca="1" si="100"/>
        <v>-</v>
      </c>
    </row>
    <row r="6413" spans="1:16" x14ac:dyDescent="0.25">
      <c r="A6413" s="15"/>
      <c r="B6413" s="19"/>
      <c r="C6413" s="15"/>
      <c r="D6413" s="15"/>
      <c r="E6413" s="15"/>
      <c r="F6413" s="15"/>
      <c r="G6413" s="15"/>
      <c r="H6413" s="15"/>
      <c r="I6413" s="15"/>
      <c r="J6413" s="15"/>
      <c r="K6413" s="19"/>
      <c r="L6413" s="24" t="str">
        <f t="shared" ca="1" si="100"/>
        <v>-</v>
      </c>
      <c r="M6413" s="15"/>
      <c r="N6413" s="15"/>
      <c r="O6413" s="15"/>
      <c r="P6413" s="15"/>
    </row>
    <row r="6414" spans="1:16" x14ac:dyDescent="0.25">
      <c r="L6414" s="21" t="str">
        <f t="shared" ca="1" si="100"/>
        <v>-</v>
      </c>
    </row>
    <row r="6415" spans="1:16" x14ac:dyDescent="0.25">
      <c r="A6415" s="15"/>
      <c r="B6415" s="19"/>
      <c r="C6415" s="15"/>
      <c r="D6415" s="15"/>
      <c r="E6415" s="15"/>
      <c r="F6415" s="15"/>
      <c r="G6415" s="15"/>
      <c r="H6415" s="15"/>
      <c r="I6415" s="15"/>
      <c r="J6415" s="15"/>
      <c r="K6415" s="19"/>
      <c r="L6415" s="24" t="str">
        <f t="shared" ca="1" si="100"/>
        <v>-</v>
      </c>
      <c r="M6415" s="15"/>
      <c r="N6415" s="15"/>
      <c r="O6415" s="15"/>
      <c r="P6415" s="15"/>
    </row>
    <row r="6416" spans="1:16" x14ac:dyDescent="0.25">
      <c r="L6416" s="21" t="str">
        <f t="shared" ca="1" si="100"/>
        <v>-</v>
      </c>
    </row>
    <row r="6417" spans="1:16" x14ac:dyDescent="0.25">
      <c r="A6417" s="15"/>
      <c r="B6417" s="19"/>
      <c r="C6417" s="15"/>
      <c r="D6417" s="15"/>
      <c r="E6417" s="15"/>
      <c r="F6417" s="15"/>
      <c r="G6417" s="15"/>
      <c r="H6417" s="15"/>
      <c r="I6417" s="15"/>
      <c r="J6417" s="15"/>
      <c r="K6417" s="19"/>
      <c r="L6417" s="24" t="str">
        <f t="shared" ca="1" si="100"/>
        <v>-</v>
      </c>
      <c r="M6417" s="15"/>
      <c r="N6417" s="15"/>
      <c r="O6417" s="15"/>
      <c r="P6417" s="15"/>
    </row>
    <row r="6418" spans="1:16" x14ac:dyDescent="0.25">
      <c r="L6418" s="21" t="str">
        <f t="shared" ca="1" si="100"/>
        <v>-</v>
      </c>
    </row>
    <row r="6419" spans="1:16" x14ac:dyDescent="0.25">
      <c r="A6419" s="15"/>
      <c r="B6419" s="19"/>
      <c r="C6419" s="15"/>
      <c r="D6419" s="15"/>
      <c r="E6419" s="15"/>
      <c r="F6419" s="15"/>
      <c r="G6419" s="15"/>
      <c r="H6419" s="15"/>
      <c r="I6419" s="15"/>
      <c r="J6419" s="15"/>
      <c r="K6419" s="19"/>
      <c r="L6419" s="24" t="str">
        <f t="shared" ca="1" si="100"/>
        <v>-</v>
      </c>
      <c r="M6419" s="15"/>
      <c r="N6419" s="15"/>
      <c r="O6419" s="15"/>
      <c r="P6419" s="15"/>
    </row>
    <row r="6420" spans="1:16" x14ac:dyDescent="0.25">
      <c r="L6420" s="21" t="str">
        <f t="shared" ca="1" si="100"/>
        <v>-</v>
      </c>
    </row>
    <row r="6421" spans="1:16" x14ac:dyDescent="0.25">
      <c r="A6421" s="15"/>
      <c r="B6421" s="19"/>
      <c r="C6421" s="15"/>
      <c r="D6421" s="15"/>
      <c r="E6421" s="15"/>
      <c r="F6421" s="15"/>
      <c r="G6421" s="15"/>
      <c r="H6421" s="15"/>
      <c r="I6421" s="15"/>
      <c r="J6421" s="15"/>
      <c r="K6421" s="19"/>
      <c r="L6421" s="24" t="str">
        <f t="shared" ca="1" si="100"/>
        <v>-</v>
      </c>
      <c r="M6421" s="15"/>
      <c r="N6421" s="15"/>
      <c r="O6421" s="15"/>
      <c r="P6421" s="15"/>
    </row>
    <row r="6422" spans="1:16" x14ac:dyDescent="0.25">
      <c r="L6422" s="21" t="str">
        <f t="shared" ca="1" si="100"/>
        <v>-</v>
      </c>
    </row>
    <row r="6423" spans="1:16" x14ac:dyDescent="0.25">
      <c r="A6423" s="15"/>
      <c r="B6423" s="19"/>
      <c r="C6423" s="15"/>
      <c r="D6423" s="15"/>
      <c r="E6423" s="15"/>
      <c r="F6423" s="15"/>
      <c r="G6423" s="15"/>
      <c r="H6423" s="15"/>
      <c r="I6423" s="15"/>
      <c r="J6423" s="15"/>
      <c r="K6423" s="19"/>
      <c r="L6423" s="24" t="str">
        <f t="shared" ca="1" si="100"/>
        <v>-</v>
      </c>
      <c r="M6423" s="15"/>
      <c r="N6423" s="15"/>
      <c r="O6423" s="15"/>
      <c r="P6423" s="15"/>
    </row>
    <row r="6424" spans="1:16" x14ac:dyDescent="0.25">
      <c r="L6424" s="21" t="str">
        <f t="shared" ca="1" si="100"/>
        <v>-</v>
      </c>
    </row>
    <row r="6425" spans="1:16" x14ac:dyDescent="0.25">
      <c r="A6425" s="15"/>
      <c r="B6425" s="19"/>
      <c r="C6425" s="15"/>
      <c r="D6425" s="15"/>
      <c r="E6425" s="15"/>
      <c r="F6425" s="15"/>
      <c r="G6425" s="15"/>
      <c r="H6425" s="15"/>
      <c r="I6425" s="15"/>
      <c r="J6425" s="15"/>
      <c r="K6425" s="19"/>
      <c r="L6425" s="24" t="str">
        <f t="shared" ca="1" si="100"/>
        <v>-</v>
      </c>
      <c r="M6425" s="15"/>
      <c r="N6425" s="15"/>
      <c r="O6425" s="15"/>
      <c r="P6425" s="15"/>
    </row>
    <row r="6426" spans="1:16" x14ac:dyDescent="0.25">
      <c r="L6426" s="21" t="str">
        <f t="shared" ca="1" si="100"/>
        <v>-</v>
      </c>
    </row>
    <row r="6427" spans="1:16" x14ac:dyDescent="0.25">
      <c r="A6427" s="15"/>
      <c r="B6427" s="19"/>
      <c r="C6427" s="15"/>
      <c r="D6427" s="15"/>
      <c r="E6427" s="15"/>
      <c r="F6427" s="15"/>
      <c r="G6427" s="15"/>
      <c r="H6427" s="15"/>
      <c r="I6427" s="15"/>
      <c r="J6427" s="15"/>
      <c r="K6427" s="19"/>
      <c r="L6427" s="24" t="str">
        <f t="shared" ca="1" si="100"/>
        <v>-</v>
      </c>
      <c r="M6427" s="15"/>
      <c r="N6427" s="15"/>
      <c r="O6427" s="15"/>
      <c r="P6427" s="15"/>
    </row>
    <row r="6428" spans="1:16" x14ac:dyDescent="0.25">
      <c r="L6428" s="21" t="str">
        <f t="shared" ca="1" si="100"/>
        <v>-</v>
      </c>
    </row>
    <row r="6429" spans="1:16" x14ac:dyDescent="0.25">
      <c r="A6429" s="15"/>
      <c r="B6429" s="19"/>
      <c r="C6429" s="15"/>
      <c r="D6429" s="15"/>
      <c r="E6429" s="15"/>
      <c r="F6429" s="15"/>
      <c r="G6429" s="15"/>
      <c r="H6429" s="15"/>
      <c r="I6429" s="15"/>
      <c r="J6429" s="15"/>
      <c r="K6429" s="19"/>
      <c r="L6429" s="24" t="str">
        <f t="shared" ca="1" si="100"/>
        <v>-</v>
      </c>
      <c r="M6429" s="15"/>
      <c r="N6429" s="15"/>
      <c r="O6429" s="15"/>
      <c r="P6429" s="15"/>
    </row>
    <row r="6430" spans="1:16" x14ac:dyDescent="0.25">
      <c r="L6430" s="21" t="str">
        <f t="shared" ca="1" si="100"/>
        <v>-</v>
      </c>
    </row>
    <row r="6431" spans="1:16" x14ac:dyDescent="0.25">
      <c r="A6431" s="15"/>
      <c r="B6431" s="19"/>
      <c r="C6431" s="15"/>
      <c r="D6431" s="15"/>
      <c r="E6431" s="15"/>
      <c r="F6431" s="15"/>
      <c r="G6431" s="15"/>
      <c r="H6431" s="15"/>
      <c r="I6431" s="15"/>
      <c r="J6431" s="15"/>
      <c r="K6431" s="19"/>
      <c r="L6431" s="24" t="str">
        <f t="shared" ca="1" si="100"/>
        <v>-</v>
      </c>
      <c r="M6431" s="15"/>
      <c r="N6431" s="15"/>
      <c r="O6431" s="15"/>
      <c r="P6431" s="15"/>
    </row>
    <row r="6432" spans="1:16" x14ac:dyDescent="0.25">
      <c r="L6432" s="21" t="str">
        <f t="shared" ca="1" si="100"/>
        <v>-</v>
      </c>
    </row>
    <row r="6433" spans="1:16" x14ac:dyDescent="0.25">
      <c r="A6433" s="15"/>
      <c r="B6433" s="19"/>
      <c r="C6433" s="15"/>
      <c r="D6433" s="15"/>
      <c r="E6433" s="15"/>
      <c r="F6433" s="15"/>
      <c r="G6433" s="15"/>
      <c r="H6433" s="15"/>
      <c r="I6433" s="15"/>
      <c r="J6433" s="15"/>
      <c r="K6433" s="19"/>
      <c r="L6433" s="24" t="str">
        <f t="shared" ca="1" si="100"/>
        <v>-</v>
      </c>
      <c r="M6433" s="15"/>
      <c r="N6433" s="15"/>
      <c r="O6433" s="15"/>
      <c r="P6433" s="15"/>
    </row>
    <row r="6434" spans="1:16" x14ac:dyDescent="0.25">
      <c r="L6434" s="21" t="str">
        <f t="shared" ca="1" si="100"/>
        <v>-</v>
      </c>
    </row>
    <row r="6435" spans="1:16" x14ac:dyDescent="0.25">
      <c r="A6435" s="15"/>
      <c r="B6435" s="19"/>
      <c r="C6435" s="15"/>
      <c r="D6435" s="15"/>
      <c r="E6435" s="15"/>
      <c r="F6435" s="15"/>
      <c r="G6435" s="15"/>
      <c r="H6435" s="15"/>
      <c r="I6435" s="15"/>
      <c r="J6435" s="15"/>
      <c r="K6435" s="19"/>
      <c r="L6435" s="24" t="str">
        <f t="shared" ca="1" si="100"/>
        <v>-</v>
      </c>
      <c r="M6435" s="15"/>
      <c r="N6435" s="15"/>
      <c r="O6435" s="15"/>
      <c r="P6435" s="15"/>
    </row>
    <row r="6436" spans="1:16" x14ac:dyDescent="0.25">
      <c r="L6436" s="21" t="str">
        <f t="shared" ca="1" si="100"/>
        <v>-</v>
      </c>
    </row>
    <row r="6437" spans="1:16" x14ac:dyDescent="0.25">
      <c r="A6437" s="15"/>
      <c r="B6437" s="19"/>
      <c r="C6437" s="15"/>
      <c r="D6437" s="15"/>
      <c r="E6437" s="15"/>
      <c r="F6437" s="15"/>
      <c r="G6437" s="15"/>
      <c r="H6437" s="15"/>
      <c r="I6437" s="15"/>
      <c r="J6437" s="15"/>
      <c r="K6437" s="19"/>
      <c r="L6437" s="24" t="str">
        <f t="shared" ca="1" si="100"/>
        <v>-</v>
      </c>
      <c r="M6437" s="15"/>
      <c r="N6437" s="15"/>
      <c r="O6437" s="15"/>
      <c r="P6437" s="15"/>
    </row>
    <row r="6438" spans="1:16" x14ac:dyDescent="0.25">
      <c r="L6438" s="21" t="str">
        <f t="shared" ca="1" si="100"/>
        <v>-</v>
      </c>
    </row>
    <row r="6439" spans="1:16" x14ac:dyDescent="0.25">
      <c r="A6439" s="15"/>
      <c r="B6439" s="19"/>
      <c r="C6439" s="15"/>
      <c r="D6439" s="15"/>
      <c r="E6439" s="15"/>
      <c r="F6439" s="15"/>
      <c r="G6439" s="15"/>
      <c r="H6439" s="15"/>
      <c r="I6439" s="15"/>
      <c r="J6439" s="15"/>
      <c r="K6439" s="19"/>
      <c r="L6439" s="24" t="str">
        <f t="shared" ca="1" si="100"/>
        <v>-</v>
      </c>
      <c r="M6439" s="15"/>
      <c r="N6439" s="15"/>
      <c r="O6439" s="15"/>
      <c r="P6439" s="15"/>
    </row>
    <row r="6440" spans="1:16" x14ac:dyDescent="0.25">
      <c r="L6440" s="21" t="str">
        <f t="shared" ca="1" si="100"/>
        <v>-</v>
      </c>
    </row>
    <row r="6441" spans="1:16" x14ac:dyDescent="0.25">
      <c r="A6441" s="15"/>
      <c r="B6441" s="19"/>
      <c r="C6441" s="15"/>
      <c r="D6441" s="15"/>
      <c r="E6441" s="15"/>
      <c r="F6441" s="15"/>
      <c r="G6441" s="15"/>
      <c r="H6441" s="15"/>
      <c r="I6441" s="15"/>
      <c r="J6441" s="15"/>
      <c r="K6441" s="19"/>
      <c r="L6441" s="24" t="str">
        <f t="shared" ca="1" si="100"/>
        <v>-</v>
      </c>
      <c r="M6441" s="15"/>
      <c r="N6441" s="15"/>
      <c r="O6441" s="15"/>
      <c r="P6441" s="15"/>
    </row>
    <row r="6442" spans="1:16" x14ac:dyDescent="0.25">
      <c r="L6442" s="21" t="str">
        <f t="shared" ca="1" si="100"/>
        <v>-</v>
      </c>
    </row>
    <row r="6443" spans="1:16" x14ac:dyDescent="0.25">
      <c r="A6443" s="15"/>
      <c r="B6443" s="19"/>
      <c r="C6443" s="15"/>
      <c r="D6443" s="15"/>
      <c r="E6443" s="15"/>
      <c r="F6443" s="15"/>
      <c r="G6443" s="15"/>
      <c r="H6443" s="15"/>
      <c r="I6443" s="15"/>
      <c r="J6443" s="15"/>
      <c r="K6443" s="19"/>
      <c r="L6443" s="24" t="str">
        <f t="shared" ca="1" si="100"/>
        <v>-</v>
      </c>
      <c r="M6443" s="15"/>
      <c r="N6443" s="15"/>
      <c r="O6443" s="15"/>
      <c r="P6443" s="15"/>
    </row>
    <row r="6444" spans="1:16" x14ac:dyDescent="0.25">
      <c r="L6444" s="21" t="str">
        <f t="shared" ca="1" si="100"/>
        <v>-</v>
      </c>
    </row>
    <row r="6445" spans="1:16" x14ac:dyDescent="0.25">
      <c r="A6445" s="15"/>
      <c r="B6445" s="19"/>
      <c r="C6445" s="15"/>
      <c r="D6445" s="15"/>
      <c r="E6445" s="15"/>
      <c r="F6445" s="15"/>
      <c r="G6445" s="15"/>
      <c r="H6445" s="15"/>
      <c r="I6445" s="15"/>
      <c r="J6445" s="15"/>
      <c r="K6445" s="19"/>
      <c r="L6445" s="24" t="str">
        <f t="shared" ca="1" si="100"/>
        <v>-</v>
      </c>
      <c r="M6445" s="15"/>
      <c r="N6445" s="15"/>
      <c r="O6445" s="15"/>
      <c r="P6445" s="15"/>
    </row>
    <row r="6446" spans="1:16" x14ac:dyDescent="0.25">
      <c r="L6446" s="21" t="str">
        <f t="shared" ca="1" si="100"/>
        <v>-</v>
      </c>
    </row>
    <row r="6447" spans="1:16" x14ac:dyDescent="0.25">
      <c r="A6447" s="15"/>
      <c r="B6447" s="19"/>
      <c r="C6447" s="15"/>
      <c r="D6447" s="15"/>
      <c r="E6447" s="15"/>
      <c r="F6447" s="15"/>
      <c r="G6447" s="15"/>
      <c r="H6447" s="15"/>
      <c r="I6447" s="15"/>
      <c r="J6447" s="15"/>
      <c r="K6447" s="19"/>
      <c r="L6447" s="24" t="str">
        <f t="shared" ca="1" si="100"/>
        <v>-</v>
      </c>
      <c r="M6447" s="15"/>
      <c r="N6447" s="15"/>
      <c r="O6447" s="15"/>
      <c r="P6447" s="15"/>
    </row>
    <row r="6448" spans="1:16" x14ac:dyDescent="0.25">
      <c r="L6448" s="21" t="str">
        <f t="shared" ca="1" si="100"/>
        <v>-</v>
      </c>
    </row>
    <row r="6449" spans="1:16" x14ac:dyDescent="0.25">
      <c r="A6449" s="15"/>
      <c r="B6449" s="19"/>
      <c r="C6449" s="15"/>
      <c r="D6449" s="15"/>
      <c r="E6449" s="15"/>
      <c r="F6449" s="15"/>
      <c r="G6449" s="15"/>
      <c r="H6449" s="15"/>
      <c r="I6449" s="15"/>
      <c r="J6449" s="15"/>
      <c r="K6449" s="19"/>
      <c r="L6449" s="24" t="str">
        <f t="shared" ca="1" si="100"/>
        <v>-</v>
      </c>
      <c r="M6449" s="15"/>
      <c r="N6449" s="15"/>
      <c r="O6449" s="15"/>
      <c r="P6449" s="15"/>
    </row>
    <row r="6450" spans="1:16" x14ac:dyDescent="0.25">
      <c r="L6450" s="21" t="str">
        <f t="shared" ca="1" si="100"/>
        <v>-</v>
      </c>
    </row>
    <row r="6451" spans="1:16" x14ac:dyDescent="0.25">
      <c r="A6451" s="15"/>
      <c r="B6451" s="19"/>
      <c r="C6451" s="15"/>
      <c r="D6451" s="15"/>
      <c r="E6451" s="15"/>
      <c r="F6451" s="15"/>
      <c r="G6451" s="15"/>
      <c r="H6451" s="15"/>
      <c r="I6451" s="15"/>
      <c r="J6451" s="15"/>
      <c r="K6451" s="19"/>
      <c r="L6451" s="24" t="str">
        <f t="shared" ca="1" si="100"/>
        <v>-</v>
      </c>
      <c r="M6451" s="15"/>
      <c r="N6451" s="15"/>
      <c r="O6451" s="15"/>
      <c r="P6451" s="15"/>
    </row>
    <row r="6452" spans="1:16" x14ac:dyDescent="0.25">
      <c r="L6452" s="21" t="str">
        <f t="shared" ca="1" si="100"/>
        <v>-</v>
      </c>
    </row>
    <row r="6453" spans="1:16" x14ac:dyDescent="0.25">
      <c r="A6453" s="15"/>
      <c r="B6453" s="19"/>
      <c r="C6453" s="15"/>
      <c r="D6453" s="15"/>
      <c r="E6453" s="15"/>
      <c r="F6453" s="15"/>
      <c r="G6453" s="15"/>
      <c r="H6453" s="15"/>
      <c r="I6453" s="15"/>
      <c r="J6453" s="15"/>
      <c r="K6453" s="19"/>
      <c r="L6453" s="24" t="str">
        <f t="shared" ca="1" si="100"/>
        <v>-</v>
      </c>
      <c r="M6453" s="15"/>
      <c r="N6453" s="15"/>
      <c r="O6453" s="15"/>
      <c r="P6453" s="15"/>
    </row>
    <row r="6454" spans="1:16" x14ac:dyDescent="0.25">
      <c r="L6454" s="21" t="str">
        <f t="shared" ca="1" si="100"/>
        <v>-</v>
      </c>
    </row>
    <row r="6455" spans="1:16" x14ac:dyDescent="0.25">
      <c r="A6455" s="15"/>
      <c r="B6455" s="19"/>
      <c r="C6455" s="15"/>
      <c r="D6455" s="15"/>
      <c r="E6455" s="15"/>
      <c r="F6455" s="15"/>
      <c r="G6455" s="15"/>
      <c r="H6455" s="15"/>
      <c r="I6455" s="15"/>
      <c r="J6455" s="15"/>
      <c r="K6455" s="19"/>
      <c r="L6455" s="24" t="str">
        <f t="shared" ca="1" si="100"/>
        <v>-</v>
      </c>
      <c r="M6455" s="15"/>
      <c r="N6455" s="15"/>
      <c r="O6455" s="15"/>
      <c r="P6455" s="15"/>
    </row>
    <row r="6456" spans="1:16" x14ac:dyDescent="0.25">
      <c r="L6456" s="21" t="str">
        <f t="shared" ca="1" si="100"/>
        <v>-</v>
      </c>
    </row>
    <row r="6457" spans="1:16" x14ac:dyDescent="0.25">
      <c r="A6457" s="15"/>
      <c r="B6457" s="19"/>
      <c r="C6457" s="15"/>
      <c r="D6457" s="15"/>
      <c r="E6457" s="15"/>
      <c r="F6457" s="15"/>
      <c r="G6457" s="15"/>
      <c r="H6457" s="15"/>
      <c r="I6457" s="15"/>
      <c r="J6457" s="15"/>
      <c r="K6457" s="19"/>
      <c r="L6457" s="24" t="str">
        <f t="shared" ca="1" si="100"/>
        <v>-</v>
      </c>
      <c r="M6457" s="15"/>
      <c r="N6457" s="15"/>
      <c r="O6457" s="15"/>
      <c r="P6457" s="15"/>
    </row>
    <row r="6458" spans="1:16" x14ac:dyDescent="0.25">
      <c r="L6458" s="21" t="str">
        <f t="shared" ca="1" si="100"/>
        <v>-</v>
      </c>
    </row>
    <row r="6459" spans="1:16" x14ac:dyDescent="0.25">
      <c r="A6459" s="15"/>
      <c r="B6459" s="19"/>
      <c r="C6459" s="15"/>
      <c r="D6459" s="15"/>
      <c r="E6459" s="15"/>
      <c r="F6459" s="15"/>
      <c r="G6459" s="15"/>
      <c r="H6459" s="15"/>
      <c r="I6459" s="15"/>
      <c r="J6459" s="15"/>
      <c r="K6459" s="19"/>
      <c r="L6459" s="24" t="str">
        <f t="shared" ca="1" si="100"/>
        <v>-</v>
      </c>
      <c r="M6459" s="15"/>
      <c r="N6459" s="15"/>
      <c r="O6459" s="15"/>
      <c r="P6459" s="15"/>
    </row>
    <row r="6460" spans="1:16" x14ac:dyDescent="0.25">
      <c r="L6460" s="21" t="str">
        <f t="shared" ca="1" si="100"/>
        <v>-</v>
      </c>
    </row>
    <row r="6461" spans="1:16" x14ac:dyDescent="0.25">
      <c r="A6461" s="15"/>
      <c r="B6461" s="19"/>
      <c r="C6461" s="15"/>
      <c r="D6461" s="15"/>
      <c r="E6461" s="15"/>
      <c r="F6461" s="15"/>
      <c r="G6461" s="15"/>
      <c r="H6461" s="15"/>
      <c r="I6461" s="15"/>
      <c r="J6461" s="15"/>
      <c r="K6461" s="19"/>
      <c r="L6461" s="24" t="str">
        <f t="shared" ca="1" si="100"/>
        <v>-</v>
      </c>
      <c r="M6461" s="15"/>
      <c r="N6461" s="15"/>
      <c r="O6461" s="15"/>
      <c r="P6461" s="15"/>
    </row>
    <row r="6462" spans="1:16" x14ac:dyDescent="0.25">
      <c r="L6462" s="21" t="str">
        <f t="shared" ca="1" si="100"/>
        <v>-</v>
      </c>
    </row>
    <row r="6463" spans="1:16" x14ac:dyDescent="0.25">
      <c r="A6463" s="15"/>
      <c r="B6463" s="19"/>
      <c r="C6463" s="15"/>
      <c r="D6463" s="15"/>
      <c r="E6463" s="15"/>
      <c r="F6463" s="15"/>
      <c r="G6463" s="15"/>
      <c r="H6463" s="15"/>
      <c r="I6463" s="15"/>
      <c r="J6463" s="15"/>
      <c r="K6463" s="19"/>
      <c r="L6463" s="24" t="str">
        <f t="shared" ca="1" si="100"/>
        <v>-</v>
      </c>
      <c r="M6463" s="15"/>
      <c r="N6463" s="15"/>
      <c r="O6463" s="15"/>
      <c r="P6463" s="15"/>
    </row>
    <row r="6464" spans="1:16" x14ac:dyDescent="0.25">
      <c r="L6464" s="21" t="str">
        <f t="shared" ca="1" si="100"/>
        <v>-</v>
      </c>
    </row>
    <row r="6465" spans="1:16" x14ac:dyDescent="0.25">
      <c r="A6465" s="15"/>
      <c r="B6465" s="19"/>
      <c r="C6465" s="15"/>
      <c r="D6465" s="15"/>
      <c r="E6465" s="15"/>
      <c r="F6465" s="15"/>
      <c r="G6465" s="15"/>
      <c r="H6465" s="15"/>
      <c r="I6465" s="15"/>
      <c r="J6465" s="15"/>
      <c r="K6465" s="19"/>
      <c r="L6465" s="24" t="str">
        <f t="shared" ca="1" si="100"/>
        <v>-</v>
      </c>
      <c r="M6465" s="15"/>
      <c r="N6465" s="15"/>
      <c r="O6465" s="15"/>
      <c r="P6465" s="15"/>
    </row>
    <row r="6466" spans="1:16" x14ac:dyDescent="0.25">
      <c r="L6466" s="21" t="str">
        <f t="shared" ca="1" si="100"/>
        <v>-</v>
      </c>
    </row>
    <row r="6467" spans="1:16" x14ac:dyDescent="0.25">
      <c r="A6467" s="15"/>
      <c r="B6467" s="19"/>
      <c r="C6467" s="15"/>
      <c r="D6467" s="15"/>
      <c r="E6467" s="15"/>
      <c r="F6467" s="15"/>
      <c r="G6467" s="15"/>
      <c r="H6467" s="15"/>
      <c r="I6467" s="15"/>
      <c r="J6467" s="15"/>
      <c r="K6467" s="19"/>
      <c r="L6467" s="24" t="str">
        <f t="shared" ca="1" si="100"/>
        <v>-</v>
      </c>
      <c r="M6467" s="15"/>
      <c r="N6467" s="15"/>
      <c r="O6467" s="15"/>
      <c r="P6467" s="15"/>
    </row>
    <row r="6468" spans="1:16" x14ac:dyDescent="0.25">
      <c r="L6468" s="21" t="str">
        <f t="shared" ca="1" si="100"/>
        <v>-</v>
      </c>
    </row>
    <row r="6469" spans="1:16" x14ac:dyDescent="0.25">
      <c r="A6469" s="15"/>
      <c r="B6469" s="19"/>
      <c r="C6469" s="15"/>
      <c r="D6469" s="15"/>
      <c r="E6469" s="15"/>
      <c r="F6469" s="15"/>
      <c r="G6469" s="15"/>
      <c r="H6469" s="15"/>
      <c r="I6469" s="15"/>
      <c r="J6469" s="15"/>
      <c r="K6469" s="19"/>
      <c r="L6469" s="24" t="str">
        <f t="shared" ca="1" si="100"/>
        <v>-</v>
      </c>
      <c r="M6469" s="15"/>
      <c r="N6469" s="15"/>
      <c r="O6469" s="15"/>
      <c r="P6469" s="15"/>
    </row>
    <row r="6470" spans="1:16" x14ac:dyDescent="0.25">
      <c r="L6470" s="21" t="str">
        <f t="shared" ref="L6470:L6533" ca="1" si="101">IF(B6470&gt;1/1/1900, (IF(M6470="Closed",(DATEDIF(B6470,K6470,"d"))-(DATEDIF(H6470,J6470,"d")),IF(OR(M6470="Pending",ISBLANK(K6470)),TODAY()-B6470))),"-")</f>
        <v>-</v>
      </c>
    </row>
    <row r="6471" spans="1:16" x14ac:dyDescent="0.25">
      <c r="A6471" s="15"/>
      <c r="B6471" s="19"/>
      <c r="C6471" s="15"/>
      <c r="D6471" s="15"/>
      <c r="E6471" s="15"/>
      <c r="F6471" s="15"/>
      <c r="G6471" s="15"/>
      <c r="H6471" s="15"/>
      <c r="I6471" s="15"/>
      <c r="J6471" s="15"/>
      <c r="K6471" s="19"/>
      <c r="L6471" s="24" t="str">
        <f t="shared" ca="1" si="101"/>
        <v>-</v>
      </c>
      <c r="M6471" s="15"/>
      <c r="N6471" s="15"/>
      <c r="O6471" s="15"/>
      <c r="P6471" s="15"/>
    </row>
    <row r="6472" spans="1:16" x14ac:dyDescent="0.25">
      <c r="L6472" s="21" t="str">
        <f t="shared" ca="1" si="101"/>
        <v>-</v>
      </c>
    </row>
    <row r="6473" spans="1:16" x14ac:dyDescent="0.25">
      <c r="A6473" s="15"/>
      <c r="B6473" s="19"/>
      <c r="C6473" s="15"/>
      <c r="D6473" s="15"/>
      <c r="E6473" s="15"/>
      <c r="F6473" s="15"/>
      <c r="G6473" s="15"/>
      <c r="H6473" s="15"/>
      <c r="I6473" s="15"/>
      <c r="J6473" s="15"/>
      <c r="K6473" s="19"/>
      <c r="L6473" s="24" t="str">
        <f t="shared" ca="1" si="101"/>
        <v>-</v>
      </c>
      <c r="M6473" s="15"/>
      <c r="N6473" s="15"/>
      <c r="O6473" s="15"/>
      <c r="P6473" s="15"/>
    </row>
    <row r="6474" spans="1:16" x14ac:dyDescent="0.25">
      <c r="L6474" s="21" t="str">
        <f t="shared" ca="1" si="101"/>
        <v>-</v>
      </c>
    </row>
    <row r="6475" spans="1:16" x14ac:dyDescent="0.25">
      <c r="A6475" s="15"/>
      <c r="B6475" s="19"/>
      <c r="C6475" s="15"/>
      <c r="D6475" s="15"/>
      <c r="E6475" s="15"/>
      <c r="F6475" s="15"/>
      <c r="G6475" s="15"/>
      <c r="H6475" s="15"/>
      <c r="I6475" s="15"/>
      <c r="J6475" s="15"/>
      <c r="K6475" s="19"/>
      <c r="L6475" s="24" t="str">
        <f t="shared" ca="1" si="101"/>
        <v>-</v>
      </c>
      <c r="M6475" s="15"/>
      <c r="N6475" s="15"/>
      <c r="O6475" s="15"/>
      <c r="P6475" s="15"/>
    </row>
    <row r="6476" spans="1:16" x14ac:dyDescent="0.25">
      <c r="L6476" s="21" t="str">
        <f t="shared" ca="1" si="101"/>
        <v>-</v>
      </c>
    </row>
    <row r="6477" spans="1:16" x14ac:dyDescent="0.25">
      <c r="A6477" s="15"/>
      <c r="B6477" s="19"/>
      <c r="C6477" s="15"/>
      <c r="D6477" s="15"/>
      <c r="E6477" s="15"/>
      <c r="F6477" s="15"/>
      <c r="G6477" s="15"/>
      <c r="H6477" s="15"/>
      <c r="I6477" s="15"/>
      <c r="J6477" s="15"/>
      <c r="K6477" s="19"/>
      <c r="L6477" s="24" t="str">
        <f t="shared" ca="1" si="101"/>
        <v>-</v>
      </c>
      <c r="M6477" s="15"/>
      <c r="N6477" s="15"/>
      <c r="O6477" s="15"/>
      <c r="P6477" s="15"/>
    </row>
    <row r="6478" spans="1:16" x14ac:dyDescent="0.25">
      <c r="L6478" s="21" t="str">
        <f t="shared" ca="1" si="101"/>
        <v>-</v>
      </c>
    </row>
    <row r="6479" spans="1:16" x14ac:dyDescent="0.25">
      <c r="A6479" s="15"/>
      <c r="B6479" s="19"/>
      <c r="C6479" s="15"/>
      <c r="D6479" s="15"/>
      <c r="E6479" s="15"/>
      <c r="F6479" s="15"/>
      <c r="G6479" s="15"/>
      <c r="H6479" s="15"/>
      <c r="I6479" s="15"/>
      <c r="J6479" s="15"/>
      <c r="K6479" s="19"/>
      <c r="L6479" s="24" t="str">
        <f t="shared" ca="1" si="101"/>
        <v>-</v>
      </c>
      <c r="M6479" s="15"/>
      <c r="N6479" s="15"/>
      <c r="O6479" s="15"/>
      <c r="P6479" s="15"/>
    </row>
    <row r="6480" spans="1:16" x14ac:dyDescent="0.25">
      <c r="L6480" s="21" t="str">
        <f t="shared" ca="1" si="101"/>
        <v>-</v>
      </c>
    </row>
    <row r="6481" spans="1:16" x14ac:dyDescent="0.25">
      <c r="A6481" s="15"/>
      <c r="B6481" s="19"/>
      <c r="C6481" s="15"/>
      <c r="D6481" s="15"/>
      <c r="E6481" s="15"/>
      <c r="F6481" s="15"/>
      <c r="G6481" s="15"/>
      <c r="H6481" s="15"/>
      <c r="I6481" s="15"/>
      <c r="J6481" s="15"/>
      <c r="K6481" s="19"/>
      <c r="L6481" s="24" t="str">
        <f t="shared" ca="1" si="101"/>
        <v>-</v>
      </c>
      <c r="M6481" s="15"/>
      <c r="N6481" s="15"/>
      <c r="O6481" s="15"/>
      <c r="P6481" s="15"/>
    </row>
    <row r="6482" spans="1:16" x14ac:dyDescent="0.25">
      <c r="L6482" s="21" t="str">
        <f t="shared" ca="1" si="101"/>
        <v>-</v>
      </c>
    </row>
    <row r="6483" spans="1:16" x14ac:dyDescent="0.25">
      <c r="A6483" s="15"/>
      <c r="B6483" s="19"/>
      <c r="C6483" s="15"/>
      <c r="D6483" s="15"/>
      <c r="E6483" s="15"/>
      <c r="F6483" s="15"/>
      <c r="G6483" s="15"/>
      <c r="H6483" s="15"/>
      <c r="I6483" s="15"/>
      <c r="J6483" s="15"/>
      <c r="K6483" s="19"/>
      <c r="L6483" s="24" t="str">
        <f t="shared" ca="1" si="101"/>
        <v>-</v>
      </c>
      <c r="M6483" s="15"/>
      <c r="N6483" s="15"/>
      <c r="O6483" s="15"/>
      <c r="P6483" s="15"/>
    </row>
    <row r="6484" spans="1:16" x14ac:dyDescent="0.25">
      <c r="L6484" s="21" t="str">
        <f t="shared" ca="1" si="101"/>
        <v>-</v>
      </c>
    </row>
    <row r="6485" spans="1:16" x14ac:dyDescent="0.25">
      <c r="A6485" s="15"/>
      <c r="B6485" s="19"/>
      <c r="C6485" s="15"/>
      <c r="D6485" s="15"/>
      <c r="E6485" s="15"/>
      <c r="F6485" s="15"/>
      <c r="G6485" s="15"/>
      <c r="H6485" s="15"/>
      <c r="I6485" s="15"/>
      <c r="J6485" s="15"/>
      <c r="K6485" s="19"/>
      <c r="L6485" s="24" t="str">
        <f t="shared" ca="1" si="101"/>
        <v>-</v>
      </c>
      <c r="M6485" s="15"/>
      <c r="N6485" s="15"/>
      <c r="O6485" s="15"/>
      <c r="P6485" s="15"/>
    </row>
    <row r="6486" spans="1:16" x14ac:dyDescent="0.25">
      <c r="L6486" s="21" t="str">
        <f t="shared" ca="1" si="101"/>
        <v>-</v>
      </c>
    </row>
    <row r="6487" spans="1:16" x14ac:dyDescent="0.25">
      <c r="A6487" s="15"/>
      <c r="B6487" s="19"/>
      <c r="C6487" s="15"/>
      <c r="D6487" s="15"/>
      <c r="E6487" s="15"/>
      <c r="F6487" s="15"/>
      <c r="G6487" s="15"/>
      <c r="H6487" s="15"/>
      <c r="I6487" s="15"/>
      <c r="J6487" s="15"/>
      <c r="K6487" s="19"/>
      <c r="L6487" s="24" t="str">
        <f t="shared" ca="1" si="101"/>
        <v>-</v>
      </c>
      <c r="M6487" s="15"/>
      <c r="N6487" s="15"/>
      <c r="O6487" s="15"/>
      <c r="P6487" s="15"/>
    </row>
    <row r="6488" spans="1:16" x14ac:dyDescent="0.25">
      <c r="L6488" s="21" t="str">
        <f t="shared" ca="1" si="101"/>
        <v>-</v>
      </c>
    </row>
    <row r="6489" spans="1:16" x14ac:dyDescent="0.25">
      <c r="A6489" s="15"/>
      <c r="B6489" s="19"/>
      <c r="C6489" s="15"/>
      <c r="D6489" s="15"/>
      <c r="E6489" s="15"/>
      <c r="F6489" s="15"/>
      <c r="G6489" s="15"/>
      <c r="H6489" s="15"/>
      <c r="I6489" s="15"/>
      <c r="J6489" s="15"/>
      <c r="K6489" s="19"/>
      <c r="L6489" s="24" t="str">
        <f t="shared" ca="1" si="101"/>
        <v>-</v>
      </c>
      <c r="M6489" s="15"/>
      <c r="N6489" s="15"/>
      <c r="O6489" s="15"/>
      <c r="P6489" s="15"/>
    </row>
    <row r="6490" spans="1:16" x14ac:dyDescent="0.25">
      <c r="L6490" s="21" t="str">
        <f t="shared" ca="1" si="101"/>
        <v>-</v>
      </c>
    </row>
    <row r="6491" spans="1:16" x14ac:dyDescent="0.25">
      <c r="A6491" s="15"/>
      <c r="B6491" s="19"/>
      <c r="C6491" s="15"/>
      <c r="D6491" s="15"/>
      <c r="E6491" s="15"/>
      <c r="F6491" s="15"/>
      <c r="G6491" s="15"/>
      <c r="H6491" s="15"/>
      <c r="I6491" s="15"/>
      <c r="J6491" s="15"/>
      <c r="K6491" s="19"/>
      <c r="L6491" s="24" t="str">
        <f t="shared" ca="1" si="101"/>
        <v>-</v>
      </c>
      <c r="M6491" s="15"/>
      <c r="N6491" s="15"/>
      <c r="O6491" s="15"/>
      <c r="P6491" s="15"/>
    </row>
    <row r="6492" spans="1:16" x14ac:dyDescent="0.25">
      <c r="L6492" s="21" t="str">
        <f t="shared" ca="1" si="101"/>
        <v>-</v>
      </c>
    </row>
    <row r="6493" spans="1:16" x14ac:dyDescent="0.25">
      <c r="A6493" s="15"/>
      <c r="B6493" s="19"/>
      <c r="C6493" s="15"/>
      <c r="D6493" s="15"/>
      <c r="E6493" s="15"/>
      <c r="F6493" s="15"/>
      <c r="G6493" s="15"/>
      <c r="H6493" s="15"/>
      <c r="I6493" s="15"/>
      <c r="J6493" s="15"/>
      <c r="K6493" s="19"/>
      <c r="L6493" s="24" t="str">
        <f t="shared" ca="1" si="101"/>
        <v>-</v>
      </c>
      <c r="M6493" s="15"/>
      <c r="N6493" s="15"/>
      <c r="O6493" s="15"/>
      <c r="P6493" s="15"/>
    </row>
    <row r="6494" spans="1:16" x14ac:dyDescent="0.25">
      <c r="L6494" s="21" t="str">
        <f t="shared" ca="1" si="101"/>
        <v>-</v>
      </c>
    </row>
    <row r="6495" spans="1:16" x14ac:dyDescent="0.25">
      <c r="A6495" s="15"/>
      <c r="B6495" s="19"/>
      <c r="C6495" s="15"/>
      <c r="D6495" s="15"/>
      <c r="E6495" s="15"/>
      <c r="F6495" s="15"/>
      <c r="G6495" s="15"/>
      <c r="H6495" s="15"/>
      <c r="I6495" s="15"/>
      <c r="J6495" s="15"/>
      <c r="K6495" s="19"/>
      <c r="L6495" s="24" t="str">
        <f t="shared" ca="1" si="101"/>
        <v>-</v>
      </c>
      <c r="M6495" s="15"/>
      <c r="N6495" s="15"/>
      <c r="O6495" s="15"/>
      <c r="P6495" s="15"/>
    </row>
    <row r="6496" spans="1:16" x14ac:dyDescent="0.25">
      <c r="L6496" s="21" t="str">
        <f t="shared" ca="1" si="101"/>
        <v>-</v>
      </c>
    </row>
    <row r="6497" spans="1:16" x14ac:dyDescent="0.25">
      <c r="A6497" s="15"/>
      <c r="B6497" s="19"/>
      <c r="C6497" s="15"/>
      <c r="D6497" s="15"/>
      <c r="E6497" s="15"/>
      <c r="F6497" s="15"/>
      <c r="G6497" s="15"/>
      <c r="H6497" s="15"/>
      <c r="I6497" s="15"/>
      <c r="J6497" s="15"/>
      <c r="K6497" s="19"/>
      <c r="L6497" s="24" t="str">
        <f t="shared" ca="1" si="101"/>
        <v>-</v>
      </c>
      <c r="M6497" s="15"/>
      <c r="N6497" s="15"/>
      <c r="O6497" s="15"/>
      <c r="P6497" s="15"/>
    </row>
    <row r="6498" spans="1:16" x14ac:dyDescent="0.25">
      <c r="L6498" s="21" t="str">
        <f t="shared" ca="1" si="101"/>
        <v>-</v>
      </c>
    </row>
    <row r="6499" spans="1:16" x14ac:dyDescent="0.25">
      <c r="A6499" s="15"/>
      <c r="B6499" s="19"/>
      <c r="C6499" s="15"/>
      <c r="D6499" s="15"/>
      <c r="E6499" s="15"/>
      <c r="F6499" s="15"/>
      <c r="G6499" s="15"/>
      <c r="H6499" s="15"/>
      <c r="I6499" s="15"/>
      <c r="J6499" s="15"/>
      <c r="K6499" s="19"/>
      <c r="L6499" s="24" t="str">
        <f t="shared" ca="1" si="101"/>
        <v>-</v>
      </c>
      <c r="M6499" s="15"/>
      <c r="N6499" s="15"/>
      <c r="O6499" s="15"/>
      <c r="P6499" s="15"/>
    </row>
    <row r="6500" spans="1:16" x14ac:dyDescent="0.25">
      <c r="L6500" s="21" t="str">
        <f t="shared" ca="1" si="101"/>
        <v>-</v>
      </c>
    </row>
    <row r="6501" spans="1:16" x14ac:dyDescent="0.25">
      <c r="A6501" s="15"/>
      <c r="B6501" s="19"/>
      <c r="C6501" s="15"/>
      <c r="D6501" s="15"/>
      <c r="E6501" s="15"/>
      <c r="F6501" s="15"/>
      <c r="G6501" s="15"/>
      <c r="H6501" s="15"/>
      <c r="I6501" s="15"/>
      <c r="J6501" s="15"/>
      <c r="K6501" s="19"/>
      <c r="L6501" s="24" t="str">
        <f t="shared" ca="1" si="101"/>
        <v>-</v>
      </c>
      <c r="M6501" s="15"/>
      <c r="N6501" s="15"/>
      <c r="O6501" s="15"/>
      <c r="P6501" s="15"/>
    </row>
    <row r="6502" spans="1:16" x14ac:dyDescent="0.25">
      <c r="L6502" s="21" t="str">
        <f t="shared" ca="1" si="101"/>
        <v>-</v>
      </c>
    </row>
    <row r="6503" spans="1:16" x14ac:dyDescent="0.25">
      <c r="A6503" s="15"/>
      <c r="B6503" s="19"/>
      <c r="C6503" s="15"/>
      <c r="D6503" s="15"/>
      <c r="E6503" s="15"/>
      <c r="F6503" s="15"/>
      <c r="G6503" s="15"/>
      <c r="H6503" s="15"/>
      <c r="I6503" s="15"/>
      <c r="J6503" s="15"/>
      <c r="K6503" s="19"/>
      <c r="L6503" s="24" t="str">
        <f t="shared" ca="1" si="101"/>
        <v>-</v>
      </c>
      <c r="M6503" s="15"/>
      <c r="N6503" s="15"/>
      <c r="O6503" s="15"/>
      <c r="P6503" s="15"/>
    </row>
    <row r="6504" spans="1:16" x14ac:dyDescent="0.25">
      <c r="L6504" s="21" t="str">
        <f t="shared" ca="1" si="101"/>
        <v>-</v>
      </c>
    </row>
    <row r="6505" spans="1:16" x14ac:dyDescent="0.25">
      <c r="A6505" s="15"/>
      <c r="B6505" s="19"/>
      <c r="C6505" s="15"/>
      <c r="D6505" s="15"/>
      <c r="E6505" s="15"/>
      <c r="F6505" s="15"/>
      <c r="G6505" s="15"/>
      <c r="H6505" s="15"/>
      <c r="I6505" s="15"/>
      <c r="J6505" s="15"/>
      <c r="K6505" s="19"/>
      <c r="L6505" s="24" t="str">
        <f t="shared" ca="1" si="101"/>
        <v>-</v>
      </c>
      <c r="M6505" s="15"/>
      <c r="N6505" s="15"/>
      <c r="O6505" s="15"/>
      <c r="P6505" s="15"/>
    </row>
    <row r="6506" spans="1:16" x14ac:dyDescent="0.25">
      <c r="L6506" s="21" t="str">
        <f t="shared" ca="1" si="101"/>
        <v>-</v>
      </c>
    </row>
    <row r="6507" spans="1:16" x14ac:dyDescent="0.25">
      <c r="A6507" s="15"/>
      <c r="B6507" s="19"/>
      <c r="C6507" s="15"/>
      <c r="D6507" s="15"/>
      <c r="E6507" s="15"/>
      <c r="F6507" s="15"/>
      <c r="G6507" s="15"/>
      <c r="H6507" s="15"/>
      <c r="I6507" s="15"/>
      <c r="J6507" s="15"/>
      <c r="K6507" s="19"/>
      <c r="L6507" s="24" t="str">
        <f t="shared" ca="1" si="101"/>
        <v>-</v>
      </c>
      <c r="M6507" s="15"/>
      <c r="N6507" s="15"/>
      <c r="O6507" s="15"/>
      <c r="P6507" s="15"/>
    </row>
    <row r="6508" spans="1:16" x14ac:dyDescent="0.25">
      <c r="L6508" s="21" t="str">
        <f t="shared" ca="1" si="101"/>
        <v>-</v>
      </c>
    </row>
    <row r="6509" spans="1:16" x14ac:dyDescent="0.25">
      <c r="A6509" s="15"/>
      <c r="B6509" s="19"/>
      <c r="C6509" s="15"/>
      <c r="D6509" s="15"/>
      <c r="E6509" s="15"/>
      <c r="F6509" s="15"/>
      <c r="G6509" s="15"/>
      <c r="H6509" s="15"/>
      <c r="I6509" s="15"/>
      <c r="J6509" s="15"/>
      <c r="K6509" s="19"/>
      <c r="L6509" s="24" t="str">
        <f t="shared" ca="1" si="101"/>
        <v>-</v>
      </c>
      <c r="M6509" s="15"/>
      <c r="N6509" s="15"/>
      <c r="O6509" s="15"/>
      <c r="P6509" s="15"/>
    </row>
    <row r="6510" spans="1:16" x14ac:dyDescent="0.25">
      <c r="L6510" s="21" t="str">
        <f t="shared" ca="1" si="101"/>
        <v>-</v>
      </c>
    </row>
    <row r="6511" spans="1:16" x14ac:dyDescent="0.25">
      <c r="A6511" s="15"/>
      <c r="B6511" s="19"/>
      <c r="C6511" s="15"/>
      <c r="D6511" s="15"/>
      <c r="E6511" s="15"/>
      <c r="F6511" s="15"/>
      <c r="G6511" s="15"/>
      <c r="H6511" s="15"/>
      <c r="I6511" s="15"/>
      <c r="J6511" s="15"/>
      <c r="K6511" s="19"/>
      <c r="L6511" s="24" t="str">
        <f t="shared" ca="1" si="101"/>
        <v>-</v>
      </c>
      <c r="M6511" s="15"/>
      <c r="N6511" s="15"/>
      <c r="O6511" s="15"/>
      <c r="P6511" s="15"/>
    </row>
    <row r="6512" spans="1:16" x14ac:dyDescent="0.25">
      <c r="L6512" s="21" t="str">
        <f t="shared" ca="1" si="101"/>
        <v>-</v>
      </c>
    </row>
    <row r="6513" spans="1:16" x14ac:dyDescent="0.25">
      <c r="A6513" s="15"/>
      <c r="B6513" s="19"/>
      <c r="C6513" s="15"/>
      <c r="D6513" s="15"/>
      <c r="E6513" s="15"/>
      <c r="F6513" s="15"/>
      <c r="G6513" s="15"/>
      <c r="H6513" s="15"/>
      <c r="I6513" s="15"/>
      <c r="J6513" s="15"/>
      <c r="K6513" s="19"/>
      <c r="L6513" s="24" t="str">
        <f t="shared" ca="1" si="101"/>
        <v>-</v>
      </c>
      <c r="M6513" s="15"/>
      <c r="N6513" s="15"/>
      <c r="O6513" s="15"/>
      <c r="P6513" s="15"/>
    </row>
    <row r="6514" spans="1:16" x14ac:dyDescent="0.25">
      <c r="L6514" s="21" t="str">
        <f t="shared" ca="1" si="101"/>
        <v>-</v>
      </c>
    </row>
    <row r="6515" spans="1:16" x14ac:dyDescent="0.25">
      <c r="A6515" s="15"/>
      <c r="B6515" s="19"/>
      <c r="C6515" s="15"/>
      <c r="D6515" s="15"/>
      <c r="E6515" s="15"/>
      <c r="F6515" s="15"/>
      <c r="G6515" s="15"/>
      <c r="H6515" s="15"/>
      <c r="I6515" s="15"/>
      <c r="J6515" s="15"/>
      <c r="K6515" s="19"/>
      <c r="L6515" s="24" t="str">
        <f t="shared" ca="1" si="101"/>
        <v>-</v>
      </c>
      <c r="M6515" s="15"/>
      <c r="N6515" s="15"/>
      <c r="O6515" s="15"/>
      <c r="P6515" s="15"/>
    </row>
    <row r="6516" spans="1:16" x14ac:dyDescent="0.25">
      <c r="L6516" s="21" t="str">
        <f t="shared" ca="1" si="101"/>
        <v>-</v>
      </c>
    </row>
    <row r="6517" spans="1:16" x14ac:dyDescent="0.25">
      <c r="A6517" s="15"/>
      <c r="B6517" s="19"/>
      <c r="C6517" s="15"/>
      <c r="D6517" s="15"/>
      <c r="E6517" s="15"/>
      <c r="F6517" s="15"/>
      <c r="G6517" s="15"/>
      <c r="H6517" s="15"/>
      <c r="I6517" s="15"/>
      <c r="J6517" s="15"/>
      <c r="K6517" s="19"/>
      <c r="L6517" s="24" t="str">
        <f t="shared" ca="1" si="101"/>
        <v>-</v>
      </c>
      <c r="M6517" s="15"/>
      <c r="N6517" s="15"/>
      <c r="O6517" s="15"/>
      <c r="P6517" s="15"/>
    </row>
    <row r="6518" spans="1:16" x14ac:dyDescent="0.25">
      <c r="L6518" s="21" t="str">
        <f t="shared" ca="1" si="101"/>
        <v>-</v>
      </c>
    </row>
    <row r="6519" spans="1:16" x14ac:dyDescent="0.25">
      <c r="A6519" s="15"/>
      <c r="B6519" s="19"/>
      <c r="C6519" s="15"/>
      <c r="D6519" s="15"/>
      <c r="E6519" s="15"/>
      <c r="F6519" s="15"/>
      <c r="G6519" s="15"/>
      <c r="H6519" s="15"/>
      <c r="I6519" s="15"/>
      <c r="J6519" s="15"/>
      <c r="K6519" s="19"/>
      <c r="L6519" s="24" t="str">
        <f t="shared" ca="1" si="101"/>
        <v>-</v>
      </c>
      <c r="M6519" s="15"/>
      <c r="N6519" s="15"/>
      <c r="O6519" s="15"/>
      <c r="P6519" s="15"/>
    </row>
    <row r="6520" spans="1:16" x14ac:dyDescent="0.25">
      <c r="L6520" s="21" t="str">
        <f t="shared" ca="1" si="101"/>
        <v>-</v>
      </c>
    </row>
    <row r="6521" spans="1:16" x14ac:dyDescent="0.25">
      <c r="A6521" s="15"/>
      <c r="B6521" s="19"/>
      <c r="C6521" s="15"/>
      <c r="D6521" s="15"/>
      <c r="E6521" s="15"/>
      <c r="F6521" s="15"/>
      <c r="G6521" s="15"/>
      <c r="H6521" s="15"/>
      <c r="I6521" s="15"/>
      <c r="J6521" s="15"/>
      <c r="K6521" s="19"/>
      <c r="L6521" s="24" t="str">
        <f t="shared" ca="1" si="101"/>
        <v>-</v>
      </c>
      <c r="M6521" s="15"/>
      <c r="N6521" s="15"/>
      <c r="O6521" s="15"/>
      <c r="P6521" s="15"/>
    </row>
    <row r="6522" spans="1:16" x14ac:dyDescent="0.25">
      <c r="L6522" s="21" t="str">
        <f t="shared" ca="1" si="101"/>
        <v>-</v>
      </c>
    </row>
    <row r="6523" spans="1:16" x14ac:dyDescent="0.25">
      <c r="A6523" s="15"/>
      <c r="B6523" s="19"/>
      <c r="C6523" s="15"/>
      <c r="D6523" s="15"/>
      <c r="E6523" s="15"/>
      <c r="F6523" s="15"/>
      <c r="G6523" s="15"/>
      <c r="H6523" s="15"/>
      <c r="I6523" s="15"/>
      <c r="J6523" s="15"/>
      <c r="K6523" s="19"/>
      <c r="L6523" s="24" t="str">
        <f t="shared" ca="1" si="101"/>
        <v>-</v>
      </c>
      <c r="M6523" s="15"/>
      <c r="N6523" s="15"/>
      <c r="O6523" s="15"/>
      <c r="P6523" s="15"/>
    </row>
    <row r="6524" spans="1:16" x14ac:dyDescent="0.25">
      <c r="L6524" s="21" t="str">
        <f t="shared" ca="1" si="101"/>
        <v>-</v>
      </c>
    </row>
    <row r="6525" spans="1:16" x14ac:dyDescent="0.25">
      <c r="A6525" s="15"/>
      <c r="B6525" s="19"/>
      <c r="C6525" s="15"/>
      <c r="D6525" s="15"/>
      <c r="E6525" s="15"/>
      <c r="F6525" s="15"/>
      <c r="G6525" s="15"/>
      <c r="H6525" s="15"/>
      <c r="I6525" s="15"/>
      <c r="J6525" s="15"/>
      <c r="K6525" s="19"/>
      <c r="L6525" s="24" t="str">
        <f t="shared" ca="1" si="101"/>
        <v>-</v>
      </c>
      <c r="M6525" s="15"/>
      <c r="N6525" s="15"/>
      <c r="O6525" s="15"/>
      <c r="P6525" s="15"/>
    </row>
    <row r="6526" spans="1:16" x14ac:dyDescent="0.25">
      <c r="L6526" s="21" t="str">
        <f t="shared" ca="1" si="101"/>
        <v>-</v>
      </c>
    </row>
    <row r="6527" spans="1:16" x14ac:dyDescent="0.25">
      <c r="A6527" s="15"/>
      <c r="B6527" s="19"/>
      <c r="C6527" s="15"/>
      <c r="D6527" s="15"/>
      <c r="E6527" s="15"/>
      <c r="F6527" s="15"/>
      <c r="G6527" s="15"/>
      <c r="H6527" s="15"/>
      <c r="I6527" s="15"/>
      <c r="J6527" s="15"/>
      <c r="K6527" s="19"/>
      <c r="L6527" s="24" t="str">
        <f t="shared" ca="1" si="101"/>
        <v>-</v>
      </c>
      <c r="M6527" s="15"/>
      <c r="N6527" s="15"/>
      <c r="O6527" s="15"/>
      <c r="P6527" s="15"/>
    </row>
    <row r="6528" spans="1:16" x14ac:dyDescent="0.25">
      <c r="L6528" s="21" t="str">
        <f t="shared" ca="1" si="101"/>
        <v>-</v>
      </c>
    </row>
    <row r="6529" spans="1:16" x14ac:dyDescent="0.25">
      <c r="A6529" s="15"/>
      <c r="B6529" s="19"/>
      <c r="C6529" s="15"/>
      <c r="D6529" s="15"/>
      <c r="E6529" s="15"/>
      <c r="F6529" s="15"/>
      <c r="G6529" s="15"/>
      <c r="H6529" s="15"/>
      <c r="I6529" s="15"/>
      <c r="J6529" s="15"/>
      <c r="K6529" s="19"/>
      <c r="L6529" s="24" t="str">
        <f t="shared" ca="1" si="101"/>
        <v>-</v>
      </c>
      <c r="M6529" s="15"/>
      <c r="N6529" s="15"/>
      <c r="O6529" s="15"/>
      <c r="P6529" s="15"/>
    </row>
    <row r="6530" spans="1:16" x14ac:dyDescent="0.25">
      <c r="L6530" s="21" t="str">
        <f t="shared" ca="1" si="101"/>
        <v>-</v>
      </c>
    </row>
    <row r="6531" spans="1:16" x14ac:dyDescent="0.25">
      <c r="A6531" s="15"/>
      <c r="B6531" s="19"/>
      <c r="C6531" s="15"/>
      <c r="D6531" s="15"/>
      <c r="E6531" s="15"/>
      <c r="F6531" s="15"/>
      <c r="G6531" s="15"/>
      <c r="H6531" s="15"/>
      <c r="I6531" s="15"/>
      <c r="J6531" s="15"/>
      <c r="K6531" s="19"/>
      <c r="L6531" s="24" t="str">
        <f t="shared" ca="1" si="101"/>
        <v>-</v>
      </c>
      <c r="M6531" s="15"/>
      <c r="N6531" s="15"/>
      <c r="O6531" s="15"/>
      <c r="P6531" s="15"/>
    </row>
    <row r="6532" spans="1:16" x14ac:dyDescent="0.25">
      <c r="L6532" s="21" t="str">
        <f t="shared" ca="1" si="101"/>
        <v>-</v>
      </c>
    </row>
    <row r="6533" spans="1:16" x14ac:dyDescent="0.25">
      <c r="A6533" s="15"/>
      <c r="B6533" s="19"/>
      <c r="C6533" s="15"/>
      <c r="D6533" s="15"/>
      <c r="E6533" s="15"/>
      <c r="F6533" s="15"/>
      <c r="G6533" s="15"/>
      <c r="H6533" s="15"/>
      <c r="I6533" s="15"/>
      <c r="J6533" s="15"/>
      <c r="K6533" s="19"/>
      <c r="L6533" s="24" t="str">
        <f t="shared" ca="1" si="101"/>
        <v>-</v>
      </c>
      <c r="M6533" s="15"/>
      <c r="N6533" s="15"/>
      <c r="O6533" s="15"/>
      <c r="P6533" s="15"/>
    </row>
    <row r="6534" spans="1:16" x14ac:dyDescent="0.25">
      <c r="L6534" s="21" t="str">
        <f t="shared" ref="L6534:L6597" ca="1" si="102">IF(B6534&gt;1/1/1900, (IF(M6534="Closed",(DATEDIF(B6534,K6534,"d"))-(DATEDIF(H6534,J6534,"d")),IF(OR(M6534="Pending",ISBLANK(K6534)),TODAY()-B6534))),"-")</f>
        <v>-</v>
      </c>
    </row>
    <row r="6535" spans="1:16" x14ac:dyDescent="0.25">
      <c r="A6535" s="15"/>
      <c r="B6535" s="19"/>
      <c r="C6535" s="15"/>
      <c r="D6535" s="15"/>
      <c r="E6535" s="15"/>
      <c r="F6535" s="15"/>
      <c r="G6535" s="15"/>
      <c r="H6535" s="15"/>
      <c r="I6535" s="15"/>
      <c r="J6535" s="15"/>
      <c r="K6535" s="19"/>
      <c r="L6535" s="24" t="str">
        <f t="shared" ca="1" si="102"/>
        <v>-</v>
      </c>
      <c r="M6535" s="15"/>
      <c r="N6535" s="15"/>
      <c r="O6535" s="15"/>
      <c r="P6535" s="15"/>
    </row>
    <row r="6536" spans="1:16" x14ac:dyDescent="0.25">
      <c r="L6536" s="21" t="str">
        <f t="shared" ca="1" si="102"/>
        <v>-</v>
      </c>
    </row>
    <row r="6537" spans="1:16" x14ac:dyDescent="0.25">
      <c r="A6537" s="15"/>
      <c r="B6537" s="19"/>
      <c r="C6537" s="15"/>
      <c r="D6537" s="15"/>
      <c r="E6537" s="15"/>
      <c r="F6537" s="15"/>
      <c r="G6537" s="15"/>
      <c r="H6537" s="15"/>
      <c r="I6537" s="15"/>
      <c r="J6537" s="15"/>
      <c r="K6537" s="19"/>
      <c r="L6537" s="24" t="str">
        <f t="shared" ca="1" si="102"/>
        <v>-</v>
      </c>
      <c r="M6537" s="15"/>
      <c r="N6537" s="15"/>
      <c r="O6537" s="15"/>
      <c r="P6537" s="15"/>
    </row>
    <row r="6538" spans="1:16" x14ac:dyDescent="0.25">
      <c r="L6538" s="21" t="str">
        <f t="shared" ca="1" si="102"/>
        <v>-</v>
      </c>
    </row>
    <row r="6539" spans="1:16" x14ac:dyDescent="0.25">
      <c r="A6539" s="15"/>
      <c r="B6539" s="19"/>
      <c r="C6539" s="15"/>
      <c r="D6539" s="15"/>
      <c r="E6539" s="15"/>
      <c r="F6539" s="15"/>
      <c r="G6539" s="15"/>
      <c r="H6539" s="15"/>
      <c r="I6539" s="15"/>
      <c r="J6539" s="15"/>
      <c r="K6539" s="19"/>
      <c r="L6539" s="24" t="str">
        <f t="shared" ca="1" si="102"/>
        <v>-</v>
      </c>
      <c r="M6539" s="15"/>
      <c r="N6539" s="15"/>
      <c r="O6539" s="15"/>
      <c r="P6539" s="15"/>
    </row>
    <row r="6540" spans="1:16" x14ac:dyDescent="0.25">
      <c r="L6540" s="21" t="str">
        <f t="shared" ca="1" si="102"/>
        <v>-</v>
      </c>
    </row>
    <row r="6541" spans="1:16" x14ac:dyDescent="0.25">
      <c r="A6541" s="15"/>
      <c r="B6541" s="19"/>
      <c r="C6541" s="15"/>
      <c r="D6541" s="15"/>
      <c r="E6541" s="15"/>
      <c r="F6541" s="15"/>
      <c r="G6541" s="15"/>
      <c r="H6541" s="15"/>
      <c r="I6541" s="15"/>
      <c r="J6541" s="15"/>
      <c r="K6541" s="19"/>
      <c r="L6541" s="24" t="str">
        <f t="shared" ca="1" si="102"/>
        <v>-</v>
      </c>
      <c r="M6541" s="15"/>
      <c r="N6541" s="15"/>
      <c r="O6541" s="15"/>
      <c r="P6541" s="15"/>
    </row>
    <row r="6542" spans="1:16" x14ac:dyDescent="0.25">
      <c r="L6542" s="21" t="str">
        <f t="shared" ca="1" si="102"/>
        <v>-</v>
      </c>
    </row>
    <row r="6543" spans="1:16" x14ac:dyDescent="0.25">
      <c r="A6543" s="15"/>
      <c r="B6543" s="19"/>
      <c r="C6543" s="15"/>
      <c r="D6543" s="15"/>
      <c r="E6543" s="15"/>
      <c r="F6543" s="15"/>
      <c r="G6543" s="15"/>
      <c r="H6543" s="15"/>
      <c r="I6543" s="15"/>
      <c r="J6543" s="15"/>
      <c r="K6543" s="19"/>
      <c r="L6543" s="24" t="str">
        <f t="shared" ca="1" si="102"/>
        <v>-</v>
      </c>
      <c r="M6543" s="15"/>
      <c r="N6543" s="15"/>
      <c r="O6543" s="15"/>
      <c r="P6543" s="15"/>
    </row>
    <row r="6544" spans="1:16" x14ac:dyDescent="0.25">
      <c r="L6544" s="21" t="str">
        <f t="shared" ca="1" si="102"/>
        <v>-</v>
      </c>
    </row>
    <row r="6545" spans="1:16" x14ac:dyDescent="0.25">
      <c r="A6545" s="15"/>
      <c r="B6545" s="19"/>
      <c r="C6545" s="15"/>
      <c r="D6545" s="15"/>
      <c r="E6545" s="15"/>
      <c r="F6545" s="15"/>
      <c r="G6545" s="15"/>
      <c r="H6545" s="15"/>
      <c r="I6545" s="15"/>
      <c r="J6545" s="15"/>
      <c r="K6545" s="19"/>
      <c r="L6545" s="24" t="str">
        <f t="shared" ca="1" si="102"/>
        <v>-</v>
      </c>
      <c r="M6545" s="15"/>
      <c r="N6545" s="15"/>
      <c r="O6545" s="15"/>
      <c r="P6545" s="15"/>
    </row>
    <row r="6546" spans="1:16" x14ac:dyDescent="0.25">
      <c r="L6546" s="21" t="str">
        <f t="shared" ca="1" si="102"/>
        <v>-</v>
      </c>
    </row>
    <row r="6547" spans="1:16" x14ac:dyDescent="0.25">
      <c r="A6547" s="15"/>
      <c r="B6547" s="19"/>
      <c r="C6547" s="15"/>
      <c r="D6547" s="15"/>
      <c r="E6547" s="15"/>
      <c r="F6547" s="15"/>
      <c r="G6547" s="15"/>
      <c r="H6547" s="15"/>
      <c r="I6547" s="15"/>
      <c r="J6547" s="15"/>
      <c r="K6547" s="19"/>
      <c r="L6547" s="24" t="str">
        <f t="shared" ca="1" si="102"/>
        <v>-</v>
      </c>
      <c r="M6547" s="15"/>
      <c r="N6547" s="15"/>
      <c r="O6547" s="15"/>
      <c r="P6547" s="15"/>
    </row>
    <row r="6548" spans="1:16" x14ac:dyDescent="0.25">
      <c r="L6548" s="21" t="str">
        <f t="shared" ca="1" si="102"/>
        <v>-</v>
      </c>
    </row>
    <row r="6549" spans="1:16" x14ac:dyDescent="0.25">
      <c r="A6549" s="15"/>
      <c r="B6549" s="19"/>
      <c r="C6549" s="15"/>
      <c r="D6549" s="15"/>
      <c r="E6549" s="15"/>
      <c r="F6549" s="15"/>
      <c r="G6549" s="15"/>
      <c r="H6549" s="15"/>
      <c r="I6549" s="15"/>
      <c r="J6549" s="15"/>
      <c r="K6549" s="19"/>
      <c r="L6549" s="24" t="str">
        <f t="shared" ca="1" si="102"/>
        <v>-</v>
      </c>
      <c r="M6549" s="15"/>
      <c r="N6549" s="15"/>
      <c r="O6549" s="15"/>
      <c r="P6549" s="15"/>
    </row>
    <row r="6550" spans="1:16" x14ac:dyDescent="0.25">
      <c r="L6550" s="21" t="str">
        <f t="shared" ca="1" si="102"/>
        <v>-</v>
      </c>
    </row>
    <row r="6551" spans="1:16" x14ac:dyDescent="0.25">
      <c r="A6551" s="15"/>
      <c r="B6551" s="19"/>
      <c r="C6551" s="15"/>
      <c r="D6551" s="15"/>
      <c r="E6551" s="15"/>
      <c r="F6551" s="15"/>
      <c r="G6551" s="15"/>
      <c r="H6551" s="15"/>
      <c r="I6551" s="15"/>
      <c r="J6551" s="15"/>
      <c r="K6551" s="19"/>
      <c r="L6551" s="24" t="str">
        <f t="shared" ca="1" si="102"/>
        <v>-</v>
      </c>
      <c r="M6551" s="15"/>
      <c r="N6551" s="15"/>
      <c r="O6551" s="15"/>
      <c r="P6551" s="15"/>
    </row>
    <row r="6552" spans="1:16" x14ac:dyDescent="0.25">
      <c r="L6552" s="21" t="str">
        <f t="shared" ca="1" si="102"/>
        <v>-</v>
      </c>
    </row>
    <row r="6553" spans="1:16" x14ac:dyDescent="0.25">
      <c r="A6553" s="15"/>
      <c r="B6553" s="19"/>
      <c r="C6553" s="15"/>
      <c r="D6553" s="15"/>
      <c r="E6553" s="15"/>
      <c r="F6553" s="15"/>
      <c r="G6553" s="15"/>
      <c r="H6553" s="15"/>
      <c r="I6553" s="15"/>
      <c r="J6553" s="15"/>
      <c r="K6553" s="19"/>
      <c r="L6553" s="24" t="str">
        <f t="shared" ca="1" si="102"/>
        <v>-</v>
      </c>
      <c r="M6553" s="15"/>
      <c r="N6553" s="15"/>
      <c r="O6553" s="15"/>
      <c r="P6553" s="15"/>
    </row>
    <row r="6554" spans="1:16" x14ac:dyDescent="0.25">
      <c r="L6554" s="21" t="str">
        <f t="shared" ca="1" si="102"/>
        <v>-</v>
      </c>
    </row>
    <row r="6555" spans="1:16" x14ac:dyDescent="0.25">
      <c r="A6555" s="15"/>
      <c r="B6555" s="19"/>
      <c r="C6555" s="15"/>
      <c r="D6555" s="15"/>
      <c r="E6555" s="15"/>
      <c r="F6555" s="15"/>
      <c r="G6555" s="15"/>
      <c r="H6555" s="15"/>
      <c r="I6555" s="15"/>
      <c r="J6555" s="15"/>
      <c r="K6555" s="19"/>
      <c r="L6555" s="24" t="str">
        <f t="shared" ca="1" si="102"/>
        <v>-</v>
      </c>
      <c r="M6555" s="15"/>
      <c r="N6555" s="15"/>
      <c r="O6555" s="15"/>
      <c r="P6555" s="15"/>
    </row>
    <row r="6556" spans="1:16" x14ac:dyDescent="0.25">
      <c r="L6556" s="21" t="str">
        <f t="shared" ca="1" si="102"/>
        <v>-</v>
      </c>
    </row>
    <row r="6557" spans="1:16" x14ac:dyDescent="0.25">
      <c r="A6557" s="15"/>
      <c r="B6557" s="19"/>
      <c r="C6557" s="15"/>
      <c r="D6557" s="15"/>
      <c r="E6557" s="15"/>
      <c r="F6557" s="15"/>
      <c r="G6557" s="15"/>
      <c r="H6557" s="15"/>
      <c r="I6557" s="15"/>
      <c r="J6557" s="15"/>
      <c r="K6557" s="19"/>
      <c r="L6557" s="24" t="str">
        <f t="shared" ca="1" si="102"/>
        <v>-</v>
      </c>
      <c r="M6557" s="15"/>
      <c r="N6557" s="15"/>
      <c r="O6557" s="15"/>
      <c r="P6557" s="15"/>
    </row>
    <row r="6558" spans="1:16" x14ac:dyDescent="0.25">
      <c r="L6558" s="21" t="str">
        <f t="shared" ca="1" si="102"/>
        <v>-</v>
      </c>
    </row>
    <row r="6559" spans="1:16" x14ac:dyDescent="0.25">
      <c r="A6559" s="15"/>
      <c r="B6559" s="19"/>
      <c r="C6559" s="15"/>
      <c r="D6559" s="15"/>
      <c r="E6559" s="15"/>
      <c r="F6559" s="15"/>
      <c r="G6559" s="15"/>
      <c r="H6559" s="15"/>
      <c r="I6559" s="15"/>
      <c r="J6559" s="15"/>
      <c r="K6559" s="19"/>
      <c r="L6559" s="24" t="str">
        <f t="shared" ca="1" si="102"/>
        <v>-</v>
      </c>
      <c r="M6559" s="15"/>
      <c r="N6559" s="15"/>
      <c r="O6559" s="15"/>
      <c r="P6559" s="15"/>
    </row>
    <row r="6560" spans="1:16" x14ac:dyDescent="0.25">
      <c r="L6560" s="21" t="str">
        <f t="shared" ca="1" si="102"/>
        <v>-</v>
      </c>
    </row>
    <row r="6561" spans="1:16" x14ac:dyDescent="0.25">
      <c r="A6561" s="15"/>
      <c r="B6561" s="19"/>
      <c r="C6561" s="15"/>
      <c r="D6561" s="15"/>
      <c r="E6561" s="15"/>
      <c r="F6561" s="15"/>
      <c r="G6561" s="15"/>
      <c r="H6561" s="15"/>
      <c r="I6561" s="15"/>
      <c r="J6561" s="15"/>
      <c r="K6561" s="19"/>
      <c r="L6561" s="24" t="str">
        <f t="shared" ca="1" si="102"/>
        <v>-</v>
      </c>
      <c r="M6561" s="15"/>
      <c r="N6561" s="15"/>
      <c r="O6561" s="15"/>
      <c r="P6561" s="15"/>
    </row>
    <row r="6562" spans="1:16" x14ac:dyDescent="0.25">
      <c r="L6562" s="21" t="str">
        <f t="shared" ca="1" si="102"/>
        <v>-</v>
      </c>
    </row>
    <row r="6563" spans="1:16" x14ac:dyDescent="0.25">
      <c r="A6563" s="15"/>
      <c r="B6563" s="19"/>
      <c r="C6563" s="15"/>
      <c r="D6563" s="15"/>
      <c r="E6563" s="15"/>
      <c r="F6563" s="15"/>
      <c r="G6563" s="15"/>
      <c r="H6563" s="15"/>
      <c r="I6563" s="15"/>
      <c r="J6563" s="15"/>
      <c r="K6563" s="19"/>
      <c r="L6563" s="24" t="str">
        <f t="shared" ca="1" si="102"/>
        <v>-</v>
      </c>
      <c r="M6563" s="15"/>
      <c r="N6563" s="15"/>
      <c r="O6563" s="15"/>
      <c r="P6563" s="15"/>
    </row>
    <row r="6564" spans="1:16" x14ac:dyDescent="0.25">
      <c r="L6564" s="21" t="str">
        <f t="shared" ca="1" si="102"/>
        <v>-</v>
      </c>
    </row>
    <row r="6565" spans="1:16" x14ac:dyDescent="0.25">
      <c r="A6565" s="15"/>
      <c r="B6565" s="19"/>
      <c r="C6565" s="15"/>
      <c r="D6565" s="15"/>
      <c r="E6565" s="15"/>
      <c r="F6565" s="15"/>
      <c r="G6565" s="15"/>
      <c r="H6565" s="15"/>
      <c r="I6565" s="15"/>
      <c r="J6565" s="15"/>
      <c r="K6565" s="19"/>
      <c r="L6565" s="24" t="str">
        <f t="shared" ca="1" si="102"/>
        <v>-</v>
      </c>
      <c r="M6565" s="15"/>
      <c r="N6565" s="15"/>
      <c r="O6565" s="15"/>
      <c r="P6565" s="15"/>
    </row>
    <row r="6566" spans="1:16" x14ac:dyDescent="0.25">
      <c r="L6566" s="21" t="str">
        <f t="shared" ca="1" si="102"/>
        <v>-</v>
      </c>
    </row>
    <row r="6567" spans="1:16" x14ac:dyDescent="0.25">
      <c r="A6567" s="15"/>
      <c r="B6567" s="19"/>
      <c r="C6567" s="15"/>
      <c r="D6567" s="15"/>
      <c r="E6567" s="15"/>
      <c r="F6567" s="15"/>
      <c r="G6567" s="15"/>
      <c r="H6567" s="15"/>
      <c r="I6567" s="15"/>
      <c r="J6567" s="15"/>
      <c r="K6567" s="19"/>
      <c r="L6567" s="24" t="str">
        <f t="shared" ca="1" si="102"/>
        <v>-</v>
      </c>
      <c r="M6567" s="15"/>
      <c r="N6567" s="15"/>
      <c r="O6567" s="15"/>
      <c r="P6567" s="15"/>
    </row>
    <row r="6568" spans="1:16" x14ac:dyDescent="0.25">
      <c r="L6568" s="21" t="str">
        <f t="shared" ca="1" si="102"/>
        <v>-</v>
      </c>
    </row>
    <row r="6569" spans="1:16" x14ac:dyDescent="0.25">
      <c r="A6569" s="15"/>
      <c r="B6569" s="19"/>
      <c r="C6569" s="15"/>
      <c r="D6569" s="15"/>
      <c r="E6569" s="15"/>
      <c r="F6569" s="15"/>
      <c r="G6569" s="15"/>
      <c r="H6569" s="15"/>
      <c r="I6569" s="15"/>
      <c r="J6569" s="15"/>
      <c r="K6569" s="19"/>
      <c r="L6569" s="24" t="str">
        <f t="shared" ca="1" si="102"/>
        <v>-</v>
      </c>
      <c r="M6569" s="15"/>
      <c r="N6569" s="15"/>
      <c r="O6569" s="15"/>
      <c r="P6569" s="15"/>
    </row>
    <row r="6570" spans="1:16" x14ac:dyDescent="0.25">
      <c r="L6570" s="21" t="str">
        <f t="shared" ca="1" si="102"/>
        <v>-</v>
      </c>
    </row>
    <row r="6571" spans="1:16" x14ac:dyDescent="0.25">
      <c r="A6571" s="15"/>
      <c r="B6571" s="19"/>
      <c r="C6571" s="15"/>
      <c r="D6571" s="15"/>
      <c r="E6571" s="15"/>
      <c r="F6571" s="15"/>
      <c r="G6571" s="15"/>
      <c r="H6571" s="15"/>
      <c r="I6571" s="15"/>
      <c r="J6571" s="15"/>
      <c r="K6571" s="19"/>
      <c r="L6571" s="24" t="str">
        <f t="shared" ca="1" si="102"/>
        <v>-</v>
      </c>
      <c r="M6571" s="15"/>
      <c r="N6571" s="15"/>
      <c r="O6571" s="15"/>
      <c r="P6571" s="15"/>
    </row>
    <row r="6572" spans="1:16" x14ac:dyDescent="0.25">
      <c r="L6572" s="21" t="str">
        <f t="shared" ca="1" si="102"/>
        <v>-</v>
      </c>
    </row>
    <row r="6573" spans="1:16" x14ac:dyDescent="0.25">
      <c r="A6573" s="15"/>
      <c r="B6573" s="19"/>
      <c r="C6573" s="15"/>
      <c r="D6573" s="15"/>
      <c r="E6573" s="15"/>
      <c r="F6573" s="15"/>
      <c r="G6573" s="15"/>
      <c r="H6573" s="15"/>
      <c r="I6573" s="15"/>
      <c r="J6573" s="15"/>
      <c r="K6573" s="19"/>
      <c r="L6573" s="24" t="str">
        <f t="shared" ca="1" si="102"/>
        <v>-</v>
      </c>
      <c r="M6573" s="15"/>
      <c r="N6573" s="15"/>
      <c r="O6573" s="15"/>
      <c r="P6573" s="15"/>
    </row>
    <row r="6574" spans="1:16" x14ac:dyDescent="0.25">
      <c r="L6574" s="21" t="str">
        <f t="shared" ca="1" si="102"/>
        <v>-</v>
      </c>
    </row>
    <row r="6575" spans="1:16" x14ac:dyDescent="0.25">
      <c r="A6575" s="15"/>
      <c r="B6575" s="19"/>
      <c r="C6575" s="15"/>
      <c r="D6575" s="15"/>
      <c r="E6575" s="15"/>
      <c r="F6575" s="15"/>
      <c r="G6575" s="15"/>
      <c r="H6575" s="15"/>
      <c r="I6575" s="15"/>
      <c r="J6575" s="15"/>
      <c r="K6575" s="19"/>
      <c r="L6575" s="24" t="str">
        <f t="shared" ca="1" si="102"/>
        <v>-</v>
      </c>
      <c r="M6575" s="15"/>
      <c r="N6575" s="15"/>
      <c r="O6575" s="15"/>
      <c r="P6575" s="15"/>
    </row>
    <row r="6576" spans="1:16" x14ac:dyDescent="0.25">
      <c r="L6576" s="21" t="str">
        <f t="shared" ca="1" si="102"/>
        <v>-</v>
      </c>
    </row>
    <row r="6577" spans="1:16" x14ac:dyDescent="0.25">
      <c r="A6577" s="15"/>
      <c r="B6577" s="19"/>
      <c r="C6577" s="15"/>
      <c r="D6577" s="15"/>
      <c r="E6577" s="15"/>
      <c r="F6577" s="15"/>
      <c r="G6577" s="15"/>
      <c r="H6577" s="15"/>
      <c r="I6577" s="15"/>
      <c r="J6577" s="15"/>
      <c r="K6577" s="19"/>
      <c r="L6577" s="24" t="str">
        <f t="shared" ca="1" si="102"/>
        <v>-</v>
      </c>
      <c r="M6577" s="15"/>
      <c r="N6577" s="15"/>
      <c r="O6577" s="15"/>
      <c r="P6577" s="15"/>
    </row>
    <row r="6578" spans="1:16" x14ac:dyDescent="0.25">
      <c r="L6578" s="21" t="str">
        <f t="shared" ca="1" si="102"/>
        <v>-</v>
      </c>
    </row>
    <row r="6579" spans="1:16" x14ac:dyDescent="0.25">
      <c r="A6579" s="15"/>
      <c r="B6579" s="19"/>
      <c r="C6579" s="15"/>
      <c r="D6579" s="15"/>
      <c r="E6579" s="15"/>
      <c r="F6579" s="15"/>
      <c r="G6579" s="15"/>
      <c r="H6579" s="15"/>
      <c r="I6579" s="15"/>
      <c r="J6579" s="15"/>
      <c r="K6579" s="19"/>
      <c r="L6579" s="24" t="str">
        <f t="shared" ca="1" si="102"/>
        <v>-</v>
      </c>
      <c r="M6579" s="15"/>
      <c r="N6579" s="15"/>
      <c r="O6579" s="15"/>
      <c r="P6579" s="15"/>
    </row>
    <row r="6580" spans="1:16" x14ac:dyDescent="0.25">
      <c r="L6580" s="21" t="str">
        <f t="shared" ca="1" si="102"/>
        <v>-</v>
      </c>
    </row>
    <row r="6581" spans="1:16" x14ac:dyDescent="0.25">
      <c r="A6581" s="15"/>
      <c r="B6581" s="19"/>
      <c r="C6581" s="15"/>
      <c r="D6581" s="15"/>
      <c r="E6581" s="15"/>
      <c r="F6581" s="15"/>
      <c r="G6581" s="15"/>
      <c r="H6581" s="15"/>
      <c r="I6581" s="15"/>
      <c r="J6581" s="15"/>
      <c r="K6581" s="19"/>
      <c r="L6581" s="24" t="str">
        <f t="shared" ca="1" si="102"/>
        <v>-</v>
      </c>
      <c r="M6581" s="15"/>
      <c r="N6581" s="15"/>
      <c r="O6581" s="15"/>
      <c r="P6581" s="15"/>
    </row>
    <row r="6582" spans="1:16" x14ac:dyDescent="0.25">
      <c r="L6582" s="21" t="str">
        <f t="shared" ca="1" si="102"/>
        <v>-</v>
      </c>
    </row>
    <row r="6583" spans="1:16" x14ac:dyDescent="0.25">
      <c r="A6583" s="15"/>
      <c r="B6583" s="19"/>
      <c r="C6583" s="15"/>
      <c r="D6583" s="15"/>
      <c r="E6583" s="15"/>
      <c r="F6583" s="15"/>
      <c r="G6583" s="15"/>
      <c r="H6583" s="15"/>
      <c r="I6583" s="15"/>
      <c r="J6583" s="15"/>
      <c r="K6583" s="19"/>
      <c r="L6583" s="24" t="str">
        <f t="shared" ca="1" si="102"/>
        <v>-</v>
      </c>
      <c r="M6583" s="15"/>
      <c r="N6583" s="15"/>
      <c r="O6583" s="15"/>
      <c r="P6583" s="15"/>
    </row>
    <row r="6584" spans="1:16" x14ac:dyDescent="0.25">
      <c r="L6584" s="21" t="str">
        <f t="shared" ca="1" si="102"/>
        <v>-</v>
      </c>
    </row>
    <row r="6585" spans="1:16" x14ac:dyDescent="0.25">
      <c r="A6585" s="15"/>
      <c r="B6585" s="19"/>
      <c r="C6585" s="15"/>
      <c r="D6585" s="15"/>
      <c r="E6585" s="15"/>
      <c r="F6585" s="15"/>
      <c r="G6585" s="15"/>
      <c r="H6585" s="15"/>
      <c r="I6585" s="15"/>
      <c r="J6585" s="15"/>
      <c r="K6585" s="19"/>
      <c r="L6585" s="24" t="str">
        <f t="shared" ca="1" si="102"/>
        <v>-</v>
      </c>
      <c r="M6585" s="15"/>
      <c r="N6585" s="15"/>
      <c r="O6585" s="15"/>
      <c r="P6585" s="15"/>
    </row>
    <row r="6586" spans="1:16" x14ac:dyDescent="0.25">
      <c r="L6586" s="21" t="str">
        <f t="shared" ca="1" si="102"/>
        <v>-</v>
      </c>
    </row>
    <row r="6587" spans="1:16" x14ac:dyDescent="0.25">
      <c r="A6587" s="15"/>
      <c r="B6587" s="19"/>
      <c r="C6587" s="15"/>
      <c r="D6587" s="15"/>
      <c r="E6587" s="15"/>
      <c r="F6587" s="15"/>
      <c r="G6587" s="15"/>
      <c r="H6587" s="15"/>
      <c r="I6587" s="15"/>
      <c r="J6587" s="15"/>
      <c r="K6587" s="19"/>
      <c r="L6587" s="24" t="str">
        <f t="shared" ca="1" si="102"/>
        <v>-</v>
      </c>
      <c r="M6587" s="15"/>
      <c r="N6587" s="15"/>
      <c r="O6587" s="15"/>
      <c r="P6587" s="15"/>
    </row>
    <row r="6588" spans="1:16" x14ac:dyDescent="0.25">
      <c r="L6588" s="21" t="str">
        <f t="shared" ca="1" si="102"/>
        <v>-</v>
      </c>
    </row>
    <row r="6589" spans="1:16" x14ac:dyDescent="0.25">
      <c r="A6589" s="15"/>
      <c r="B6589" s="19"/>
      <c r="C6589" s="15"/>
      <c r="D6589" s="15"/>
      <c r="E6589" s="15"/>
      <c r="F6589" s="15"/>
      <c r="G6589" s="15"/>
      <c r="H6589" s="15"/>
      <c r="I6589" s="15"/>
      <c r="J6589" s="15"/>
      <c r="K6589" s="19"/>
      <c r="L6589" s="24" t="str">
        <f t="shared" ca="1" si="102"/>
        <v>-</v>
      </c>
      <c r="M6589" s="15"/>
      <c r="N6589" s="15"/>
      <c r="O6589" s="15"/>
      <c r="P6589" s="15"/>
    </row>
    <row r="6590" spans="1:16" x14ac:dyDescent="0.25">
      <c r="L6590" s="21" t="str">
        <f t="shared" ca="1" si="102"/>
        <v>-</v>
      </c>
    </row>
    <row r="6591" spans="1:16" x14ac:dyDescent="0.25">
      <c r="A6591" s="15"/>
      <c r="B6591" s="19"/>
      <c r="C6591" s="15"/>
      <c r="D6591" s="15"/>
      <c r="E6591" s="15"/>
      <c r="F6591" s="15"/>
      <c r="G6591" s="15"/>
      <c r="H6591" s="15"/>
      <c r="I6591" s="15"/>
      <c r="J6591" s="15"/>
      <c r="K6591" s="19"/>
      <c r="L6591" s="24" t="str">
        <f t="shared" ca="1" si="102"/>
        <v>-</v>
      </c>
      <c r="M6591" s="15"/>
      <c r="N6591" s="15"/>
      <c r="O6591" s="15"/>
      <c r="P6591" s="15"/>
    </row>
    <row r="6592" spans="1:16" x14ac:dyDescent="0.25">
      <c r="L6592" s="21" t="str">
        <f t="shared" ca="1" si="102"/>
        <v>-</v>
      </c>
    </row>
    <row r="6593" spans="1:16" x14ac:dyDescent="0.25">
      <c r="A6593" s="15"/>
      <c r="B6593" s="19"/>
      <c r="C6593" s="15"/>
      <c r="D6593" s="15"/>
      <c r="E6593" s="15"/>
      <c r="F6593" s="15"/>
      <c r="G6593" s="15"/>
      <c r="H6593" s="15"/>
      <c r="I6593" s="15"/>
      <c r="J6593" s="15"/>
      <c r="K6593" s="19"/>
      <c r="L6593" s="24" t="str">
        <f t="shared" ca="1" si="102"/>
        <v>-</v>
      </c>
      <c r="M6593" s="15"/>
      <c r="N6593" s="15"/>
      <c r="O6593" s="15"/>
      <c r="P6593" s="15"/>
    </row>
    <row r="6594" spans="1:16" x14ac:dyDescent="0.25">
      <c r="L6594" s="21" t="str">
        <f t="shared" ca="1" si="102"/>
        <v>-</v>
      </c>
    </row>
    <row r="6595" spans="1:16" x14ac:dyDescent="0.25">
      <c r="A6595" s="15"/>
      <c r="B6595" s="19"/>
      <c r="C6595" s="15"/>
      <c r="D6595" s="15"/>
      <c r="E6595" s="15"/>
      <c r="F6595" s="15"/>
      <c r="G6595" s="15"/>
      <c r="H6595" s="15"/>
      <c r="I6595" s="15"/>
      <c r="J6595" s="15"/>
      <c r="K6595" s="19"/>
      <c r="L6595" s="24" t="str">
        <f t="shared" ca="1" si="102"/>
        <v>-</v>
      </c>
      <c r="M6595" s="15"/>
      <c r="N6595" s="15"/>
      <c r="O6595" s="15"/>
      <c r="P6595" s="15"/>
    </row>
    <row r="6596" spans="1:16" x14ac:dyDescent="0.25">
      <c r="L6596" s="21" t="str">
        <f t="shared" ca="1" si="102"/>
        <v>-</v>
      </c>
    </row>
    <row r="6597" spans="1:16" x14ac:dyDescent="0.25">
      <c r="A6597" s="15"/>
      <c r="B6597" s="19"/>
      <c r="C6597" s="15"/>
      <c r="D6597" s="15"/>
      <c r="E6597" s="15"/>
      <c r="F6597" s="15"/>
      <c r="G6597" s="15"/>
      <c r="H6597" s="15"/>
      <c r="I6597" s="15"/>
      <c r="J6597" s="15"/>
      <c r="K6597" s="19"/>
      <c r="L6597" s="24" t="str">
        <f t="shared" ca="1" si="102"/>
        <v>-</v>
      </c>
      <c r="M6597" s="15"/>
      <c r="N6597" s="15"/>
      <c r="O6597" s="15"/>
      <c r="P6597" s="15"/>
    </row>
    <row r="6598" spans="1:16" x14ac:dyDescent="0.25">
      <c r="L6598" s="21" t="str">
        <f t="shared" ref="L6598:L6661" ca="1" si="103">IF(B6598&gt;1/1/1900, (IF(M6598="Closed",(DATEDIF(B6598,K6598,"d"))-(DATEDIF(H6598,J6598,"d")),IF(OR(M6598="Pending",ISBLANK(K6598)),TODAY()-B6598))),"-")</f>
        <v>-</v>
      </c>
    </row>
    <row r="6599" spans="1:16" x14ac:dyDescent="0.25">
      <c r="A6599" s="15"/>
      <c r="B6599" s="19"/>
      <c r="C6599" s="15"/>
      <c r="D6599" s="15"/>
      <c r="E6599" s="15"/>
      <c r="F6599" s="15"/>
      <c r="G6599" s="15"/>
      <c r="H6599" s="15"/>
      <c r="I6599" s="15"/>
      <c r="J6599" s="15"/>
      <c r="K6599" s="19"/>
      <c r="L6599" s="24" t="str">
        <f t="shared" ca="1" si="103"/>
        <v>-</v>
      </c>
      <c r="M6599" s="15"/>
      <c r="N6599" s="15"/>
      <c r="O6599" s="15"/>
      <c r="P6599" s="15"/>
    </row>
    <row r="6600" spans="1:16" x14ac:dyDescent="0.25">
      <c r="L6600" s="21" t="str">
        <f t="shared" ca="1" si="103"/>
        <v>-</v>
      </c>
    </row>
    <row r="6601" spans="1:16" x14ac:dyDescent="0.25">
      <c r="A6601" s="15"/>
      <c r="B6601" s="19"/>
      <c r="C6601" s="15"/>
      <c r="D6601" s="15"/>
      <c r="E6601" s="15"/>
      <c r="F6601" s="15"/>
      <c r="G6601" s="15"/>
      <c r="H6601" s="15"/>
      <c r="I6601" s="15"/>
      <c r="J6601" s="15"/>
      <c r="K6601" s="19"/>
      <c r="L6601" s="24" t="str">
        <f t="shared" ca="1" si="103"/>
        <v>-</v>
      </c>
      <c r="M6601" s="15"/>
      <c r="N6601" s="15"/>
      <c r="O6601" s="15"/>
      <c r="P6601" s="15"/>
    </row>
    <row r="6602" spans="1:16" x14ac:dyDescent="0.25">
      <c r="L6602" s="21" t="str">
        <f t="shared" ca="1" si="103"/>
        <v>-</v>
      </c>
    </row>
    <row r="6603" spans="1:16" x14ac:dyDescent="0.25">
      <c r="A6603" s="15"/>
      <c r="B6603" s="19"/>
      <c r="C6603" s="15"/>
      <c r="D6603" s="15"/>
      <c r="E6603" s="15"/>
      <c r="F6603" s="15"/>
      <c r="G6603" s="15"/>
      <c r="H6603" s="15"/>
      <c r="I6603" s="15"/>
      <c r="J6603" s="15"/>
      <c r="K6603" s="19"/>
      <c r="L6603" s="24" t="str">
        <f t="shared" ca="1" si="103"/>
        <v>-</v>
      </c>
      <c r="M6603" s="15"/>
      <c r="N6603" s="15"/>
      <c r="O6603" s="15"/>
      <c r="P6603" s="15"/>
    </row>
    <row r="6604" spans="1:16" x14ac:dyDescent="0.25">
      <c r="L6604" s="21" t="str">
        <f t="shared" ca="1" si="103"/>
        <v>-</v>
      </c>
    </row>
    <row r="6605" spans="1:16" x14ac:dyDescent="0.25">
      <c r="A6605" s="15"/>
      <c r="B6605" s="19"/>
      <c r="C6605" s="15"/>
      <c r="D6605" s="15"/>
      <c r="E6605" s="15"/>
      <c r="F6605" s="15"/>
      <c r="G6605" s="15"/>
      <c r="H6605" s="15"/>
      <c r="I6605" s="15"/>
      <c r="J6605" s="15"/>
      <c r="K6605" s="19"/>
      <c r="L6605" s="24" t="str">
        <f t="shared" ca="1" si="103"/>
        <v>-</v>
      </c>
      <c r="M6605" s="15"/>
      <c r="N6605" s="15"/>
      <c r="O6605" s="15"/>
      <c r="P6605" s="15"/>
    </row>
    <row r="6606" spans="1:16" x14ac:dyDescent="0.25">
      <c r="L6606" s="21" t="str">
        <f t="shared" ca="1" si="103"/>
        <v>-</v>
      </c>
    </row>
    <row r="6607" spans="1:16" x14ac:dyDescent="0.25">
      <c r="A6607" s="15"/>
      <c r="B6607" s="19"/>
      <c r="C6607" s="15"/>
      <c r="D6607" s="15"/>
      <c r="E6607" s="15"/>
      <c r="F6607" s="15"/>
      <c r="G6607" s="15"/>
      <c r="H6607" s="15"/>
      <c r="I6607" s="15"/>
      <c r="J6607" s="15"/>
      <c r="K6607" s="19"/>
      <c r="L6607" s="24" t="str">
        <f t="shared" ca="1" si="103"/>
        <v>-</v>
      </c>
      <c r="M6607" s="15"/>
      <c r="N6607" s="15"/>
      <c r="O6607" s="15"/>
      <c r="P6607" s="15"/>
    </row>
    <row r="6608" spans="1:16" x14ac:dyDescent="0.25">
      <c r="L6608" s="21" t="str">
        <f t="shared" ca="1" si="103"/>
        <v>-</v>
      </c>
    </row>
    <row r="6609" spans="1:16" x14ac:dyDescent="0.25">
      <c r="A6609" s="15"/>
      <c r="B6609" s="19"/>
      <c r="C6609" s="15"/>
      <c r="D6609" s="15"/>
      <c r="E6609" s="15"/>
      <c r="F6609" s="15"/>
      <c r="G6609" s="15"/>
      <c r="H6609" s="15"/>
      <c r="I6609" s="15"/>
      <c r="J6609" s="15"/>
      <c r="K6609" s="19"/>
      <c r="L6609" s="24" t="str">
        <f t="shared" ca="1" si="103"/>
        <v>-</v>
      </c>
      <c r="M6609" s="15"/>
      <c r="N6609" s="15"/>
      <c r="O6609" s="15"/>
      <c r="P6609" s="15"/>
    </row>
    <row r="6610" spans="1:16" x14ac:dyDescent="0.25">
      <c r="L6610" s="21" t="str">
        <f t="shared" ca="1" si="103"/>
        <v>-</v>
      </c>
    </row>
    <row r="6611" spans="1:16" x14ac:dyDescent="0.25">
      <c r="A6611" s="15"/>
      <c r="B6611" s="19"/>
      <c r="C6611" s="15"/>
      <c r="D6611" s="15"/>
      <c r="E6611" s="15"/>
      <c r="F6611" s="15"/>
      <c r="G6611" s="15"/>
      <c r="H6611" s="15"/>
      <c r="I6611" s="15"/>
      <c r="J6611" s="15"/>
      <c r="K6611" s="19"/>
      <c r="L6611" s="24" t="str">
        <f t="shared" ca="1" si="103"/>
        <v>-</v>
      </c>
      <c r="M6611" s="15"/>
      <c r="N6611" s="15"/>
      <c r="O6611" s="15"/>
      <c r="P6611" s="15"/>
    </row>
    <row r="6612" spans="1:16" x14ac:dyDescent="0.25">
      <c r="L6612" s="21" t="str">
        <f t="shared" ca="1" si="103"/>
        <v>-</v>
      </c>
    </row>
    <row r="6613" spans="1:16" x14ac:dyDescent="0.25">
      <c r="A6613" s="15"/>
      <c r="B6613" s="19"/>
      <c r="C6613" s="15"/>
      <c r="D6613" s="15"/>
      <c r="E6613" s="15"/>
      <c r="F6613" s="15"/>
      <c r="G6613" s="15"/>
      <c r="H6613" s="15"/>
      <c r="I6613" s="15"/>
      <c r="J6613" s="15"/>
      <c r="K6613" s="19"/>
      <c r="L6613" s="24" t="str">
        <f t="shared" ca="1" si="103"/>
        <v>-</v>
      </c>
      <c r="M6613" s="15"/>
      <c r="N6613" s="15"/>
      <c r="O6613" s="15"/>
      <c r="P6613" s="15"/>
    </row>
    <row r="6614" spans="1:16" x14ac:dyDescent="0.25">
      <c r="L6614" s="21" t="str">
        <f t="shared" ca="1" si="103"/>
        <v>-</v>
      </c>
    </row>
    <row r="6615" spans="1:16" x14ac:dyDescent="0.25">
      <c r="A6615" s="15"/>
      <c r="B6615" s="19"/>
      <c r="C6615" s="15"/>
      <c r="D6615" s="15"/>
      <c r="E6615" s="15"/>
      <c r="F6615" s="15"/>
      <c r="G6615" s="15"/>
      <c r="H6615" s="15"/>
      <c r="I6615" s="15"/>
      <c r="J6615" s="15"/>
      <c r="K6615" s="19"/>
      <c r="L6615" s="24" t="str">
        <f t="shared" ca="1" si="103"/>
        <v>-</v>
      </c>
      <c r="M6615" s="15"/>
      <c r="N6615" s="15"/>
      <c r="O6615" s="15"/>
      <c r="P6615" s="15"/>
    </row>
    <row r="6616" spans="1:16" x14ac:dyDescent="0.25">
      <c r="L6616" s="21" t="str">
        <f t="shared" ca="1" si="103"/>
        <v>-</v>
      </c>
    </row>
    <row r="6617" spans="1:16" x14ac:dyDescent="0.25">
      <c r="A6617" s="15"/>
      <c r="B6617" s="19"/>
      <c r="C6617" s="15"/>
      <c r="D6617" s="15"/>
      <c r="E6617" s="15"/>
      <c r="F6617" s="15"/>
      <c r="G6617" s="15"/>
      <c r="H6617" s="15"/>
      <c r="I6617" s="15"/>
      <c r="J6617" s="15"/>
      <c r="K6617" s="19"/>
      <c r="L6617" s="24" t="str">
        <f t="shared" ca="1" si="103"/>
        <v>-</v>
      </c>
      <c r="M6617" s="15"/>
      <c r="N6617" s="15"/>
      <c r="O6617" s="15"/>
      <c r="P6617" s="15"/>
    </row>
    <row r="6618" spans="1:16" x14ac:dyDescent="0.25">
      <c r="L6618" s="21" t="str">
        <f t="shared" ca="1" si="103"/>
        <v>-</v>
      </c>
    </row>
    <row r="6619" spans="1:16" x14ac:dyDescent="0.25">
      <c r="A6619" s="15"/>
      <c r="B6619" s="19"/>
      <c r="C6619" s="15"/>
      <c r="D6619" s="15"/>
      <c r="E6619" s="15"/>
      <c r="F6619" s="15"/>
      <c r="G6619" s="15"/>
      <c r="H6619" s="15"/>
      <c r="I6619" s="15"/>
      <c r="J6619" s="15"/>
      <c r="K6619" s="19"/>
      <c r="L6619" s="24" t="str">
        <f t="shared" ca="1" si="103"/>
        <v>-</v>
      </c>
      <c r="M6619" s="15"/>
      <c r="N6619" s="15"/>
      <c r="O6619" s="15"/>
      <c r="P6619" s="15"/>
    </row>
    <row r="6620" spans="1:16" x14ac:dyDescent="0.25">
      <c r="L6620" s="21" t="str">
        <f t="shared" ca="1" si="103"/>
        <v>-</v>
      </c>
    </row>
    <row r="6621" spans="1:16" x14ac:dyDescent="0.25">
      <c r="A6621" s="15"/>
      <c r="B6621" s="19"/>
      <c r="C6621" s="15"/>
      <c r="D6621" s="15"/>
      <c r="E6621" s="15"/>
      <c r="F6621" s="15"/>
      <c r="G6621" s="15"/>
      <c r="H6621" s="15"/>
      <c r="I6621" s="15"/>
      <c r="J6621" s="15"/>
      <c r="K6621" s="19"/>
      <c r="L6621" s="24" t="str">
        <f t="shared" ca="1" si="103"/>
        <v>-</v>
      </c>
      <c r="M6621" s="15"/>
      <c r="N6621" s="15"/>
      <c r="O6621" s="15"/>
      <c r="P6621" s="15"/>
    </row>
    <row r="6622" spans="1:16" x14ac:dyDescent="0.25">
      <c r="L6622" s="21" t="str">
        <f t="shared" ca="1" si="103"/>
        <v>-</v>
      </c>
    </row>
    <row r="6623" spans="1:16" x14ac:dyDescent="0.25">
      <c r="A6623" s="15"/>
      <c r="B6623" s="19"/>
      <c r="C6623" s="15"/>
      <c r="D6623" s="15"/>
      <c r="E6623" s="15"/>
      <c r="F6623" s="15"/>
      <c r="G6623" s="15"/>
      <c r="H6623" s="15"/>
      <c r="I6623" s="15"/>
      <c r="J6623" s="15"/>
      <c r="K6623" s="19"/>
      <c r="L6623" s="24" t="str">
        <f t="shared" ca="1" si="103"/>
        <v>-</v>
      </c>
      <c r="M6623" s="15"/>
      <c r="N6623" s="15"/>
      <c r="O6623" s="15"/>
      <c r="P6623" s="15"/>
    </row>
    <row r="6624" spans="1:16" x14ac:dyDescent="0.25">
      <c r="L6624" s="21" t="str">
        <f t="shared" ca="1" si="103"/>
        <v>-</v>
      </c>
    </row>
    <row r="6625" spans="1:16" x14ac:dyDescent="0.25">
      <c r="A6625" s="15"/>
      <c r="B6625" s="19"/>
      <c r="C6625" s="15"/>
      <c r="D6625" s="15"/>
      <c r="E6625" s="15"/>
      <c r="F6625" s="15"/>
      <c r="G6625" s="15"/>
      <c r="H6625" s="15"/>
      <c r="I6625" s="15"/>
      <c r="J6625" s="15"/>
      <c r="K6625" s="19"/>
      <c r="L6625" s="24" t="str">
        <f t="shared" ca="1" si="103"/>
        <v>-</v>
      </c>
      <c r="M6625" s="15"/>
      <c r="N6625" s="15"/>
      <c r="O6625" s="15"/>
      <c r="P6625" s="15"/>
    </row>
    <row r="6626" spans="1:16" x14ac:dyDescent="0.25">
      <c r="L6626" s="21" t="str">
        <f t="shared" ca="1" si="103"/>
        <v>-</v>
      </c>
    </row>
    <row r="6627" spans="1:16" x14ac:dyDescent="0.25">
      <c r="A6627" s="15"/>
      <c r="B6627" s="19"/>
      <c r="C6627" s="15"/>
      <c r="D6627" s="15"/>
      <c r="E6627" s="15"/>
      <c r="F6627" s="15"/>
      <c r="G6627" s="15"/>
      <c r="H6627" s="15"/>
      <c r="I6627" s="15"/>
      <c r="J6627" s="15"/>
      <c r="K6627" s="19"/>
      <c r="L6627" s="24" t="str">
        <f t="shared" ca="1" si="103"/>
        <v>-</v>
      </c>
      <c r="M6627" s="15"/>
      <c r="N6627" s="15"/>
      <c r="O6627" s="15"/>
      <c r="P6627" s="15"/>
    </row>
    <row r="6628" spans="1:16" x14ac:dyDescent="0.25">
      <c r="L6628" s="21" t="str">
        <f t="shared" ca="1" si="103"/>
        <v>-</v>
      </c>
    </row>
    <row r="6629" spans="1:16" x14ac:dyDescent="0.25">
      <c r="A6629" s="15"/>
      <c r="B6629" s="19"/>
      <c r="C6629" s="15"/>
      <c r="D6629" s="15"/>
      <c r="E6629" s="15"/>
      <c r="F6629" s="15"/>
      <c r="G6629" s="15"/>
      <c r="H6629" s="15"/>
      <c r="I6629" s="15"/>
      <c r="J6629" s="15"/>
      <c r="K6629" s="19"/>
      <c r="L6629" s="24" t="str">
        <f t="shared" ca="1" si="103"/>
        <v>-</v>
      </c>
      <c r="M6629" s="15"/>
      <c r="N6629" s="15"/>
      <c r="O6629" s="15"/>
      <c r="P6629" s="15"/>
    </row>
    <row r="6630" spans="1:16" x14ac:dyDescent="0.25">
      <c r="L6630" s="21" t="str">
        <f t="shared" ca="1" si="103"/>
        <v>-</v>
      </c>
    </row>
    <row r="6631" spans="1:16" x14ac:dyDescent="0.25">
      <c r="A6631" s="15"/>
      <c r="B6631" s="19"/>
      <c r="C6631" s="15"/>
      <c r="D6631" s="15"/>
      <c r="E6631" s="15"/>
      <c r="F6631" s="15"/>
      <c r="G6631" s="15"/>
      <c r="H6631" s="15"/>
      <c r="I6631" s="15"/>
      <c r="J6631" s="15"/>
      <c r="K6631" s="19"/>
      <c r="L6631" s="24" t="str">
        <f t="shared" ca="1" si="103"/>
        <v>-</v>
      </c>
      <c r="M6631" s="15"/>
      <c r="N6631" s="15"/>
      <c r="O6631" s="15"/>
      <c r="P6631" s="15"/>
    </row>
    <row r="6632" spans="1:16" x14ac:dyDescent="0.25">
      <c r="L6632" s="21" t="str">
        <f t="shared" ca="1" si="103"/>
        <v>-</v>
      </c>
    </row>
    <row r="6633" spans="1:16" x14ac:dyDescent="0.25">
      <c r="A6633" s="15"/>
      <c r="B6633" s="19"/>
      <c r="C6633" s="15"/>
      <c r="D6633" s="15"/>
      <c r="E6633" s="15"/>
      <c r="F6633" s="15"/>
      <c r="G6633" s="15"/>
      <c r="H6633" s="15"/>
      <c r="I6633" s="15"/>
      <c r="J6633" s="15"/>
      <c r="K6633" s="19"/>
      <c r="L6633" s="24" t="str">
        <f t="shared" ca="1" si="103"/>
        <v>-</v>
      </c>
      <c r="M6633" s="15"/>
      <c r="N6633" s="15"/>
      <c r="O6633" s="15"/>
      <c r="P6633" s="15"/>
    </row>
    <row r="6634" spans="1:16" x14ac:dyDescent="0.25">
      <c r="L6634" s="21" t="str">
        <f t="shared" ca="1" si="103"/>
        <v>-</v>
      </c>
    </row>
    <row r="6635" spans="1:16" x14ac:dyDescent="0.25">
      <c r="A6635" s="15"/>
      <c r="B6635" s="19"/>
      <c r="C6635" s="15"/>
      <c r="D6635" s="15"/>
      <c r="E6635" s="15"/>
      <c r="F6635" s="15"/>
      <c r="G6635" s="15"/>
      <c r="H6635" s="15"/>
      <c r="I6635" s="15"/>
      <c r="J6635" s="15"/>
      <c r="K6635" s="19"/>
      <c r="L6635" s="24" t="str">
        <f t="shared" ca="1" si="103"/>
        <v>-</v>
      </c>
      <c r="M6635" s="15"/>
      <c r="N6635" s="15"/>
      <c r="O6635" s="15"/>
      <c r="P6635" s="15"/>
    </row>
    <row r="6636" spans="1:16" x14ac:dyDescent="0.25">
      <c r="L6636" s="21" t="str">
        <f t="shared" ca="1" si="103"/>
        <v>-</v>
      </c>
    </row>
    <row r="6637" spans="1:16" x14ac:dyDescent="0.25">
      <c r="A6637" s="15"/>
      <c r="B6637" s="19"/>
      <c r="C6637" s="15"/>
      <c r="D6637" s="15"/>
      <c r="E6637" s="15"/>
      <c r="F6637" s="15"/>
      <c r="G6637" s="15"/>
      <c r="H6637" s="15"/>
      <c r="I6637" s="15"/>
      <c r="J6637" s="15"/>
      <c r="K6637" s="19"/>
      <c r="L6637" s="24" t="str">
        <f t="shared" ca="1" si="103"/>
        <v>-</v>
      </c>
      <c r="M6637" s="15"/>
      <c r="N6637" s="15"/>
      <c r="O6637" s="15"/>
      <c r="P6637" s="15"/>
    </row>
    <row r="6638" spans="1:16" x14ac:dyDescent="0.25">
      <c r="L6638" s="21" t="str">
        <f t="shared" ca="1" si="103"/>
        <v>-</v>
      </c>
    </row>
    <row r="6639" spans="1:16" x14ac:dyDescent="0.25">
      <c r="A6639" s="15"/>
      <c r="B6639" s="19"/>
      <c r="C6639" s="15"/>
      <c r="D6639" s="15"/>
      <c r="E6639" s="15"/>
      <c r="F6639" s="15"/>
      <c r="G6639" s="15"/>
      <c r="H6639" s="15"/>
      <c r="I6639" s="15"/>
      <c r="J6639" s="15"/>
      <c r="K6639" s="19"/>
      <c r="L6639" s="24" t="str">
        <f t="shared" ca="1" si="103"/>
        <v>-</v>
      </c>
      <c r="M6639" s="15"/>
      <c r="N6639" s="15"/>
      <c r="O6639" s="15"/>
      <c r="P6639" s="15"/>
    </row>
    <row r="6640" spans="1:16" x14ac:dyDescent="0.25">
      <c r="L6640" s="21" t="str">
        <f t="shared" ca="1" si="103"/>
        <v>-</v>
      </c>
    </row>
    <row r="6641" spans="1:16" x14ac:dyDescent="0.25">
      <c r="A6641" s="15"/>
      <c r="B6641" s="19"/>
      <c r="C6641" s="15"/>
      <c r="D6641" s="15"/>
      <c r="E6641" s="15"/>
      <c r="F6641" s="15"/>
      <c r="G6641" s="15"/>
      <c r="H6641" s="15"/>
      <c r="I6641" s="15"/>
      <c r="J6641" s="15"/>
      <c r="K6641" s="19"/>
      <c r="L6641" s="24" t="str">
        <f t="shared" ca="1" si="103"/>
        <v>-</v>
      </c>
      <c r="M6641" s="15"/>
      <c r="N6641" s="15"/>
      <c r="O6641" s="15"/>
      <c r="P6641" s="15"/>
    </row>
    <row r="6642" spans="1:16" x14ac:dyDescent="0.25">
      <c r="L6642" s="21" t="str">
        <f t="shared" ca="1" si="103"/>
        <v>-</v>
      </c>
    </row>
    <row r="6643" spans="1:16" x14ac:dyDescent="0.25">
      <c r="A6643" s="15"/>
      <c r="B6643" s="19"/>
      <c r="C6643" s="15"/>
      <c r="D6643" s="15"/>
      <c r="E6643" s="15"/>
      <c r="F6643" s="15"/>
      <c r="G6643" s="15"/>
      <c r="H6643" s="15"/>
      <c r="I6643" s="15"/>
      <c r="J6643" s="15"/>
      <c r="K6643" s="19"/>
      <c r="L6643" s="24" t="str">
        <f t="shared" ca="1" si="103"/>
        <v>-</v>
      </c>
      <c r="M6643" s="15"/>
      <c r="N6643" s="15"/>
      <c r="O6643" s="15"/>
      <c r="P6643" s="15"/>
    </row>
    <row r="6644" spans="1:16" x14ac:dyDescent="0.25">
      <c r="L6644" s="21" t="str">
        <f t="shared" ca="1" si="103"/>
        <v>-</v>
      </c>
    </row>
    <row r="6645" spans="1:16" x14ac:dyDescent="0.25">
      <c r="A6645" s="15"/>
      <c r="B6645" s="19"/>
      <c r="C6645" s="15"/>
      <c r="D6645" s="15"/>
      <c r="E6645" s="15"/>
      <c r="F6645" s="15"/>
      <c r="G6645" s="15"/>
      <c r="H6645" s="15"/>
      <c r="I6645" s="15"/>
      <c r="J6645" s="15"/>
      <c r="K6645" s="19"/>
      <c r="L6645" s="24" t="str">
        <f t="shared" ca="1" si="103"/>
        <v>-</v>
      </c>
      <c r="M6645" s="15"/>
      <c r="N6645" s="15"/>
      <c r="O6645" s="15"/>
      <c r="P6645" s="15"/>
    </row>
    <row r="6646" spans="1:16" x14ac:dyDescent="0.25">
      <c r="L6646" s="21" t="str">
        <f t="shared" ca="1" si="103"/>
        <v>-</v>
      </c>
    </row>
    <row r="6647" spans="1:16" x14ac:dyDescent="0.25">
      <c r="A6647" s="15"/>
      <c r="B6647" s="19"/>
      <c r="C6647" s="15"/>
      <c r="D6647" s="15"/>
      <c r="E6647" s="15"/>
      <c r="F6647" s="15"/>
      <c r="G6647" s="15"/>
      <c r="H6647" s="15"/>
      <c r="I6647" s="15"/>
      <c r="J6647" s="15"/>
      <c r="K6647" s="19"/>
      <c r="L6647" s="24" t="str">
        <f t="shared" ca="1" si="103"/>
        <v>-</v>
      </c>
      <c r="M6647" s="15"/>
      <c r="N6647" s="15"/>
      <c r="O6647" s="15"/>
      <c r="P6647" s="15"/>
    </row>
    <row r="6648" spans="1:16" x14ac:dyDescent="0.25">
      <c r="L6648" s="21" t="str">
        <f t="shared" ca="1" si="103"/>
        <v>-</v>
      </c>
    </row>
    <row r="6649" spans="1:16" x14ac:dyDescent="0.25">
      <c r="A6649" s="15"/>
      <c r="B6649" s="19"/>
      <c r="C6649" s="15"/>
      <c r="D6649" s="15"/>
      <c r="E6649" s="15"/>
      <c r="F6649" s="15"/>
      <c r="G6649" s="15"/>
      <c r="H6649" s="15"/>
      <c r="I6649" s="15"/>
      <c r="J6649" s="15"/>
      <c r="K6649" s="19"/>
      <c r="L6649" s="24" t="str">
        <f t="shared" ca="1" si="103"/>
        <v>-</v>
      </c>
      <c r="M6649" s="15"/>
      <c r="N6649" s="15"/>
      <c r="O6649" s="15"/>
      <c r="P6649" s="15"/>
    </row>
    <row r="6650" spans="1:16" x14ac:dyDescent="0.25">
      <c r="L6650" s="21" t="str">
        <f t="shared" ca="1" si="103"/>
        <v>-</v>
      </c>
    </row>
    <row r="6651" spans="1:16" x14ac:dyDescent="0.25">
      <c r="A6651" s="15"/>
      <c r="B6651" s="19"/>
      <c r="C6651" s="15"/>
      <c r="D6651" s="15"/>
      <c r="E6651" s="15"/>
      <c r="F6651" s="15"/>
      <c r="G6651" s="15"/>
      <c r="H6651" s="15"/>
      <c r="I6651" s="15"/>
      <c r="J6651" s="15"/>
      <c r="K6651" s="19"/>
      <c r="L6651" s="24" t="str">
        <f t="shared" ca="1" si="103"/>
        <v>-</v>
      </c>
      <c r="M6651" s="15"/>
      <c r="N6651" s="15"/>
      <c r="O6651" s="15"/>
      <c r="P6651" s="15"/>
    </row>
    <row r="6652" spans="1:16" x14ac:dyDescent="0.25">
      <c r="L6652" s="21" t="str">
        <f t="shared" ca="1" si="103"/>
        <v>-</v>
      </c>
    </row>
    <row r="6653" spans="1:16" x14ac:dyDescent="0.25">
      <c r="A6653" s="15"/>
      <c r="B6653" s="19"/>
      <c r="C6653" s="15"/>
      <c r="D6653" s="15"/>
      <c r="E6653" s="15"/>
      <c r="F6653" s="15"/>
      <c r="G6653" s="15"/>
      <c r="H6653" s="15"/>
      <c r="I6653" s="15"/>
      <c r="J6653" s="15"/>
      <c r="K6653" s="19"/>
      <c r="L6653" s="24" t="str">
        <f t="shared" ca="1" si="103"/>
        <v>-</v>
      </c>
      <c r="M6653" s="15"/>
      <c r="N6653" s="15"/>
      <c r="O6653" s="15"/>
      <c r="P6653" s="15"/>
    </row>
    <row r="6654" spans="1:16" x14ac:dyDescent="0.25">
      <c r="L6654" s="21" t="str">
        <f t="shared" ca="1" si="103"/>
        <v>-</v>
      </c>
    </row>
    <row r="6655" spans="1:16" x14ac:dyDescent="0.25">
      <c r="A6655" s="15"/>
      <c r="B6655" s="19"/>
      <c r="C6655" s="15"/>
      <c r="D6655" s="15"/>
      <c r="E6655" s="15"/>
      <c r="F6655" s="15"/>
      <c r="G6655" s="15"/>
      <c r="H6655" s="15"/>
      <c r="I6655" s="15"/>
      <c r="J6655" s="15"/>
      <c r="K6655" s="19"/>
      <c r="L6655" s="24" t="str">
        <f t="shared" ca="1" si="103"/>
        <v>-</v>
      </c>
      <c r="M6655" s="15"/>
      <c r="N6655" s="15"/>
      <c r="O6655" s="15"/>
      <c r="P6655" s="15"/>
    </row>
    <row r="6656" spans="1:16" x14ac:dyDescent="0.25">
      <c r="L6656" s="21" t="str">
        <f t="shared" ca="1" si="103"/>
        <v>-</v>
      </c>
    </row>
    <row r="6657" spans="1:16" x14ac:dyDescent="0.25">
      <c r="A6657" s="15"/>
      <c r="B6657" s="19"/>
      <c r="C6657" s="15"/>
      <c r="D6657" s="15"/>
      <c r="E6657" s="15"/>
      <c r="F6657" s="15"/>
      <c r="G6657" s="15"/>
      <c r="H6657" s="15"/>
      <c r="I6657" s="15"/>
      <c r="J6657" s="15"/>
      <c r="K6657" s="19"/>
      <c r="L6657" s="24" t="str">
        <f t="shared" ca="1" si="103"/>
        <v>-</v>
      </c>
      <c r="M6657" s="15"/>
      <c r="N6657" s="15"/>
      <c r="O6657" s="15"/>
      <c r="P6657" s="15"/>
    </row>
    <row r="6658" spans="1:16" x14ac:dyDescent="0.25">
      <c r="L6658" s="21" t="str">
        <f t="shared" ca="1" si="103"/>
        <v>-</v>
      </c>
    </row>
    <row r="6659" spans="1:16" x14ac:dyDescent="0.25">
      <c r="A6659" s="15"/>
      <c r="B6659" s="19"/>
      <c r="C6659" s="15"/>
      <c r="D6659" s="15"/>
      <c r="E6659" s="15"/>
      <c r="F6659" s="15"/>
      <c r="G6659" s="15"/>
      <c r="H6659" s="15"/>
      <c r="I6659" s="15"/>
      <c r="J6659" s="15"/>
      <c r="K6659" s="19"/>
      <c r="L6659" s="24" t="str">
        <f t="shared" ca="1" si="103"/>
        <v>-</v>
      </c>
      <c r="M6659" s="15"/>
      <c r="N6659" s="15"/>
      <c r="O6659" s="15"/>
      <c r="P6659" s="15"/>
    </row>
    <row r="6660" spans="1:16" x14ac:dyDescent="0.25">
      <c r="L6660" s="21" t="str">
        <f t="shared" ca="1" si="103"/>
        <v>-</v>
      </c>
    </row>
    <row r="6661" spans="1:16" x14ac:dyDescent="0.25">
      <c r="A6661" s="15"/>
      <c r="B6661" s="19"/>
      <c r="C6661" s="15"/>
      <c r="D6661" s="15"/>
      <c r="E6661" s="15"/>
      <c r="F6661" s="15"/>
      <c r="G6661" s="15"/>
      <c r="H6661" s="15"/>
      <c r="I6661" s="15"/>
      <c r="J6661" s="15"/>
      <c r="K6661" s="19"/>
      <c r="L6661" s="24" t="str">
        <f t="shared" ca="1" si="103"/>
        <v>-</v>
      </c>
      <c r="M6661" s="15"/>
      <c r="N6661" s="15"/>
      <c r="O6661" s="15"/>
      <c r="P6661" s="15"/>
    </row>
    <row r="6662" spans="1:16" x14ac:dyDescent="0.25">
      <c r="L6662" s="21" t="str">
        <f t="shared" ref="L6662:L6725" ca="1" si="104">IF(B6662&gt;1/1/1900, (IF(M6662="Closed",(DATEDIF(B6662,K6662,"d"))-(DATEDIF(H6662,J6662,"d")),IF(OR(M6662="Pending",ISBLANK(K6662)),TODAY()-B6662))),"-")</f>
        <v>-</v>
      </c>
    </row>
    <row r="6663" spans="1:16" x14ac:dyDescent="0.25">
      <c r="A6663" s="15"/>
      <c r="B6663" s="19"/>
      <c r="C6663" s="15"/>
      <c r="D6663" s="15"/>
      <c r="E6663" s="15"/>
      <c r="F6663" s="15"/>
      <c r="G6663" s="15"/>
      <c r="H6663" s="15"/>
      <c r="I6663" s="15"/>
      <c r="J6663" s="15"/>
      <c r="K6663" s="19"/>
      <c r="L6663" s="24" t="str">
        <f t="shared" ca="1" si="104"/>
        <v>-</v>
      </c>
      <c r="M6663" s="15"/>
      <c r="N6663" s="15"/>
      <c r="O6663" s="15"/>
      <c r="P6663" s="15"/>
    </row>
    <row r="6664" spans="1:16" x14ac:dyDescent="0.25">
      <c r="L6664" s="21" t="str">
        <f t="shared" ca="1" si="104"/>
        <v>-</v>
      </c>
    </row>
    <row r="6665" spans="1:16" x14ac:dyDescent="0.25">
      <c r="A6665" s="15"/>
      <c r="B6665" s="19"/>
      <c r="C6665" s="15"/>
      <c r="D6665" s="15"/>
      <c r="E6665" s="15"/>
      <c r="F6665" s="15"/>
      <c r="G6665" s="15"/>
      <c r="H6665" s="15"/>
      <c r="I6665" s="15"/>
      <c r="J6665" s="15"/>
      <c r="K6665" s="19"/>
      <c r="L6665" s="24" t="str">
        <f t="shared" ca="1" si="104"/>
        <v>-</v>
      </c>
      <c r="M6665" s="15"/>
      <c r="N6665" s="15"/>
      <c r="O6665" s="15"/>
      <c r="P6665" s="15"/>
    </row>
    <row r="6666" spans="1:16" x14ac:dyDescent="0.25">
      <c r="L6666" s="21" t="str">
        <f t="shared" ca="1" si="104"/>
        <v>-</v>
      </c>
    </row>
    <row r="6667" spans="1:16" x14ac:dyDescent="0.25">
      <c r="A6667" s="15"/>
      <c r="B6667" s="19"/>
      <c r="C6667" s="15"/>
      <c r="D6667" s="15"/>
      <c r="E6667" s="15"/>
      <c r="F6667" s="15"/>
      <c r="G6667" s="15"/>
      <c r="H6667" s="15"/>
      <c r="I6667" s="15"/>
      <c r="J6667" s="15"/>
      <c r="K6667" s="19"/>
      <c r="L6667" s="24" t="str">
        <f t="shared" ca="1" si="104"/>
        <v>-</v>
      </c>
      <c r="M6667" s="15"/>
      <c r="N6667" s="15"/>
      <c r="O6667" s="15"/>
      <c r="P6667" s="15"/>
    </row>
    <row r="6668" spans="1:16" x14ac:dyDescent="0.25">
      <c r="L6668" s="21" t="str">
        <f t="shared" ca="1" si="104"/>
        <v>-</v>
      </c>
    </row>
    <row r="6669" spans="1:16" x14ac:dyDescent="0.25">
      <c r="A6669" s="15"/>
      <c r="B6669" s="19"/>
      <c r="C6669" s="15"/>
      <c r="D6669" s="15"/>
      <c r="E6669" s="15"/>
      <c r="F6669" s="15"/>
      <c r="G6669" s="15"/>
      <c r="H6669" s="15"/>
      <c r="I6669" s="15"/>
      <c r="J6669" s="15"/>
      <c r="K6669" s="19"/>
      <c r="L6669" s="24" t="str">
        <f t="shared" ca="1" si="104"/>
        <v>-</v>
      </c>
      <c r="M6669" s="15"/>
      <c r="N6669" s="15"/>
      <c r="O6669" s="15"/>
      <c r="P6669" s="15"/>
    </row>
    <row r="6670" spans="1:16" x14ac:dyDescent="0.25">
      <c r="L6670" s="21" t="str">
        <f t="shared" ca="1" si="104"/>
        <v>-</v>
      </c>
    </row>
    <row r="6671" spans="1:16" x14ac:dyDescent="0.25">
      <c r="A6671" s="15"/>
      <c r="B6671" s="19"/>
      <c r="C6671" s="15"/>
      <c r="D6671" s="15"/>
      <c r="E6671" s="15"/>
      <c r="F6671" s="15"/>
      <c r="G6671" s="15"/>
      <c r="H6671" s="15"/>
      <c r="I6671" s="15"/>
      <c r="J6671" s="15"/>
      <c r="K6671" s="19"/>
      <c r="L6671" s="24" t="str">
        <f t="shared" ca="1" si="104"/>
        <v>-</v>
      </c>
      <c r="M6671" s="15"/>
      <c r="N6671" s="15"/>
      <c r="O6671" s="15"/>
      <c r="P6671" s="15"/>
    </row>
    <row r="6672" spans="1:16" x14ac:dyDescent="0.25">
      <c r="L6672" s="21" t="str">
        <f t="shared" ca="1" si="104"/>
        <v>-</v>
      </c>
    </row>
    <row r="6673" spans="1:16" x14ac:dyDescent="0.25">
      <c r="A6673" s="15"/>
      <c r="B6673" s="19"/>
      <c r="C6673" s="15"/>
      <c r="D6673" s="15"/>
      <c r="E6673" s="15"/>
      <c r="F6673" s="15"/>
      <c r="G6673" s="15"/>
      <c r="H6673" s="15"/>
      <c r="I6673" s="15"/>
      <c r="J6673" s="15"/>
      <c r="K6673" s="19"/>
      <c r="L6673" s="24" t="str">
        <f t="shared" ca="1" si="104"/>
        <v>-</v>
      </c>
      <c r="M6673" s="15"/>
      <c r="N6673" s="15"/>
      <c r="O6673" s="15"/>
      <c r="P6673" s="15"/>
    </row>
    <row r="6674" spans="1:16" x14ac:dyDescent="0.25">
      <c r="L6674" s="21" t="str">
        <f t="shared" ca="1" si="104"/>
        <v>-</v>
      </c>
    </row>
    <row r="6675" spans="1:16" x14ac:dyDescent="0.25">
      <c r="A6675" s="15"/>
      <c r="B6675" s="19"/>
      <c r="C6675" s="15"/>
      <c r="D6675" s="15"/>
      <c r="E6675" s="15"/>
      <c r="F6675" s="15"/>
      <c r="G6675" s="15"/>
      <c r="H6675" s="15"/>
      <c r="I6675" s="15"/>
      <c r="J6675" s="15"/>
      <c r="K6675" s="19"/>
      <c r="L6675" s="24" t="str">
        <f t="shared" ca="1" si="104"/>
        <v>-</v>
      </c>
      <c r="M6675" s="15"/>
      <c r="N6675" s="15"/>
      <c r="O6675" s="15"/>
      <c r="P6675" s="15"/>
    </row>
    <row r="6676" spans="1:16" x14ac:dyDescent="0.25">
      <c r="L6676" s="21" t="str">
        <f t="shared" ca="1" si="104"/>
        <v>-</v>
      </c>
    </row>
    <row r="6677" spans="1:16" x14ac:dyDescent="0.25">
      <c r="A6677" s="15"/>
      <c r="B6677" s="19"/>
      <c r="C6677" s="15"/>
      <c r="D6677" s="15"/>
      <c r="E6677" s="15"/>
      <c r="F6677" s="15"/>
      <c r="G6677" s="15"/>
      <c r="H6677" s="15"/>
      <c r="I6677" s="15"/>
      <c r="J6677" s="15"/>
      <c r="K6677" s="19"/>
      <c r="L6677" s="24" t="str">
        <f t="shared" ca="1" si="104"/>
        <v>-</v>
      </c>
      <c r="M6677" s="15"/>
      <c r="N6677" s="15"/>
      <c r="O6677" s="15"/>
      <c r="P6677" s="15"/>
    </row>
    <row r="6678" spans="1:16" x14ac:dyDescent="0.25">
      <c r="L6678" s="21" t="str">
        <f t="shared" ca="1" si="104"/>
        <v>-</v>
      </c>
    </row>
    <row r="6679" spans="1:16" x14ac:dyDescent="0.25">
      <c r="A6679" s="15"/>
      <c r="B6679" s="19"/>
      <c r="C6679" s="15"/>
      <c r="D6679" s="15"/>
      <c r="E6679" s="15"/>
      <c r="F6679" s="15"/>
      <c r="G6679" s="15"/>
      <c r="H6679" s="15"/>
      <c r="I6679" s="15"/>
      <c r="J6679" s="15"/>
      <c r="K6679" s="19"/>
      <c r="L6679" s="24" t="str">
        <f t="shared" ca="1" si="104"/>
        <v>-</v>
      </c>
      <c r="M6679" s="15"/>
      <c r="N6679" s="15"/>
      <c r="O6679" s="15"/>
      <c r="P6679" s="15"/>
    </row>
    <row r="6680" spans="1:16" x14ac:dyDescent="0.25">
      <c r="L6680" s="21" t="str">
        <f t="shared" ca="1" si="104"/>
        <v>-</v>
      </c>
    </row>
    <row r="6681" spans="1:16" x14ac:dyDescent="0.25">
      <c r="A6681" s="15"/>
      <c r="B6681" s="19"/>
      <c r="C6681" s="15"/>
      <c r="D6681" s="15"/>
      <c r="E6681" s="15"/>
      <c r="F6681" s="15"/>
      <c r="G6681" s="15"/>
      <c r="H6681" s="15"/>
      <c r="I6681" s="15"/>
      <c r="J6681" s="15"/>
      <c r="K6681" s="19"/>
      <c r="L6681" s="24" t="str">
        <f t="shared" ca="1" si="104"/>
        <v>-</v>
      </c>
      <c r="M6681" s="15"/>
      <c r="N6681" s="15"/>
      <c r="O6681" s="15"/>
      <c r="P6681" s="15"/>
    </row>
    <row r="6682" spans="1:16" x14ac:dyDescent="0.25">
      <c r="L6682" s="21" t="str">
        <f t="shared" ca="1" si="104"/>
        <v>-</v>
      </c>
    </row>
    <row r="6683" spans="1:16" x14ac:dyDescent="0.25">
      <c r="A6683" s="15"/>
      <c r="B6683" s="19"/>
      <c r="C6683" s="15"/>
      <c r="D6683" s="15"/>
      <c r="E6683" s="15"/>
      <c r="F6683" s="15"/>
      <c r="G6683" s="15"/>
      <c r="H6683" s="15"/>
      <c r="I6683" s="15"/>
      <c r="J6683" s="15"/>
      <c r="K6683" s="19"/>
      <c r="L6683" s="24" t="str">
        <f t="shared" ca="1" si="104"/>
        <v>-</v>
      </c>
      <c r="M6683" s="15"/>
      <c r="N6683" s="15"/>
      <c r="O6683" s="15"/>
      <c r="P6683" s="15"/>
    </row>
    <row r="6684" spans="1:16" x14ac:dyDescent="0.25">
      <c r="L6684" s="21" t="str">
        <f t="shared" ca="1" si="104"/>
        <v>-</v>
      </c>
    </row>
    <row r="6685" spans="1:16" x14ac:dyDescent="0.25">
      <c r="A6685" s="15"/>
      <c r="B6685" s="19"/>
      <c r="C6685" s="15"/>
      <c r="D6685" s="15"/>
      <c r="E6685" s="15"/>
      <c r="F6685" s="15"/>
      <c r="G6685" s="15"/>
      <c r="H6685" s="15"/>
      <c r="I6685" s="15"/>
      <c r="J6685" s="15"/>
      <c r="K6685" s="19"/>
      <c r="L6685" s="24" t="str">
        <f t="shared" ca="1" si="104"/>
        <v>-</v>
      </c>
      <c r="M6685" s="15"/>
      <c r="N6685" s="15"/>
      <c r="O6685" s="15"/>
      <c r="P6685" s="15"/>
    </row>
    <row r="6686" spans="1:16" x14ac:dyDescent="0.25">
      <c r="L6686" s="21" t="str">
        <f t="shared" ca="1" si="104"/>
        <v>-</v>
      </c>
    </row>
    <row r="6687" spans="1:16" x14ac:dyDescent="0.25">
      <c r="A6687" s="15"/>
      <c r="B6687" s="19"/>
      <c r="C6687" s="15"/>
      <c r="D6687" s="15"/>
      <c r="E6687" s="15"/>
      <c r="F6687" s="15"/>
      <c r="G6687" s="15"/>
      <c r="H6687" s="15"/>
      <c r="I6687" s="15"/>
      <c r="J6687" s="15"/>
      <c r="K6687" s="19"/>
      <c r="L6687" s="24" t="str">
        <f t="shared" ca="1" si="104"/>
        <v>-</v>
      </c>
      <c r="M6687" s="15"/>
      <c r="N6687" s="15"/>
      <c r="O6687" s="15"/>
      <c r="P6687" s="15"/>
    </row>
    <row r="6688" spans="1:16" x14ac:dyDescent="0.25">
      <c r="L6688" s="21" t="str">
        <f t="shared" ca="1" si="104"/>
        <v>-</v>
      </c>
    </row>
    <row r="6689" spans="1:16" x14ac:dyDescent="0.25">
      <c r="A6689" s="15"/>
      <c r="B6689" s="19"/>
      <c r="C6689" s="15"/>
      <c r="D6689" s="15"/>
      <c r="E6689" s="15"/>
      <c r="F6689" s="15"/>
      <c r="G6689" s="15"/>
      <c r="H6689" s="15"/>
      <c r="I6689" s="15"/>
      <c r="J6689" s="15"/>
      <c r="K6689" s="19"/>
      <c r="L6689" s="24" t="str">
        <f t="shared" ca="1" si="104"/>
        <v>-</v>
      </c>
      <c r="M6689" s="15"/>
      <c r="N6689" s="15"/>
      <c r="O6689" s="15"/>
      <c r="P6689" s="15"/>
    </row>
    <row r="6690" spans="1:16" x14ac:dyDescent="0.25">
      <c r="L6690" s="21" t="str">
        <f t="shared" ca="1" si="104"/>
        <v>-</v>
      </c>
    </row>
    <row r="6691" spans="1:16" x14ac:dyDescent="0.25">
      <c r="A6691" s="15"/>
      <c r="B6691" s="19"/>
      <c r="C6691" s="15"/>
      <c r="D6691" s="15"/>
      <c r="E6691" s="15"/>
      <c r="F6691" s="15"/>
      <c r="G6691" s="15"/>
      <c r="H6691" s="15"/>
      <c r="I6691" s="15"/>
      <c r="J6691" s="15"/>
      <c r="K6691" s="19"/>
      <c r="L6691" s="24" t="str">
        <f t="shared" ca="1" si="104"/>
        <v>-</v>
      </c>
      <c r="M6691" s="15"/>
      <c r="N6691" s="15"/>
      <c r="O6691" s="15"/>
      <c r="P6691" s="15"/>
    </row>
    <row r="6692" spans="1:16" x14ac:dyDescent="0.25">
      <c r="L6692" s="21" t="str">
        <f t="shared" ca="1" si="104"/>
        <v>-</v>
      </c>
    </row>
    <row r="6693" spans="1:16" x14ac:dyDescent="0.25">
      <c r="A6693" s="15"/>
      <c r="B6693" s="19"/>
      <c r="C6693" s="15"/>
      <c r="D6693" s="15"/>
      <c r="E6693" s="15"/>
      <c r="F6693" s="15"/>
      <c r="G6693" s="15"/>
      <c r="H6693" s="15"/>
      <c r="I6693" s="15"/>
      <c r="J6693" s="15"/>
      <c r="K6693" s="19"/>
      <c r="L6693" s="24" t="str">
        <f t="shared" ca="1" si="104"/>
        <v>-</v>
      </c>
      <c r="M6693" s="15"/>
      <c r="N6693" s="15"/>
      <c r="O6693" s="15"/>
      <c r="P6693" s="15"/>
    </row>
    <row r="6694" spans="1:16" x14ac:dyDescent="0.25">
      <c r="L6694" s="21" t="str">
        <f t="shared" ca="1" si="104"/>
        <v>-</v>
      </c>
    </row>
    <row r="6695" spans="1:16" x14ac:dyDescent="0.25">
      <c r="A6695" s="15"/>
      <c r="B6695" s="19"/>
      <c r="C6695" s="15"/>
      <c r="D6695" s="15"/>
      <c r="E6695" s="15"/>
      <c r="F6695" s="15"/>
      <c r="G6695" s="15"/>
      <c r="H6695" s="15"/>
      <c r="I6695" s="15"/>
      <c r="J6695" s="15"/>
      <c r="K6695" s="19"/>
      <c r="L6695" s="24" t="str">
        <f t="shared" ca="1" si="104"/>
        <v>-</v>
      </c>
      <c r="M6695" s="15"/>
      <c r="N6695" s="15"/>
      <c r="O6695" s="15"/>
      <c r="P6695" s="15"/>
    </row>
    <row r="6696" spans="1:16" x14ac:dyDescent="0.25">
      <c r="L6696" s="21" t="str">
        <f t="shared" ca="1" si="104"/>
        <v>-</v>
      </c>
    </row>
    <row r="6697" spans="1:16" x14ac:dyDescent="0.25">
      <c r="A6697" s="15"/>
      <c r="B6697" s="19"/>
      <c r="C6697" s="15"/>
      <c r="D6697" s="15"/>
      <c r="E6697" s="15"/>
      <c r="F6697" s="15"/>
      <c r="G6697" s="15"/>
      <c r="H6697" s="15"/>
      <c r="I6697" s="15"/>
      <c r="J6697" s="15"/>
      <c r="K6697" s="19"/>
      <c r="L6697" s="24" t="str">
        <f t="shared" ca="1" si="104"/>
        <v>-</v>
      </c>
      <c r="M6697" s="15"/>
      <c r="N6697" s="15"/>
      <c r="O6697" s="15"/>
      <c r="P6697" s="15"/>
    </row>
    <row r="6698" spans="1:16" x14ac:dyDescent="0.25">
      <c r="L6698" s="21" t="str">
        <f t="shared" ca="1" si="104"/>
        <v>-</v>
      </c>
    </row>
    <row r="6699" spans="1:16" x14ac:dyDescent="0.25">
      <c r="A6699" s="15"/>
      <c r="B6699" s="19"/>
      <c r="C6699" s="15"/>
      <c r="D6699" s="15"/>
      <c r="E6699" s="15"/>
      <c r="F6699" s="15"/>
      <c r="G6699" s="15"/>
      <c r="H6699" s="15"/>
      <c r="I6699" s="15"/>
      <c r="J6699" s="15"/>
      <c r="K6699" s="19"/>
      <c r="L6699" s="24" t="str">
        <f t="shared" ca="1" si="104"/>
        <v>-</v>
      </c>
      <c r="M6699" s="15"/>
      <c r="N6699" s="15"/>
      <c r="O6699" s="15"/>
      <c r="P6699" s="15"/>
    </row>
    <row r="6700" spans="1:16" x14ac:dyDescent="0.25">
      <c r="L6700" s="21" t="str">
        <f t="shared" ca="1" si="104"/>
        <v>-</v>
      </c>
    </row>
    <row r="6701" spans="1:16" x14ac:dyDescent="0.25">
      <c r="A6701" s="15"/>
      <c r="B6701" s="19"/>
      <c r="C6701" s="15"/>
      <c r="D6701" s="15"/>
      <c r="E6701" s="15"/>
      <c r="F6701" s="15"/>
      <c r="G6701" s="15"/>
      <c r="H6701" s="15"/>
      <c r="I6701" s="15"/>
      <c r="J6701" s="15"/>
      <c r="K6701" s="19"/>
      <c r="L6701" s="24" t="str">
        <f t="shared" ca="1" si="104"/>
        <v>-</v>
      </c>
      <c r="M6701" s="15"/>
      <c r="N6701" s="15"/>
      <c r="O6701" s="15"/>
      <c r="P6701" s="15"/>
    </row>
    <row r="6702" spans="1:16" x14ac:dyDescent="0.25">
      <c r="L6702" s="21" t="str">
        <f t="shared" ca="1" si="104"/>
        <v>-</v>
      </c>
    </row>
    <row r="6703" spans="1:16" x14ac:dyDescent="0.25">
      <c r="A6703" s="15"/>
      <c r="B6703" s="19"/>
      <c r="C6703" s="15"/>
      <c r="D6703" s="15"/>
      <c r="E6703" s="15"/>
      <c r="F6703" s="15"/>
      <c r="G6703" s="15"/>
      <c r="H6703" s="15"/>
      <c r="I6703" s="15"/>
      <c r="J6703" s="15"/>
      <c r="K6703" s="19"/>
      <c r="L6703" s="24" t="str">
        <f t="shared" ca="1" si="104"/>
        <v>-</v>
      </c>
      <c r="M6703" s="15"/>
      <c r="N6703" s="15"/>
      <c r="O6703" s="15"/>
      <c r="P6703" s="15"/>
    </row>
    <row r="6704" spans="1:16" x14ac:dyDescent="0.25">
      <c r="L6704" s="21" t="str">
        <f t="shared" ca="1" si="104"/>
        <v>-</v>
      </c>
    </row>
    <row r="6705" spans="1:16" x14ac:dyDescent="0.25">
      <c r="A6705" s="15"/>
      <c r="B6705" s="19"/>
      <c r="C6705" s="15"/>
      <c r="D6705" s="15"/>
      <c r="E6705" s="15"/>
      <c r="F6705" s="15"/>
      <c r="G6705" s="15"/>
      <c r="H6705" s="15"/>
      <c r="I6705" s="15"/>
      <c r="J6705" s="15"/>
      <c r="K6705" s="19"/>
      <c r="L6705" s="24" t="str">
        <f t="shared" ca="1" si="104"/>
        <v>-</v>
      </c>
      <c r="M6705" s="15"/>
      <c r="N6705" s="15"/>
      <c r="O6705" s="15"/>
      <c r="P6705" s="15"/>
    </row>
    <row r="6706" spans="1:16" x14ac:dyDescent="0.25">
      <c r="L6706" s="21" t="str">
        <f t="shared" ca="1" si="104"/>
        <v>-</v>
      </c>
    </row>
    <row r="6707" spans="1:16" x14ac:dyDescent="0.25">
      <c r="A6707" s="15"/>
      <c r="B6707" s="19"/>
      <c r="C6707" s="15"/>
      <c r="D6707" s="15"/>
      <c r="E6707" s="15"/>
      <c r="F6707" s="15"/>
      <c r="G6707" s="15"/>
      <c r="H6707" s="15"/>
      <c r="I6707" s="15"/>
      <c r="J6707" s="15"/>
      <c r="K6707" s="19"/>
      <c r="L6707" s="24" t="str">
        <f t="shared" ca="1" si="104"/>
        <v>-</v>
      </c>
      <c r="M6707" s="15"/>
      <c r="N6707" s="15"/>
      <c r="O6707" s="15"/>
      <c r="P6707" s="15"/>
    </row>
    <row r="6708" spans="1:16" x14ac:dyDescent="0.25">
      <c r="L6708" s="21" t="str">
        <f t="shared" ca="1" si="104"/>
        <v>-</v>
      </c>
    </row>
    <row r="6709" spans="1:16" x14ac:dyDescent="0.25">
      <c r="A6709" s="15"/>
      <c r="B6709" s="19"/>
      <c r="C6709" s="15"/>
      <c r="D6709" s="15"/>
      <c r="E6709" s="15"/>
      <c r="F6709" s="15"/>
      <c r="G6709" s="15"/>
      <c r="H6709" s="15"/>
      <c r="I6709" s="15"/>
      <c r="J6709" s="15"/>
      <c r="K6709" s="19"/>
      <c r="L6709" s="24" t="str">
        <f t="shared" ca="1" si="104"/>
        <v>-</v>
      </c>
      <c r="M6709" s="15"/>
      <c r="N6709" s="15"/>
      <c r="O6709" s="15"/>
      <c r="P6709" s="15"/>
    </row>
    <row r="6710" spans="1:16" x14ac:dyDescent="0.25">
      <c r="L6710" s="21" t="str">
        <f t="shared" ca="1" si="104"/>
        <v>-</v>
      </c>
    </row>
    <row r="6711" spans="1:16" x14ac:dyDescent="0.25">
      <c r="A6711" s="15"/>
      <c r="B6711" s="19"/>
      <c r="C6711" s="15"/>
      <c r="D6711" s="15"/>
      <c r="E6711" s="15"/>
      <c r="F6711" s="15"/>
      <c r="G6711" s="15"/>
      <c r="H6711" s="15"/>
      <c r="I6711" s="15"/>
      <c r="J6711" s="15"/>
      <c r="K6711" s="19"/>
      <c r="L6711" s="24" t="str">
        <f t="shared" ca="1" si="104"/>
        <v>-</v>
      </c>
      <c r="M6711" s="15"/>
      <c r="N6711" s="15"/>
      <c r="O6711" s="15"/>
      <c r="P6711" s="15"/>
    </row>
    <row r="6712" spans="1:16" x14ac:dyDescent="0.25">
      <c r="L6712" s="21" t="str">
        <f t="shared" ca="1" si="104"/>
        <v>-</v>
      </c>
    </row>
    <row r="6713" spans="1:16" x14ac:dyDescent="0.25">
      <c r="A6713" s="15"/>
      <c r="B6713" s="19"/>
      <c r="C6713" s="15"/>
      <c r="D6713" s="15"/>
      <c r="E6713" s="15"/>
      <c r="F6713" s="15"/>
      <c r="G6713" s="15"/>
      <c r="H6713" s="15"/>
      <c r="I6713" s="15"/>
      <c r="J6713" s="15"/>
      <c r="K6713" s="19"/>
      <c r="L6713" s="24" t="str">
        <f t="shared" ca="1" si="104"/>
        <v>-</v>
      </c>
      <c r="M6713" s="15"/>
      <c r="N6713" s="15"/>
      <c r="O6713" s="15"/>
      <c r="P6713" s="15"/>
    </row>
    <row r="6714" spans="1:16" x14ac:dyDescent="0.25">
      <c r="L6714" s="21" t="str">
        <f t="shared" ca="1" si="104"/>
        <v>-</v>
      </c>
    </row>
    <row r="6715" spans="1:16" x14ac:dyDescent="0.25">
      <c r="A6715" s="15"/>
      <c r="B6715" s="19"/>
      <c r="C6715" s="15"/>
      <c r="D6715" s="15"/>
      <c r="E6715" s="15"/>
      <c r="F6715" s="15"/>
      <c r="G6715" s="15"/>
      <c r="H6715" s="15"/>
      <c r="I6715" s="15"/>
      <c r="J6715" s="15"/>
      <c r="K6715" s="19"/>
      <c r="L6715" s="24" t="str">
        <f t="shared" ca="1" si="104"/>
        <v>-</v>
      </c>
      <c r="M6715" s="15"/>
      <c r="N6715" s="15"/>
      <c r="O6715" s="15"/>
      <c r="P6715" s="15"/>
    </row>
    <row r="6716" spans="1:16" x14ac:dyDescent="0.25">
      <c r="L6716" s="21" t="str">
        <f t="shared" ca="1" si="104"/>
        <v>-</v>
      </c>
    </row>
    <row r="6717" spans="1:16" x14ac:dyDescent="0.25">
      <c r="A6717" s="15"/>
      <c r="B6717" s="19"/>
      <c r="C6717" s="15"/>
      <c r="D6717" s="15"/>
      <c r="E6717" s="15"/>
      <c r="F6717" s="15"/>
      <c r="G6717" s="15"/>
      <c r="H6717" s="15"/>
      <c r="I6717" s="15"/>
      <c r="J6717" s="15"/>
      <c r="K6717" s="19"/>
      <c r="L6717" s="24" t="str">
        <f t="shared" ca="1" si="104"/>
        <v>-</v>
      </c>
      <c r="M6717" s="15"/>
      <c r="N6717" s="15"/>
      <c r="O6717" s="15"/>
      <c r="P6717" s="15"/>
    </row>
    <row r="6718" spans="1:16" x14ac:dyDescent="0.25">
      <c r="L6718" s="21" t="str">
        <f t="shared" ca="1" si="104"/>
        <v>-</v>
      </c>
    </row>
    <row r="6719" spans="1:16" x14ac:dyDescent="0.25">
      <c r="A6719" s="15"/>
      <c r="B6719" s="19"/>
      <c r="C6719" s="15"/>
      <c r="D6719" s="15"/>
      <c r="E6719" s="15"/>
      <c r="F6719" s="15"/>
      <c r="G6719" s="15"/>
      <c r="H6719" s="15"/>
      <c r="I6719" s="15"/>
      <c r="J6719" s="15"/>
      <c r="K6719" s="19"/>
      <c r="L6719" s="24" t="str">
        <f t="shared" ca="1" si="104"/>
        <v>-</v>
      </c>
      <c r="M6719" s="15"/>
      <c r="N6719" s="15"/>
      <c r="O6719" s="15"/>
      <c r="P6719" s="15"/>
    </row>
    <row r="6720" spans="1:16" x14ac:dyDescent="0.25">
      <c r="L6720" s="21" t="str">
        <f t="shared" ca="1" si="104"/>
        <v>-</v>
      </c>
    </row>
    <row r="6721" spans="1:16" x14ac:dyDescent="0.25">
      <c r="A6721" s="15"/>
      <c r="B6721" s="19"/>
      <c r="C6721" s="15"/>
      <c r="D6721" s="15"/>
      <c r="E6721" s="15"/>
      <c r="F6721" s="15"/>
      <c r="G6721" s="15"/>
      <c r="H6721" s="15"/>
      <c r="I6721" s="15"/>
      <c r="J6721" s="15"/>
      <c r="K6721" s="19"/>
      <c r="L6721" s="24" t="str">
        <f t="shared" ca="1" si="104"/>
        <v>-</v>
      </c>
      <c r="M6721" s="15"/>
      <c r="N6721" s="15"/>
      <c r="O6721" s="15"/>
      <c r="P6721" s="15"/>
    </row>
    <row r="6722" spans="1:16" x14ac:dyDescent="0.25">
      <c r="L6722" s="21" t="str">
        <f t="shared" ca="1" si="104"/>
        <v>-</v>
      </c>
    </row>
    <row r="6723" spans="1:16" x14ac:dyDescent="0.25">
      <c r="A6723" s="15"/>
      <c r="B6723" s="19"/>
      <c r="C6723" s="15"/>
      <c r="D6723" s="15"/>
      <c r="E6723" s="15"/>
      <c r="F6723" s="15"/>
      <c r="G6723" s="15"/>
      <c r="H6723" s="15"/>
      <c r="I6723" s="15"/>
      <c r="J6723" s="15"/>
      <c r="K6723" s="19"/>
      <c r="L6723" s="24" t="str">
        <f t="shared" ca="1" si="104"/>
        <v>-</v>
      </c>
      <c r="M6723" s="15"/>
      <c r="N6723" s="15"/>
      <c r="O6723" s="15"/>
      <c r="P6723" s="15"/>
    </row>
    <row r="6724" spans="1:16" x14ac:dyDescent="0.25">
      <c r="L6724" s="21" t="str">
        <f t="shared" ca="1" si="104"/>
        <v>-</v>
      </c>
    </row>
    <row r="6725" spans="1:16" x14ac:dyDescent="0.25">
      <c r="A6725" s="15"/>
      <c r="B6725" s="19"/>
      <c r="C6725" s="15"/>
      <c r="D6725" s="15"/>
      <c r="E6725" s="15"/>
      <c r="F6725" s="15"/>
      <c r="G6725" s="15"/>
      <c r="H6725" s="15"/>
      <c r="I6725" s="15"/>
      <c r="J6725" s="15"/>
      <c r="K6725" s="19"/>
      <c r="L6725" s="24" t="str">
        <f t="shared" ca="1" si="104"/>
        <v>-</v>
      </c>
      <c r="M6725" s="15"/>
      <c r="N6725" s="15"/>
      <c r="O6725" s="15"/>
      <c r="P6725" s="15"/>
    </row>
    <row r="6726" spans="1:16" x14ac:dyDescent="0.25">
      <c r="L6726" s="21" t="str">
        <f t="shared" ref="L6726:L6789" ca="1" si="105">IF(B6726&gt;1/1/1900, (IF(M6726="Closed",(DATEDIF(B6726,K6726,"d"))-(DATEDIF(H6726,J6726,"d")),IF(OR(M6726="Pending",ISBLANK(K6726)),TODAY()-B6726))),"-")</f>
        <v>-</v>
      </c>
    </row>
    <row r="6727" spans="1:16" x14ac:dyDescent="0.25">
      <c r="A6727" s="15"/>
      <c r="B6727" s="19"/>
      <c r="C6727" s="15"/>
      <c r="D6727" s="15"/>
      <c r="E6727" s="15"/>
      <c r="F6727" s="15"/>
      <c r="G6727" s="15"/>
      <c r="H6727" s="15"/>
      <c r="I6727" s="15"/>
      <c r="J6727" s="15"/>
      <c r="K6727" s="19"/>
      <c r="L6727" s="24" t="str">
        <f t="shared" ca="1" si="105"/>
        <v>-</v>
      </c>
      <c r="M6727" s="15"/>
      <c r="N6727" s="15"/>
      <c r="O6727" s="15"/>
      <c r="P6727" s="15"/>
    </row>
    <row r="6728" spans="1:16" x14ac:dyDescent="0.25">
      <c r="L6728" s="21" t="str">
        <f t="shared" ca="1" si="105"/>
        <v>-</v>
      </c>
    </row>
    <row r="6729" spans="1:16" x14ac:dyDescent="0.25">
      <c r="A6729" s="15"/>
      <c r="B6729" s="19"/>
      <c r="C6729" s="15"/>
      <c r="D6729" s="15"/>
      <c r="E6729" s="15"/>
      <c r="F6729" s="15"/>
      <c r="G6729" s="15"/>
      <c r="H6729" s="15"/>
      <c r="I6729" s="15"/>
      <c r="J6729" s="15"/>
      <c r="K6729" s="19"/>
      <c r="L6729" s="24" t="str">
        <f t="shared" ca="1" si="105"/>
        <v>-</v>
      </c>
      <c r="M6729" s="15"/>
      <c r="N6729" s="15"/>
      <c r="O6729" s="15"/>
      <c r="P6729" s="15"/>
    </row>
    <row r="6730" spans="1:16" x14ac:dyDescent="0.25">
      <c r="L6730" s="21" t="str">
        <f t="shared" ca="1" si="105"/>
        <v>-</v>
      </c>
    </row>
    <row r="6731" spans="1:16" x14ac:dyDescent="0.25">
      <c r="A6731" s="15"/>
      <c r="B6731" s="19"/>
      <c r="C6731" s="15"/>
      <c r="D6731" s="15"/>
      <c r="E6731" s="15"/>
      <c r="F6731" s="15"/>
      <c r="G6731" s="15"/>
      <c r="H6731" s="15"/>
      <c r="I6731" s="15"/>
      <c r="J6731" s="15"/>
      <c r="K6731" s="19"/>
      <c r="L6731" s="24" t="str">
        <f t="shared" ca="1" si="105"/>
        <v>-</v>
      </c>
      <c r="M6731" s="15"/>
      <c r="N6731" s="15"/>
      <c r="O6731" s="15"/>
      <c r="P6731" s="15"/>
    </row>
    <row r="6732" spans="1:16" x14ac:dyDescent="0.25">
      <c r="L6732" s="21" t="str">
        <f t="shared" ca="1" si="105"/>
        <v>-</v>
      </c>
    </row>
    <row r="6733" spans="1:16" x14ac:dyDescent="0.25">
      <c r="A6733" s="15"/>
      <c r="B6733" s="19"/>
      <c r="C6733" s="15"/>
      <c r="D6733" s="15"/>
      <c r="E6733" s="15"/>
      <c r="F6733" s="15"/>
      <c r="G6733" s="15"/>
      <c r="H6733" s="15"/>
      <c r="I6733" s="15"/>
      <c r="J6733" s="15"/>
      <c r="K6733" s="19"/>
      <c r="L6733" s="24" t="str">
        <f t="shared" ca="1" si="105"/>
        <v>-</v>
      </c>
      <c r="M6733" s="15"/>
      <c r="N6733" s="15"/>
      <c r="O6733" s="15"/>
      <c r="P6733" s="15"/>
    </row>
    <row r="6734" spans="1:16" x14ac:dyDescent="0.25">
      <c r="L6734" s="21" t="str">
        <f t="shared" ca="1" si="105"/>
        <v>-</v>
      </c>
    </row>
    <row r="6735" spans="1:16" x14ac:dyDescent="0.25">
      <c r="A6735" s="15"/>
      <c r="B6735" s="19"/>
      <c r="C6735" s="15"/>
      <c r="D6735" s="15"/>
      <c r="E6735" s="15"/>
      <c r="F6735" s="15"/>
      <c r="G6735" s="15"/>
      <c r="H6735" s="15"/>
      <c r="I6735" s="15"/>
      <c r="J6735" s="15"/>
      <c r="K6735" s="19"/>
      <c r="L6735" s="24" t="str">
        <f t="shared" ca="1" si="105"/>
        <v>-</v>
      </c>
      <c r="M6735" s="15"/>
      <c r="N6735" s="15"/>
      <c r="O6735" s="15"/>
      <c r="P6735" s="15"/>
    </row>
    <row r="6736" spans="1:16" x14ac:dyDescent="0.25">
      <c r="L6736" s="21" t="str">
        <f t="shared" ca="1" si="105"/>
        <v>-</v>
      </c>
    </row>
    <row r="6737" spans="1:16" x14ac:dyDescent="0.25">
      <c r="A6737" s="15"/>
      <c r="B6737" s="19"/>
      <c r="C6737" s="15"/>
      <c r="D6737" s="15"/>
      <c r="E6737" s="15"/>
      <c r="F6737" s="15"/>
      <c r="G6737" s="15"/>
      <c r="H6737" s="15"/>
      <c r="I6737" s="15"/>
      <c r="J6737" s="15"/>
      <c r="K6737" s="19"/>
      <c r="L6737" s="24" t="str">
        <f t="shared" ca="1" si="105"/>
        <v>-</v>
      </c>
      <c r="M6737" s="15"/>
      <c r="N6737" s="15"/>
      <c r="O6737" s="15"/>
      <c r="P6737" s="15"/>
    </row>
    <row r="6738" spans="1:16" x14ac:dyDescent="0.25">
      <c r="L6738" s="21" t="str">
        <f t="shared" ca="1" si="105"/>
        <v>-</v>
      </c>
    </row>
    <row r="6739" spans="1:16" x14ac:dyDescent="0.25">
      <c r="A6739" s="15"/>
      <c r="B6739" s="19"/>
      <c r="C6739" s="15"/>
      <c r="D6739" s="15"/>
      <c r="E6739" s="15"/>
      <c r="F6739" s="15"/>
      <c r="G6739" s="15"/>
      <c r="H6739" s="15"/>
      <c r="I6739" s="15"/>
      <c r="J6739" s="15"/>
      <c r="K6739" s="19"/>
      <c r="L6739" s="24" t="str">
        <f t="shared" ca="1" si="105"/>
        <v>-</v>
      </c>
      <c r="M6739" s="15"/>
      <c r="N6739" s="15"/>
      <c r="O6739" s="15"/>
      <c r="P6739" s="15"/>
    </row>
    <row r="6740" spans="1:16" x14ac:dyDescent="0.25">
      <c r="L6740" s="21" t="str">
        <f t="shared" ca="1" si="105"/>
        <v>-</v>
      </c>
    </row>
    <row r="6741" spans="1:16" x14ac:dyDescent="0.25">
      <c r="A6741" s="15"/>
      <c r="B6741" s="19"/>
      <c r="C6741" s="15"/>
      <c r="D6741" s="15"/>
      <c r="E6741" s="15"/>
      <c r="F6741" s="15"/>
      <c r="G6741" s="15"/>
      <c r="H6741" s="15"/>
      <c r="I6741" s="15"/>
      <c r="J6741" s="15"/>
      <c r="K6741" s="19"/>
      <c r="L6741" s="24" t="str">
        <f t="shared" ca="1" si="105"/>
        <v>-</v>
      </c>
      <c r="M6741" s="15"/>
      <c r="N6741" s="15"/>
      <c r="O6741" s="15"/>
      <c r="P6741" s="15"/>
    </row>
    <row r="6742" spans="1:16" x14ac:dyDescent="0.25">
      <c r="L6742" s="21" t="str">
        <f t="shared" ca="1" si="105"/>
        <v>-</v>
      </c>
    </row>
    <row r="6743" spans="1:16" x14ac:dyDescent="0.25">
      <c r="A6743" s="15"/>
      <c r="B6743" s="19"/>
      <c r="C6743" s="15"/>
      <c r="D6743" s="15"/>
      <c r="E6743" s="15"/>
      <c r="F6743" s="15"/>
      <c r="G6743" s="15"/>
      <c r="H6743" s="15"/>
      <c r="I6743" s="15"/>
      <c r="J6743" s="15"/>
      <c r="K6743" s="19"/>
      <c r="L6743" s="24" t="str">
        <f t="shared" ca="1" si="105"/>
        <v>-</v>
      </c>
      <c r="M6743" s="15"/>
      <c r="N6743" s="15"/>
      <c r="O6743" s="15"/>
      <c r="P6743" s="15"/>
    </row>
    <row r="6744" spans="1:16" x14ac:dyDescent="0.25">
      <c r="L6744" s="21" t="str">
        <f t="shared" ca="1" si="105"/>
        <v>-</v>
      </c>
    </row>
    <row r="6745" spans="1:16" x14ac:dyDescent="0.25">
      <c r="A6745" s="15"/>
      <c r="B6745" s="19"/>
      <c r="C6745" s="15"/>
      <c r="D6745" s="15"/>
      <c r="E6745" s="15"/>
      <c r="F6745" s="15"/>
      <c r="G6745" s="15"/>
      <c r="H6745" s="15"/>
      <c r="I6745" s="15"/>
      <c r="J6745" s="15"/>
      <c r="K6745" s="19"/>
      <c r="L6745" s="24" t="str">
        <f t="shared" ca="1" si="105"/>
        <v>-</v>
      </c>
      <c r="M6745" s="15"/>
      <c r="N6745" s="15"/>
      <c r="O6745" s="15"/>
      <c r="P6745" s="15"/>
    </row>
    <row r="6746" spans="1:16" x14ac:dyDescent="0.25">
      <c r="L6746" s="21" t="str">
        <f t="shared" ca="1" si="105"/>
        <v>-</v>
      </c>
    </row>
    <row r="6747" spans="1:16" x14ac:dyDescent="0.25">
      <c r="A6747" s="15"/>
      <c r="B6747" s="19"/>
      <c r="C6747" s="15"/>
      <c r="D6747" s="15"/>
      <c r="E6747" s="15"/>
      <c r="F6747" s="15"/>
      <c r="G6747" s="15"/>
      <c r="H6747" s="15"/>
      <c r="I6747" s="15"/>
      <c r="J6747" s="15"/>
      <c r="K6747" s="19"/>
      <c r="L6747" s="24" t="str">
        <f t="shared" ca="1" si="105"/>
        <v>-</v>
      </c>
      <c r="M6747" s="15"/>
      <c r="N6747" s="15"/>
      <c r="O6747" s="15"/>
      <c r="P6747" s="15"/>
    </row>
    <row r="6748" spans="1:16" x14ac:dyDescent="0.25">
      <c r="L6748" s="21" t="str">
        <f t="shared" ca="1" si="105"/>
        <v>-</v>
      </c>
    </row>
    <row r="6749" spans="1:16" x14ac:dyDescent="0.25">
      <c r="A6749" s="15"/>
      <c r="B6749" s="19"/>
      <c r="C6749" s="15"/>
      <c r="D6749" s="15"/>
      <c r="E6749" s="15"/>
      <c r="F6749" s="15"/>
      <c r="G6749" s="15"/>
      <c r="H6749" s="15"/>
      <c r="I6749" s="15"/>
      <c r="J6749" s="15"/>
      <c r="K6749" s="19"/>
      <c r="L6749" s="24" t="str">
        <f t="shared" ca="1" si="105"/>
        <v>-</v>
      </c>
      <c r="M6749" s="15"/>
      <c r="N6749" s="15"/>
      <c r="O6749" s="15"/>
      <c r="P6749" s="15"/>
    </row>
    <row r="6750" spans="1:16" x14ac:dyDescent="0.25">
      <c r="L6750" s="21" t="str">
        <f t="shared" ca="1" si="105"/>
        <v>-</v>
      </c>
    </row>
    <row r="6751" spans="1:16" x14ac:dyDescent="0.25">
      <c r="A6751" s="15"/>
      <c r="B6751" s="19"/>
      <c r="C6751" s="15"/>
      <c r="D6751" s="15"/>
      <c r="E6751" s="15"/>
      <c r="F6751" s="15"/>
      <c r="G6751" s="15"/>
      <c r="H6751" s="15"/>
      <c r="I6751" s="15"/>
      <c r="J6751" s="15"/>
      <c r="K6751" s="19"/>
      <c r="L6751" s="24" t="str">
        <f t="shared" ca="1" si="105"/>
        <v>-</v>
      </c>
      <c r="M6751" s="15"/>
      <c r="N6751" s="15"/>
      <c r="O6751" s="15"/>
      <c r="P6751" s="15"/>
    </row>
    <row r="6752" spans="1:16" x14ac:dyDescent="0.25">
      <c r="L6752" s="21" t="str">
        <f t="shared" ca="1" si="105"/>
        <v>-</v>
      </c>
    </row>
    <row r="6753" spans="1:16" x14ac:dyDescent="0.25">
      <c r="A6753" s="15"/>
      <c r="B6753" s="19"/>
      <c r="C6753" s="15"/>
      <c r="D6753" s="15"/>
      <c r="E6753" s="15"/>
      <c r="F6753" s="15"/>
      <c r="G6753" s="15"/>
      <c r="H6753" s="15"/>
      <c r="I6753" s="15"/>
      <c r="J6753" s="15"/>
      <c r="K6753" s="19"/>
      <c r="L6753" s="24" t="str">
        <f t="shared" ca="1" si="105"/>
        <v>-</v>
      </c>
      <c r="M6753" s="15"/>
      <c r="N6753" s="15"/>
      <c r="O6753" s="15"/>
      <c r="P6753" s="15"/>
    </row>
    <row r="6754" spans="1:16" x14ac:dyDescent="0.25">
      <c r="L6754" s="21" t="str">
        <f t="shared" ca="1" si="105"/>
        <v>-</v>
      </c>
    </row>
    <row r="6755" spans="1:16" x14ac:dyDescent="0.25">
      <c r="A6755" s="15"/>
      <c r="B6755" s="19"/>
      <c r="C6755" s="15"/>
      <c r="D6755" s="15"/>
      <c r="E6755" s="15"/>
      <c r="F6755" s="15"/>
      <c r="G6755" s="15"/>
      <c r="H6755" s="15"/>
      <c r="I6755" s="15"/>
      <c r="J6755" s="15"/>
      <c r="K6755" s="19"/>
      <c r="L6755" s="24" t="str">
        <f t="shared" ca="1" si="105"/>
        <v>-</v>
      </c>
      <c r="M6755" s="15"/>
      <c r="N6755" s="15"/>
      <c r="O6755" s="15"/>
      <c r="P6755" s="15"/>
    </row>
    <row r="6756" spans="1:16" x14ac:dyDescent="0.25">
      <c r="L6756" s="21" t="str">
        <f t="shared" ca="1" si="105"/>
        <v>-</v>
      </c>
    </row>
    <row r="6757" spans="1:16" x14ac:dyDescent="0.25">
      <c r="A6757" s="15"/>
      <c r="B6757" s="19"/>
      <c r="C6757" s="15"/>
      <c r="D6757" s="15"/>
      <c r="E6757" s="15"/>
      <c r="F6757" s="15"/>
      <c r="G6757" s="15"/>
      <c r="H6757" s="15"/>
      <c r="I6757" s="15"/>
      <c r="J6757" s="15"/>
      <c r="K6757" s="19"/>
      <c r="L6757" s="24" t="str">
        <f t="shared" ca="1" si="105"/>
        <v>-</v>
      </c>
      <c r="M6757" s="15"/>
      <c r="N6757" s="15"/>
      <c r="O6757" s="15"/>
      <c r="P6757" s="15"/>
    </row>
    <row r="6758" spans="1:16" x14ac:dyDescent="0.25">
      <c r="L6758" s="21" t="str">
        <f t="shared" ca="1" si="105"/>
        <v>-</v>
      </c>
    </row>
    <row r="6759" spans="1:16" x14ac:dyDescent="0.25">
      <c r="A6759" s="15"/>
      <c r="B6759" s="19"/>
      <c r="C6759" s="15"/>
      <c r="D6759" s="15"/>
      <c r="E6759" s="15"/>
      <c r="F6759" s="15"/>
      <c r="G6759" s="15"/>
      <c r="H6759" s="15"/>
      <c r="I6759" s="15"/>
      <c r="J6759" s="15"/>
      <c r="K6759" s="19"/>
      <c r="L6759" s="24" t="str">
        <f t="shared" ca="1" si="105"/>
        <v>-</v>
      </c>
      <c r="M6759" s="15"/>
      <c r="N6759" s="15"/>
      <c r="O6759" s="15"/>
      <c r="P6759" s="15"/>
    </row>
    <row r="6760" spans="1:16" x14ac:dyDescent="0.25">
      <c r="L6760" s="21" t="str">
        <f t="shared" ca="1" si="105"/>
        <v>-</v>
      </c>
    </row>
    <row r="6761" spans="1:16" x14ac:dyDescent="0.25">
      <c r="A6761" s="15"/>
      <c r="B6761" s="19"/>
      <c r="C6761" s="15"/>
      <c r="D6761" s="15"/>
      <c r="E6761" s="15"/>
      <c r="F6761" s="15"/>
      <c r="G6761" s="15"/>
      <c r="H6761" s="15"/>
      <c r="I6761" s="15"/>
      <c r="J6761" s="15"/>
      <c r="K6761" s="19"/>
      <c r="L6761" s="24" t="str">
        <f t="shared" ca="1" si="105"/>
        <v>-</v>
      </c>
      <c r="M6761" s="15"/>
      <c r="N6761" s="15"/>
      <c r="O6761" s="15"/>
      <c r="P6761" s="15"/>
    </row>
    <row r="6762" spans="1:16" x14ac:dyDescent="0.25">
      <c r="L6762" s="21" t="str">
        <f t="shared" ca="1" si="105"/>
        <v>-</v>
      </c>
    </row>
    <row r="6763" spans="1:16" x14ac:dyDescent="0.25">
      <c r="A6763" s="15"/>
      <c r="B6763" s="19"/>
      <c r="C6763" s="15"/>
      <c r="D6763" s="15"/>
      <c r="E6763" s="15"/>
      <c r="F6763" s="15"/>
      <c r="G6763" s="15"/>
      <c r="H6763" s="15"/>
      <c r="I6763" s="15"/>
      <c r="J6763" s="15"/>
      <c r="K6763" s="19"/>
      <c r="L6763" s="24" t="str">
        <f t="shared" ca="1" si="105"/>
        <v>-</v>
      </c>
      <c r="M6763" s="15"/>
      <c r="N6763" s="15"/>
      <c r="O6763" s="15"/>
      <c r="P6763" s="15"/>
    </row>
    <row r="6764" spans="1:16" x14ac:dyDescent="0.25">
      <c r="L6764" s="21" t="str">
        <f t="shared" ca="1" si="105"/>
        <v>-</v>
      </c>
    </row>
    <row r="6765" spans="1:16" x14ac:dyDescent="0.25">
      <c r="A6765" s="15"/>
      <c r="B6765" s="19"/>
      <c r="C6765" s="15"/>
      <c r="D6765" s="15"/>
      <c r="E6765" s="15"/>
      <c r="F6765" s="15"/>
      <c r="G6765" s="15"/>
      <c r="H6765" s="15"/>
      <c r="I6765" s="15"/>
      <c r="J6765" s="15"/>
      <c r="K6765" s="19"/>
      <c r="L6765" s="24" t="str">
        <f t="shared" ca="1" si="105"/>
        <v>-</v>
      </c>
      <c r="M6765" s="15"/>
      <c r="N6765" s="15"/>
      <c r="O6765" s="15"/>
      <c r="P6765" s="15"/>
    </row>
    <row r="6766" spans="1:16" x14ac:dyDescent="0.25">
      <c r="L6766" s="21" t="str">
        <f t="shared" ca="1" si="105"/>
        <v>-</v>
      </c>
    </row>
    <row r="6767" spans="1:16" x14ac:dyDescent="0.25">
      <c r="A6767" s="15"/>
      <c r="B6767" s="19"/>
      <c r="C6767" s="15"/>
      <c r="D6767" s="15"/>
      <c r="E6767" s="15"/>
      <c r="F6767" s="15"/>
      <c r="G6767" s="15"/>
      <c r="H6767" s="15"/>
      <c r="I6767" s="15"/>
      <c r="J6767" s="15"/>
      <c r="K6767" s="19"/>
      <c r="L6767" s="24" t="str">
        <f t="shared" ca="1" si="105"/>
        <v>-</v>
      </c>
      <c r="M6767" s="15"/>
      <c r="N6767" s="15"/>
      <c r="O6767" s="15"/>
      <c r="P6767" s="15"/>
    </row>
    <row r="6768" spans="1:16" x14ac:dyDescent="0.25">
      <c r="L6768" s="21" t="str">
        <f t="shared" ca="1" si="105"/>
        <v>-</v>
      </c>
    </row>
    <row r="6769" spans="1:16" x14ac:dyDescent="0.25">
      <c r="A6769" s="15"/>
      <c r="B6769" s="19"/>
      <c r="C6769" s="15"/>
      <c r="D6769" s="15"/>
      <c r="E6769" s="15"/>
      <c r="F6769" s="15"/>
      <c r="G6769" s="15"/>
      <c r="H6769" s="15"/>
      <c r="I6769" s="15"/>
      <c r="J6769" s="15"/>
      <c r="K6769" s="19"/>
      <c r="L6769" s="24" t="str">
        <f t="shared" ca="1" si="105"/>
        <v>-</v>
      </c>
      <c r="M6769" s="15"/>
      <c r="N6769" s="15"/>
      <c r="O6769" s="15"/>
      <c r="P6769" s="15"/>
    </row>
    <row r="6770" spans="1:16" x14ac:dyDescent="0.25">
      <c r="L6770" s="21" t="str">
        <f t="shared" ca="1" si="105"/>
        <v>-</v>
      </c>
    </row>
    <row r="6771" spans="1:16" x14ac:dyDescent="0.25">
      <c r="A6771" s="15"/>
      <c r="B6771" s="19"/>
      <c r="C6771" s="15"/>
      <c r="D6771" s="15"/>
      <c r="E6771" s="15"/>
      <c r="F6771" s="15"/>
      <c r="G6771" s="15"/>
      <c r="H6771" s="15"/>
      <c r="I6771" s="15"/>
      <c r="J6771" s="15"/>
      <c r="K6771" s="19"/>
      <c r="L6771" s="24" t="str">
        <f t="shared" ca="1" si="105"/>
        <v>-</v>
      </c>
      <c r="M6771" s="15"/>
      <c r="N6771" s="15"/>
      <c r="O6771" s="15"/>
      <c r="P6771" s="15"/>
    </row>
    <row r="6772" spans="1:16" x14ac:dyDescent="0.25">
      <c r="L6772" s="21" t="str">
        <f t="shared" ca="1" si="105"/>
        <v>-</v>
      </c>
    </row>
    <row r="6773" spans="1:16" x14ac:dyDescent="0.25">
      <c r="A6773" s="15"/>
      <c r="B6773" s="19"/>
      <c r="C6773" s="15"/>
      <c r="D6773" s="15"/>
      <c r="E6773" s="15"/>
      <c r="F6773" s="15"/>
      <c r="G6773" s="15"/>
      <c r="H6773" s="15"/>
      <c r="I6773" s="15"/>
      <c r="J6773" s="15"/>
      <c r="K6773" s="19"/>
      <c r="L6773" s="24" t="str">
        <f t="shared" ca="1" si="105"/>
        <v>-</v>
      </c>
      <c r="M6773" s="15"/>
      <c r="N6773" s="15"/>
      <c r="O6773" s="15"/>
      <c r="P6773" s="15"/>
    </row>
    <row r="6774" spans="1:16" x14ac:dyDescent="0.25">
      <c r="L6774" s="21" t="str">
        <f t="shared" ca="1" si="105"/>
        <v>-</v>
      </c>
    </row>
    <row r="6775" spans="1:16" x14ac:dyDescent="0.25">
      <c r="A6775" s="15"/>
      <c r="B6775" s="19"/>
      <c r="C6775" s="15"/>
      <c r="D6775" s="15"/>
      <c r="E6775" s="15"/>
      <c r="F6775" s="15"/>
      <c r="G6775" s="15"/>
      <c r="H6775" s="15"/>
      <c r="I6775" s="15"/>
      <c r="J6775" s="15"/>
      <c r="K6775" s="19"/>
      <c r="L6775" s="24" t="str">
        <f t="shared" ca="1" si="105"/>
        <v>-</v>
      </c>
      <c r="M6775" s="15"/>
      <c r="N6775" s="15"/>
      <c r="O6775" s="15"/>
      <c r="P6775" s="15"/>
    </row>
    <row r="6776" spans="1:16" x14ac:dyDescent="0.25">
      <c r="L6776" s="21" t="str">
        <f t="shared" ca="1" si="105"/>
        <v>-</v>
      </c>
    </row>
    <row r="6777" spans="1:16" x14ac:dyDescent="0.25">
      <c r="A6777" s="15"/>
      <c r="B6777" s="19"/>
      <c r="C6777" s="15"/>
      <c r="D6777" s="15"/>
      <c r="E6777" s="15"/>
      <c r="F6777" s="15"/>
      <c r="G6777" s="15"/>
      <c r="H6777" s="15"/>
      <c r="I6777" s="15"/>
      <c r="J6777" s="15"/>
      <c r="K6777" s="19"/>
      <c r="L6777" s="24" t="str">
        <f t="shared" ca="1" si="105"/>
        <v>-</v>
      </c>
      <c r="M6777" s="15"/>
      <c r="N6777" s="15"/>
      <c r="O6777" s="15"/>
      <c r="P6777" s="15"/>
    </row>
    <row r="6778" spans="1:16" x14ac:dyDescent="0.25">
      <c r="L6778" s="21" t="str">
        <f t="shared" ca="1" si="105"/>
        <v>-</v>
      </c>
    </row>
    <row r="6779" spans="1:16" x14ac:dyDescent="0.25">
      <c r="A6779" s="15"/>
      <c r="B6779" s="19"/>
      <c r="C6779" s="15"/>
      <c r="D6779" s="15"/>
      <c r="E6779" s="15"/>
      <c r="F6779" s="15"/>
      <c r="G6779" s="15"/>
      <c r="H6779" s="15"/>
      <c r="I6779" s="15"/>
      <c r="J6779" s="15"/>
      <c r="K6779" s="19"/>
      <c r="L6779" s="24" t="str">
        <f t="shared" ca="1" si="105"/>
        <v>-</v>
      </c>
      <c r="M6779" s="15"/>
      <c r="N6779" s="15"/>
      <c r="O6779" s="15"/>
      <c r="P6779" s="15"/>
    </row>
    <row r="6780" spans="1:16" x14ac:dyDescent="0.25">
      <c r="L6780" s="21" t="str">
        <f t="shared" ca="1" si="105"/>
        <v>-</v>
      </c>
    </row>
    <row r="6781" spans="1:16" x14ac:dyDescent="0.25">
      <c r="A6781" s="15"/>
      <c r="B6781" s="19"/>
      <c r="C6781" s="15"/>
      <c r="D6781" s="15"/>
      <c r="E6781" s="15"/>
      <c r="F6781" s="15"/>
      <c r="G6781" s="15"/>
      <c r="H6781" s="15"/>
      <c r="I6781" s="15"/>
      <c r="J6781" s="15"/>
      <c r="K6781" s="19"/>
      <c r="L6781" s="24" t="str">
        <f t="shared" ca="1" si="105"/>
        <v>-</v>
      </c>
      <c r="M6781" s="15"/>
      <c r="N6781" s="15"/>
      <c r="O6781" s="15"/>
      <c r="P6781" s="15"/>
    </row>
    <row r="6782" spans="1:16" x14ac:dyDescent="0.25">
      <c r="L6782" s="21" t="str">
        <f t="shared" ca="1" si="105"/>
        <v>-</v>
      </c>
    </row>
    <row r="6783" spans="1:16" x14ac:dyDescent="0.25">
      <c r="A6783" s="15"/>
      <c r="B6783" s="19"/>
      <c r="C6783" s="15"/>
      <c r="D6783" s="15"/>
      <c r="E6783" s="15"/>
      <c r="F6783" s="15"/>
      <c r="G6783" s="15"/>
      <c r="H6783" s="15"/>
      <c r="I6783" s="15"/>
      <c r="J6783" s="15"/>
      <c r="K6783" s="19"/>
      <c r="L6783" s="24" t="str">
        <f t="shared" ca="1" si="105"/>
        <v>-</v>
      </c>
      <c r="M6783" s="15"/>
      <c r="N6783" s="15"/>
      <c r="O6783" s="15"/>
      <c r="P6783" s="15"/>
    </row>
    <row r="6784" spans="1:16" x14ac:dyDescent="0.25">
      <c r="L6784" s="21" t="str">
        <f t="shared" ca="1" si="105"/>
        <v>-</v>
      </c>
    </row>
    <row r="6785" spans="1:16" x14ac:dyDescent="0.25">
      <c r="A6785" s="15"/>
      <c r="B6785" s="19"/>
      <c r="C6785" s="15"/>
      <c r="D6785" s="15"/>
      <c r="E6785" s="15"/>
      <c r="F6785" s="15"/>
      <c r="G6785" s="15"/>
      <c r="H6785" s="15"/>
      <c r="I6785" s="15"/>
      <c r="J6785" s="15"/>
      <c r="K6785" s="19"/>
      <c r="L6785" s="24" t="str">
        <f t="shared" ca="1" si="105"/>
        <v>-</v>
      </c>
      <c r="M6785" s="15"/>
      <c r="N6785" s="15"/>
      <c r="O6785" s="15"/>
      <c r="P6785" s="15"/>
    </row>
    <row r="6786" spans="1:16" x14ac:dyDescent="0.25">
      <c r="L6786" s="21" t="str">
        <f t="shared" ca="1" si="105"/>
        <v>-</v>
      </c>
    </row>
    <row r="6787" spans="1:16" x14ac:dyDescent="0.25">
      <c r="A6787" s="15"/>
      <c r="B6787" s="19"/>
      <c r="C6787" s="15"/>
      <c r="D6787" s="15"/>
      <c r="E6787" s="15"/>
      <c r="F6787" s="15"/>
      <c r="G6787" s="15"/>
      <c r="H6787" s="15"/>
      <c r="I6787" s="15"/>
      <c r="J6787" s="15"/>
      <c r="K6787" s="19"/>
      <c r="L6787" s="24" t="str">
        <f t="shared" ca="1" si="105"/>
        <v>-</v>
      </c>
      <c r="M6787" s="15"/>
      <c r="N6787" s="15"/>
      <c r="O6787" s="15"/>
      <c r="P6787" s="15"/>
    </row>
    <row r="6788" spans="1:16" x14ac:dyDescent="0.25">
      <c r="L6788" s="21" t="str">
        <f t="shared" ca="1" si="105"/>
        <v>-</v>
      </c>
    </row>
    <row r="6789" spans="1:16" x14ac:dyDescent="0.25">
      <c r="A6789" s="15"/>
      <c r="B6789" s="19"/>
      <c r="C6789" s="15"/>
      <c r="D6789" s="15"/>
      <c r="E6789" s="15"/>
      <c r="F6789" s="15"/>
      <c r="G6789" s="15"/>
      <c r="H6789" s="15"/>
      <c r="I6789" s="15"/>
      <c r="J6789" s="15"/>
      <c r="K6789" s="19"/>
      <c r="L6789" s="24" t="str">
        <f t="shared" ca="1" si="105"/>
        <v>-</v>
      </c>
      <c r="M6789" s="15"/>
      <c r="N6789" s="15"/>
      <c r="O6789" s="15"/>
      <c r="P6789" s="15"/>
    </row>
    <row r="6790" spans="1:16" x14ac:dyDescent="0.25">
      <c r="L6790" s="21" t="str">
        <f t="shared" ref="L6790:L6853" ca="1" si="106">IF(B6790&gt;1/1/1900, (IF(M6790="Closed",(DATEDIF(B6790,K6790,"d"))-(DATEDIF(H6790,J6790,"d")),IF(OR(M6790="Pending",ISBLANK(K6790)),TODAY()-B6790))),"-")</f>
        <v>-</v>
      </c>
    </row>
    <row r="6791" spans="1:16" x14ac:dyDescent="0.25">
      <c r="A6791" s="15"/>
      <c r="B6791" s="19"/>
      <c r="C6791" s="15"/>
      <c r="D6791" s="15"/>
      <c r="E6791" s="15"/>
      <c r="F6791" s="15"/>
      <c r="G6791" s="15"/>
      <c r="H6791" s="15"/>
      <c r="I6791" s="15"/>
      <c r="J6791" s="15"/>
      <c r="K6791" s="19"/>
      <c r="L6791" s="24" t="str">
        <f t="shared" ca="1" si="106"/>
        <v>-</v>
      </c>
      <c r="M6791" s="15"/>
      <c r="N6791" s="15"/>
      <c r="O6791" s="15"/>
      <c r="P6791" s="15"/>
    </row>
    <row r="6792" spans="1:16" x14ac:dyDescent="0.25">
      <c r="L6792" s="21" t="str">
        <f t="shared" ca="1" si="106"/>
        <v>-</v>
      </c>
    </row>
    <row r="6793" spans="1:16" x14ac:dyDescent="0.25">
      <c r="A6793" s="15"/>
      <c r="B6793" s="19"/>
      <c r="C6793" s="15"/>
      <c r="D6793" s="15"/>
      <c r="E6793" s="15"/>
      <c r="F6793" s="15"/>
      <c r="G6793" s="15"/>
      <c r="H6793" s="15"/>
      <c r="I6793" s="15"/>
      <c r="J6793" s="15"/>
      <c r="K6793" s="19"/>
      <c r="L6793" s="24" t="str">
        <f t="shared" ca="1" si="106"/>
        <v>-</v>
      </c>
      <c r="M6793" s="15"/>
      <c r="N6793" s="15"/>
      <c r="O6793" s="15"/>
      <c r="P6793" s="15"/>
    </row>
    <row r="6794" spans="1:16" x14ac:dyDescent="0.25">
      <c r="L6794" s="21" t="str">
        <f t="shared" ca="1" si="106"/>
        <v>-</v>
      </c>
    </row>
    <row r="6795" spans="1:16" x14ac:dyDescent="0.25">
      <c r="A6795" s="15"/>
      <c r="B6795" s="19"/>
      <c r="C6795" s="15"/>
      <c r="D6795" s="15"/>
      <c r="E6795" s="15"/>
      <c r="F6795" s="15"/>
      <c r="G6795" s="15"/>
      <c r="H6795" s="15"/>
      <c r="I6795" s="15"/>
      <c r="J6795" s="15"/>
      <c r="K6795" s="19"/>
      <c r="L6795" s="24" t="str">
        <f t="shared" ca="1" si="106"/>
        <v>-</v>
      </c>
      <c r="M6795" s="15"/>
      <c r="N6795" s="15"/>
      <c r="O6795" s="15"/>
      <c r="P6795" s="15"/>
    </row>
    <row r="6796" spans="1:16" x14ac:dyDescent="0.25">
      <c r="L6796" s="21" t="str">
        <f t="shared" ca="1" si="106"/>
        <v>-</v>
      </c>
    </row>
    <row r="6797" spans="1:16" x14ac:dyDescent="0.25">
      <c r="A6797" s="15"/>
      <c r="B6797" s="19"/>
      <c r="C6797" s="15"/>
      <c r="D6797" s="15"/>
      <c r="E6797" s="15"/>
      <c r="F6797" s="15"/>
      <c r="G6797" s="15"/>
      <c r="H6797" s="15"/>
      <c r="I6797" s="15"/>
      <c r="J6797" s="15"/>
      <c r="K6797" s="19"/>
      <c r="L6797" s="24" t="str">
        <f t="shared" ca="1" si="106"/>
        <v>-</v>
      </c>
      <c r="M6797" s="15"/>
      <c r="N6797" s="15"/>
      <c r="O6797" s="15"/>
      <c r="P6797" s="15"/>
    </row>
    <row r="6798" spans="1:16" x14ac:dyDescent="0.25">
      <c r="L6798" s="21" t="str">
        <f t="shared" ca="1" si="106"/>
        <v>-</v>
      </c>
    </row>
    <row r="6799" spans="1:16" x14ac:dyDescent="0.25">
      <c r="A6799" s="15"/>
      <c r="B6799" s="19"/>
      <c r="C6799" s="15"/>
      <c r="D6799" s="15"/>
      <c r="E6799" s="15"/>
      <c r="F6799" s="15"/>
      <c r="G6799" s="15"/>
      <c r="H6799" s="15"/>
      <c r="I6799" s="15"/>
      <c r="J6799" s="15"/>
      <c r="K6799" s="19"/>
      <c r="L6799" s="24" t="str">
        <f t="shared" ca="1" si="106"/>
        <v>-</v>
      </c>
      <c r="M6799" s="15"/>
      <c r="N6799" s="15"/>
      <c r="O6799" s="15"/>
      <c r="P6799" s="15"/>
    </row>
    <row r="6800" spans="1:16" x14ac:dyDescent="0.25">
      <c r="L6800" s="21" t="str">
        <f t="shared" ca="1" si="106"/>
        <v>-</v>
      </c>
    </row>
    <row r="6801" spans="1:16" x14ac:dyDescent="0.25">
      <c r="A6801" s="15"/>
      <c r="B6801" s="19"/>
      <c r="C6801" s="15"/>
      <c r="D6801" s="15"/>
      <c r="E6801" s="15"/>
      <c r="F6801" s="15"/>
      <c r="G6801" s="15"/>
      <c r="H6801" s="15"/>
      <c r="I6801" s="15"/>
      <c r="J6801" s="15"/>
      <c r="K6801" s="19"/>
      <c r="L6801" s="24" t="str">
        <f t="shared" ca="1" si="106"/>
        <v>-</v>
      </c>
      <c r="M6801" s="15"/>
      <c r="N6801" s="15"/>
      <c r="O6801" s="15"/>
      <c r="P6801" s="15"/>
    </row>
    <row r="6802" spans="1:16" x14ac:dyDescent="0.25">
      <c r="L6802" s="21" t="str">
        <f t="shared" ca="1" si="106"/>
        <v>-</v>
      </c>
    </row>
    <row r="6803" spans="1:16" x14ac:dyDescent="0.25">
      <c r="A6803" s="15"/>
      <c r="B6803" s="19"/>
      <c r="C6803" s="15"/>
      <c r="D6803" s="15"/>
      <c r="E6803" s="15"/>
      <c r="F6803" s="15"/>
      <c r="G6803" s="15"/>
      <c r="H6803" s="15"/>
      <c r="I6803" s="15"/>
      <c r="J6803" s="15"/>
      <c r="K6803" s="19"/>
      <c r="L6803" s="24" t="str">
        <f t="shared" ca="1" si="106"/>
        <v>-</v>
      </c>
      <c r="M6803" s="15"/>
      <c r="N6803" s="15"/>
      <c r="O6803" s="15"/>
      <c r="P6803" s="15"/>
    </row>
    <row r="6804" spans="1:16" x14ac:dyDescent="0.25">
      <c r="L6804" s="21" t="str">
        <f t="shared" ca="1" si="106"/>
        <v>-</v>
      </c>
    </row>
    <row r="6805" spans="1:16" x14ac:dyDescent="0.25">
      <c r="A6805" s="15"/>
      <c r="B6805" s="19"/>
      <c r="C6805" s="15"/>
      <c r="D6805" s="15"/>
      <c r="E6805" s="15"/>
      <c r="F6805" s="15"/>
      <c r="G6805" s="15"/>
      <c r="H6805" s="15"/>
      <c r="I6805" s="15"/>
      <c r="J6805" s="15"/>
      <c r="K6805" s="19"/>
      <c r="L6805" s="24" t="str">
        <f t="shared" ca="1" si="106"/>
        <v>-</v>
      </c>
      <c r="M6805" s="15"/>
      <c r="N6805" s="15"/>
      <c r="O6805" s="15"/>
      <c r="P6805" s="15"/>
    </row>
    <row r="6806" spans="1:16" x14ac:dyDescent="0.25">
      <c r="L6806" s="21" t="str">
        <f t="shared" ca="1" si="106"/>
        <v>-</v>
      </c>
    </row>
    <row r="6807" spans="1:16" x14ac:dyDescent="0.25">
      <c r="A6807" s="15"/>
      <c r="B6807" s="19"/>
      <c r="C6807" s="15"/>
      <c r="D6807" s="15"/>
      <c r="E6807" s="15"/>
      <c r="F6807" s="15"/>
      <c r="G6807" s="15"/>
      <c r="H6807" s="15"/>
      <c r="I6807" s="15"/>
      <c r="J6807" s="15"/>
      <c r="K6807" s="19"/>
      <c r="L6807" s="24" t="str">
        <f t="shared" ca="1" si="106"/>
        <v>-</v>
      </c>
      <c r="M6807" s="15"/>
      <c r="N6807" s="15"/>
      <c r="O6807" s="15"/>
      <c r="P6807" s="15"/>
    </row>
    <row r="6808" spans="1:16" x14ac:dyDescent="0.25">
      <c r="L6808" s="21" t="str">
        <f t="shared" ca="1" si="106"/>
        <v>-</v>
      </c>
    </row>
    <row r="6809" spans="1:16" x14ac:dyDescent="0.25">
      <c r="A6809" s="15"/>
      <c r="B6809" s="19"/>
      <c r="C6809" s="15"/>
      <c r="D6809" s="15"/>
      <c r="E6809" s="15"/>
      <c r="F6809" s="15"/>
      <c r="G6809" s="15"/>
      <c r="H6809" s="15"/>
      <c r="I6809" s="15"/>
      <c r="J6809" s="15"/>
      <c r="K6809" s="19"/>
      <c r="L6809" s="24" t="str">
        <f t="shared" ca="1" si="106"/>
        <v>-</v>
      </c>
      <c r="M6809" s="15"/>
      <c r="N6809" s="15"/>
      <c r="O6809" s="15"/>
      <c r="P6809" s="15"/>
    </row>
    <row r="6810" spans="1:16" x14ac:dyDescent="0.25">
      <c r="L6810" s="21" t="str">
        <f t="shared" ca="1" si="106"/>
        <v>-</v>
      </c>
    </row>
    <row r="6811" spans="1:16" x14ac:dyDescent="0.25">
      <c r="A6811" s="15"/>
      <c r="B6811" s="19"/>
      <c r="C6811" s="15"/>
      <c r="D6811" s="15"/>
      <c r="E6811" s="15"/>
      <c r="F6811" s="15"/>
      <c r="G6811" s="15"/>
      <c r="H6811" s="15"/>
      <c r="I6811" s="15"/>
      <c r="J6811" s="15"/>
      <c r="K6811" s="19"/>
      <c r="L6811" s="24" t="str">
        <f t="shared" ca="1" si="106"/>
        <v>-</v>
      </c>
      <c r="M6811" s="15"/>
      <c r="N6811" s="15"/>
      <c r="O6811" s="15"/>
      <c r="P6811" s="15"/>
    </row>
    <row r="6812" spans="1:16" x14ac:dyDescent="0.25">
      <c r="L6812" s="21" t="str">
        <f t="shared" ca="1" si="106"/>
        <v>-</v>
      </c>
    </row>
    <row r="6813" spans="1:16" x14ac:dyDescent="0.25">
      <c r="A6813" s="15"/>
      <c r="B6813" s="19"/>
      <c r="C6813" s="15"/>
      <c r="D6813" s="15"/>
      <c r="E6813" s="15"/>
      <c r="F6813" s="15"/>
      <c r="G6813" s="15"/>
      <c r="H6813" s="15"/>
      <c r="I6813" s="15"/>
      <c r="J6813" s="15"/>
      <c r="K6813" s="19"/>
      <c r="L6813" s="24" t="str">
        <f t="shared" ca="1" si="106"/>
        <v>-</v>
      </c>
      <c r="M6813" s="15"/>
      <c r="N6813" s="15"/>
      <c r="O6813" s="15"/>
      <c r="P6813" s="15"/>
    </row>
    <row r="6814" spans="1:16" x14ac:dyDescent="0.25">
      <c r="L6814" s="21" t="str">
        <f t="shared" ca="1" si="106"/>
        <v>-</v>
      </c>
    </row>
    <row r="6815" spans="1:16" x14ac:dyDescent="0.25">
      <c r="A6815" s="15"/>
      <c r="B6815" s="19"/>
      <c r="C6815" s="15"/>
      <c r="D6815" s="15"/>
      <c r="E6815" s="15"/>
      <c r="F6815" s="15"/>
      <c r="G6815" s="15"/>
      <c r="H6815" s="15"/>
      <c r="I6815" s="15"/>
      <c r="J6815" s="15"/>
      <c r="K6815" s="19"/>
      <c r="L6815" s="24" t="str">
        <f t="shared" ca="1" si="106"/>
        <v>-</v>
      </c>
      <c r="M6815" s="15"/>
      <c r="N6815" s="15"/>
      <c r="O6815" s="15"/>
      <c r="P6815" s="15"/>
    </row>
    <row r="6816" spans="1:16" x14ac:dyDescent="0.25">
      <c r="L6816" s="21" t="str">
        <f t="shared" ca="1" si="106"/>
        <v>-</v>
      </c>
    </row>
    <row r="6817" spans="1:16" x14ac:dyDescent="0.25">
      <c r="A6817" s="15"/>
      <c r="B6817" s="19"/>
      <c r="C6817" s="15"/>
      <c r="D6817" s="15"/>
      <c r="E6817" s="15"/>
      <c r="F6817" s="15"/>
      <c r="G6817" s="15"/>
      <c r="H6817" s="15"/>
      <c r="I6817" s="15"/>
      <c r="J6817" s="15"/>
      <c r="K6817" s="19"/>
      <c r="L6817" s="24" t="str">
        <f t="shared" ca="1" si="106"/>
        <v>-</v>
      </c>
      <c r="M6817" s="15"/>
      <c r="N6817" s="15"/>
      <c r="O6817" s="15"/>
      <c r="P6817" s="15"/>
    </row>
    <row r="6818" spans="1:16" x14ac:dyDescent="0.25">
      <c r="L6818" s="21" t="str">
        <f t="shared" ca="1" si="106"/>
        <v>-</v>
      </c>
    </row>
    <row r="6819" spans="1:16" x14ac:dyDescent="0.25">
      <c r="A6819" s="15"/>
      <c r="B6819" s="19"/>
      <c r="C6819" s="15"/>
      <c r="D6819" s="15"/>
      <c r="E6819" s="15"/>
      <c r="F6819" s="15"/>
      <c r="G6819" s="15"/>
      <c r="H6819" s="15"/>
      <c r="I6819" s="15"/>
      <c r="J6819" s="15"/>
      <c r="K6819" s="19"/>
      <c r="L6819" s="24" t="str">
        <f t="shared" ca="1" si="106"/>
        <v>-</v>
      </c>
      <c r="M6819" s="15"/>
      <c r="N6819" s="15"/>
      <c r="O6819" s="15"/>
      <c r="P6819" s="15"/>
    </row>
    <row r="6820" spans="1:16" x14ac:dyDescent="0.25">
      <c r="L6820" s="21" t="str">
        <f t="shared" ca="1" si="106"/>
        <v>-</v>
      </c>
    </row>
    <row r="6821" spans="1:16" x14ac:dyDescent="0.25">
      <c r="A6821" s="15"/>
      <c r="B6821" s="19"/>
      <c r="C6821" s="15"/>
      <c r="D6821" s="15"/>
      <c r="E6821" s="15"/>
      <c r="F6821" s="15"/>
      <c r="G6821" s="15"/>
      <c r="H6821" s="15"/>
      <c r="I6821" s="15"/>
      <c r="J6821" s="15"/>
      <c r="K6821" s="19"/>
      <c r="L6821" s="24" t="str">
        <f t="shared" ca="1" si="106"/>
        <v>-</v>
      </c>
      <c r="M6821" s="15"/>
      <c r="N6821" s="15"/>
      <c r="O6821" s="15"/>
      <c r="P6821" s="15"/>
    </row>
    <row r="6822" spans="1:16" x14ac:dyDescent="0.25">
      <c r="L6822" s="21" t="str">
        <f t="shared" ca="1" si="106"/>
        <v>-</v>
      </c>
    </row>
    <row r="6823" spans="1:16" x14ac:dyDescent="0.25">
      <c r="A6823" s="15"/>
      <c r="B6823" s="19"/>
      <c r="C6823" s="15"/>
      <c r="D6823" s="15"/>
      <c r="E6823" s="15"/>
      <c r="F6823" s="15"/>
      <c r="G6823" s="15"/>
      <c r="H6823" s="15"/>
      <c r="I6823" s="15"/>
      <c r="J6823" s="15"/>
      <c r="K6823" s="19"/>
      <c r="L6823" s="24" t="str">
        <f t="shared" ca="1" si="106"/>
        <v>-</v>
      </c>
      <c r="M6823" s="15"/>
      <c r="N6823" s="15"/>
      <c r="O6823" s="15"/>
      <c r="P6823" s="15"/>
    </row>
    <row r="6824" spans="1:16" x14ac:dyDescent="0.25">
      <c r="L6824" s="21" t="str">
        <f t="shared" ca="1" si="106"/>
        <v>-</v>
      </c>
    </row>
    <row r="6825" spans="1:16" x14ac:dyDescent="0.25">
      <c r="A6825" s="15"/>
      <c r="B6825" s="19"/>
      <c r="C6825" s="15"/>
      <c r="D6825" s="15"/>
      <c r="E6825" s="15"/>
      <c r="F6825" s="15"/>
      <c r="G6825" s="15"/>
      <c r="H6825" s="15"/>
      <c r="I6825" s="15"/>
      <c r="J6825" s="15"/>
      <c r="K6825" s="19"/>
      <c r="L6825" s="24" t="str">
        <f t="shared" ca="1" si="106"/>
        <v>-</v>
      </c>
      <c r="M6825" s="15"/>
      <c r="N6825" s="15"/>
      <c r="O6825" s="15"/>
      <c r="P6825" s="15"/>
    </row>
    <row r="6826" spans="1:16" x14ac:dyDescent="0.25">
      <c r="L6826" s="21" t="str">
        <f t="shared" ca="1" si="106"/>
        <v>-</v>
      </c>
    </row>
    <row r="6827" spans="1:16" x14ac:dyDescent="0.25">
      <c r="A6827" s="15"/>
      <c r="B6827" s="19"/>
      <c r="C6827" s="15"/>
      <c r="D6827" s="15"/>
      <c r="E6827" s="15"/>
      <c r="F6827" s="15"/>
      <c r="G6827" s="15"/>
      <c r="H6827" s="15"/>
      <c r="I6827" s="15"/>
      <c r="J6827" s="15"/>
      <c r="K6827" s="19"/>
      <c r="L6827" s="24" t="str">
        <f t="shared" ca="1" si="106"/>
        <v>-</v>
      </c>
      <c r="M6827" s="15"/>
      <c r="N6827" s="15"/>
      <c r="O6827" s="15"/>
      <c r="P6827" s="15"/>
    </row>
    <row r="6828" spans="1:16" x14ac:dyDescent="0.25">
      <c r="L6828" s="21" t="str">
        <f t="shared" ca="1" si="106"/>
        <v>-</v>
      </c>
    </row>
    <row r="6829" spans="1:16" x14ac:dyDescent="0.25">
      <c r="A6829" s="15"/>
      <c r="B6829" s="19"/>
      <c r="C6829" s="15"/>
      <c r="D6829" s="15"/>
      <c r="E6829" s="15"/>
      <c r="F6829" s="15"/>
      <c r="G6829" s="15"/>
      <c r="H6829" s="15"/>
      <c r="I6829" s="15"/>
      <c r="J6829" s="15"/>
      <c r="K6829" s="19"/>
      <c r="L6829" s="24" t="str">
        <f t="shared" ca="1" si="106"/>
        <v>-</v>
      </c>
      <c r="M6829" s="15"/>
      <c r="N6829" s="15"/>
      <c r="O6829" s="15"/>
      <c r="P6829" s="15"/>
    </row>
    <row r="6830" spans="1:16" x14ac:dyDescent="0.25">
      <c r="L6830" s="21" t="str">
        <f t="shared" ca="1" si="106"/>
        <v>-</v>
      </c>
    </row>
    <row r="6831" spans="1:16" x14ac:dyDescent="0.25">
      <c r="A6831" s="15"/>
      <c r="B6831" s="19"/>
      <c r="C6831" s="15"/>
      <c r="D6831" s="15"/>
      <c r="E6831" s="15"/>
      <c r="F6831" s="15"/>
      <c r="G6831" s="15"/>
      <c r="H6831" s="15"/>
      <c r="I6831" s="15"/>
      <c r="J6831" s="15"/>
      <c r="K6831" s="19"/>
      <c r="L6831" s="24" t="str">
        <f t="shared" ca="1" si="106"/>
        <v>-</v>
      </c>
      <c r="M6831" s="15"/>
      <c r="N6831" s="15"/>
      <c r="O6831" s="15"/>
      <c r="P6831" s="15"/>
    </row>
    <row r="6832" spans="1:16" x14ac:dyDescent="0.25">
      <c r="L6832" s="21" t="str">
        <f t="shared" ca="1" si="106"/>
        <v>-</v>
      </c>
    </row>
    <row r="6833" spans="1:16" x14ac:dyDescent="0.25">
      <c r="A6833" s="15"/>
      <c r="B6833" s="19"/>
      <c r="C6833" s="15"/>
      <c r="D6833" s="15"/>
      <c r="E6833" s="15"/>
      <c r="F6833" s="15"/>
      <c r="G6833" s="15"/>
      <c r="H6833" s="15"/>
      <c r="I6833" s="15"/>
      <c r="J6833" s="15"/>
      <c r="K6833" s="19"/>
      <c r="L6833" s="24" t="str">
        <f t="shared" ca="1" si="106"/>
        <v>-</v>
      </c>
      <c r="M6833" s="15"/>
      <c r="N6833" s="15"/>
      <c r="O6833" s="15"/>
      <c r="P6833" s="15"/>
    </row>
    <row r="6834" spans="1:16" x14ac:dyDescent="0.25">
      <c r="L6834" s="21" t="str">
        <f t="shared" ca="1" si="106"/>
        <v>-</v>
      </c>
    </row>
    <row r="6835" spans="1:16" x14ac:dyDescent="0.25">
      <c r="A6835" s="15"/>
      <c r="B6835" s="19"/>
      <c r="C6835" s="15"/>
      <c r="D6835" s="15"/>
      <c r="E6835" s="15"/>
      <c r="F6835" s="15"/>
      <c r="G6835" s="15"/>
      <c r="H6835" s="15"/>
      <c r="I6835" s="15"/>
      <c r="J6835" s="15"/>
      <c r="K6835" s="19"/>
      <c r="L6835" s="24" t="str">
        <f t="shared" ca="1" si="106"/>
        <v>-</v>
      </c>
      <c r="M6835" s="15"/>
      <c r="N6835" s="15"/>
      <c r="O6835" s="15"/>
      <c r="P6835" s="15"/>
    </row>
    <row r="6836" spans="1:16" x14ac:dyDescent="0.25">
      <c r="L6836" s="21" t="str">
        <f t="shared" ca="1" si="106"/>
        <v>-</v>
      </c>
    </row>
    <row r="6837" spans="1:16" x14ac:dyDescent="0.25">
      <c r="A6837" s="15"/>
      <c r="B6837" s="19"/>
      <c r="C6837" s="15"/>
      <c r="D6837" s="15"/>
      <c r="E6837" s="15"/>
      <c r="F6837" s="15"/>
      <c r="G6837" s="15"/>
      <c r="H6837" s="15"/>
      <c r="I6837" s="15"/>
      <c r="J6837" s="15"/>
      <c r="K6837" s="19"/>
      <c r="L6837" s="24" t="str">
        <f t="shared" ca="1" si="106"/>
        <v>-</v>
      </c>
      <c r="M6837" s="15"/>
      <c r="N6837" s="15"/>
      <c r="O6837" s="15"/>
      <c r="P6837" s="15"/>
    </row>
    <row r="6838" spans="1:16" x14ac:dyDescent="0.25">
      <c r="L6838" s="21" t="str">
        <f t="shared" ca="1" si="106"/>
        <v>-</v>
      </c>
    </row>
    <row r="6839" spans="1:16" x14ac:dyDescent="0.25">
      <c r="A6839" s="15"/>
      <c r="B6839" s="19"/>
      <c r="C6839" s="15"/>
      <c r="D6839" s="15"/>
      <c r="E6839" s="15"/>
      <c r="F6839" s="15"/>
      <c r="G6839" s="15"/>
      <c r="H6839" s="15"/>
      <c r="I6839" s="15"/>
      <c r="J6839" s="15"/>
      <c r="K6839" s="19"/>
      <c r="L6839" s="24" t="str">
        <f t="shared" ca="1" si="106"/>
        <v>-</v>
      </c>
      <c r="M6839" s="15"/>
      <c r="N6839" s="15"/>
      <c r="O6839" s="15"/>
      <c r="P6839" s="15"/>
    </row>
    <row r="6840" spans="1:16" x14ac:dyDescent="0.25">
      <c r="L6840" s="21" t="str">
        <f t="shared" ca="1" si="106"/>
        <v>-</v>
      </c>
    </row>
    <row r="6841" spans="1:16" x14ac:dyDescent="0.25">
      <c r="A6841" s="15"/>
      <c r="B6841" s="19"/>
      <c r="C6841" s="15"/>
      <c r="D6841" s="15"/>
      <c r="E6841" s="15"/>
      <c r="F6841" s="15"/>
      <c r="G6841" s="15"/>
      <c r="H6841" s="15"/>
      <c r="I6841" s="15"/>
      <c r="J6841" s="15"/>
      <c r="K6841" s="19"/>
      <c r="L6841" s="24" t="str">
        <f t="shared" ca="1" si="106"/>
        <v>-</v>
      </c>
      <c r="M6841" s="15"/>
      <c r="N6841" s="15"/>
      <c r="O6841" s="15"/>
      <c r="P6841" s="15"/>
    </row>
    <row r="6842" spans="1:16" x14ac:dyDescent="0.25">
      <c r="L6842" s="21" t="str">
        <f t="shared" ca="1" si="106"/>
        <v>-</v>
      </c>
    </row>
    <row r="6843" spans="1:16" x14ac:dyDescent="0.25">
      <c r="A6843" s="15"/>
      <c r="B6843" s="19"/>
      <c r="C6843" s="15"/>
      <c r="D6843" s="15"/>
      <c r="E6843" s="15"/>
      <c r="F6843" s="15"/>
      <c r="G6843" s="15"/>
      <c r="H6843" s="15"/>
      <c r="I6843" s="15"/>
      <c r="J6843" s="15"/>
      <c r="K6843" s="19"/>
      <c r="L6843" s="24" t="str">
        <f t="shared" ca="1" si="106"/>
        <v>-</v>
      </c>
      <c r="M6843" s="15"/>
      <c r="N6843" s="15"/>
      <c r="O6843" s="15"/>
      <c r="P6843" s="15"/>
    </row>
    <row r="6844" spans="1:16" x14ac:dyDescent="0.25">
      <c r="L6844" s="21" t="str">
        <f t="shared" ca="1" si="106"/>
        <v>-</v>
      </c>
    </row>
    <row r="6845" spans="1:16" x14ac:dyDescent="0.25">
      <c r="A6845" s="15"/>
      <c r="B6845" s="19"/>
      <c r="C6845" s="15"/>
      <c r="D6845" s="15"/>
      <c r="E6845" s="15"/>
      <c r="F6845" s="15"/>
      <c r="G6845" s="15"/>
      <c r="H6845" s="15"/>
      <c r="I6845" s="15"/>
      <c r="J6845" s="15"/>
      <c r="K6845" s="19"/>
      <c r="L6845" s="24" t="str">
        <f t="shared" ca="1" si="106"/>
        <v>-</v>
      </c>
      <c r="M6845" s="15"/>
      <c r="N6845" s="15"/>
      <c r="O6845" s="15"/>
      <c r="P6845" s="15"/>
    </row>
    <row r="6846" spans="1:16" x14ac:dyDescent="0.25">
      <c r="L6846" s="21" t="str">
        <f t="shared" ca="1" si="106"/>
        <v>-</v>
      </c>
    </row>
    <row r="6847" spans="1:16" x14ac:dyDescent="0.25">
      <c r="A6847" s="15"/>
      <c r="B6847" s="19"/>
      <c r="C6847" s="15"/>
      <c r="D6847" s="15"/>
      <c r="E6847" s="15"/>
      <c r="F6847" s="15"/>
      <c r="G6847" s="15"/>
      <c r="H6847" s="15"/>
      <c r="I6847" s="15"/>
      <c r="J6847" s="15"/>
      <c r="K6847" s="19"/>
      <c r="L6847" s="24" t="str">
        <f t="shared" ca="1" si="106"/>
        <v>-</v>
      </c>
      <c r="M6847" s="15"/>
      <c r="N6847" s="15"/>
      <c r="O6847" s="15"/>
      <c r="P6847" s="15"/>
    </row>
    <row r="6848" spans="1:16" x14ac:dyDescent="0.25">
      <c r="L6848" s="21" t="str">
        <f t="shared" ca="1" si="106"/>
        <v>-</v>
      </c>
    </row>
    <row r="6849" spans="1:16" x14ac:dyDescent="0.25">
      <c r="A6849" s="15"/>
      <c r="B6849" s="19"/>
      <c r="C6849" s="15"/>
      <c r="D6849" s="15"/>
      <c r="E6849" s="15"/>
      <c r="F6849" s="15"/>
      <c r="G6849" s="15"/>
      <c r="H6849" s="15"/>
      <c r="I6849" s="15"/>
      <c r="J6849" s="15"/>
      <c r="K6849" s="19"/>
      <c r="L6849" s="24" t="str">
        <f t="shared" ca="1" si="106"/>
        <v>-</v>
      </c>
      <c r="M6849" s="15"/>
      <c r="N6849" s="15"/>
      <c r="O6849" s="15"/>
      <c r="P6849" s="15"/>
    </row>
    <row r="6850" spans="1:16" x14ac:dyDescent="0.25">
      <c r="L6850" s="21" t="str">
        <f t="shared" ca="1" si="106"/>
        <v>-</v>
      </c>
    </row>
    <row r="6851" spans="1:16" x14ac:dyDescent="0.25">
      <c r="A6851" s="15"/>
      <c r="B6851" s="19"/>
      <c r="C6851" s="15"/>
      <c r="D6851" s="15"/>
      <c r="E6851" s="15"/>
      <c r="F6851" s="15"/>
      <c r="G6851" s="15"/>
      <c r="H6851" s="15"/>
      <c r="I6851" s="15"/>
      <c r="J6851" s="15"/>
      <c r="K6851" s="19"/>
      <c r="L6851" s="24" t="str">
        <f t="shared" ca="1" si="106"/>
        <v>-</v>
      </c>
      <c r="M6851" s="15"/>
      <c r="N6851" s="15"/>
      <c r="O6851" s="15"/>
      <c r="P6851" s="15"/>
    </row>
    <row r="6852" spans="1:16" x14ac:dyDescent="0.25">
      <c r="L6852" s="21" t="str">
        <f t="shared" ca="1" si="106"/>
        <v>-</v>
      </c>
    </row>
    <row r="6853" spans="1:16" x14ac:dyDescent="0.25">
      <c r="A6853" s="15"/>
      <c r="B6853" s="19"/>
      <c r="C6853" s="15"/>
      <c r="D6853" s="15"/>
      <c r="E6853" s="15"/>
      <c r="F6853" s="15"/>
      <c r="G6853" s="15"/>
      <c r="H6853" s="15"/>
      <c r="I6853" s="15"/>
      <c r="J6853" s="15"/>
      <c r="K6853" s="19"/>
      <c r="L6853" s="24" t="str">
        <f t="shared" ca="1" si="106"/>
        <v>-</v>
      </c>
      <c r="M6853" s="15"/>
      <c r="N6853" s="15"/>
      <c r="O6853" s="15"/>
      <c r="P6853" s="15"/>
    </row>
    <row r="6854" spans="1:16" x14ac:dyDescent="0.25">
      <c r="L6854" s="21" t="str">
        <f t="shared" ref="L6854:L6917" ca="1" si="107">IF(B6854&gt;1/1/1900, (IF(M6854="Closed",(DATEDIF(B6854,K6854,"d"))-(DATEDIF(H6854,J6854,"d")),IF(OR(M6854="Pending",ISBLANK(K6854)),TODAY()-B6854))),"-")</f>
        <v>-</v>
      </c>
    </row>
    <row r="6855" spans="1:16" x14ac:dyDescent="0.25">
      <c r="A6855" s="15"/>
      <c r="B6855" s="19"/>
      <c r="C6855" s="15"/>
      <c r="D6855" s="15"/>
      <c r="E6855" s="15"/>
      <c r="F6855" s="15"/>
      <c r="G6855" s="15"/>
      <c r="H6855" s="15"/>
      <c r="I6855" s="15"/>
      <c r="J6855" s="15"/>
      <c r="K6855" s="19"/>
      <c r="L6855" s="24" t="str">
        <f t="shared" ca="1" si="107"/>
        <v>-</v>
      </c>
      <c r="M6855" s="15"/>
      <c r="N6855" s="15"/>
      <c r="O6855" s="15"/>
      <c r="P6855" s="15"/>
    </row>
    <row r="6856" spans="1:16" x14ac:dyDescent="0.25">
      <c r="L6856" s="21" t="str">
        <f t="shared" ca="1" si="107"/>
        <v>-</v>
      </c>
    </row>
    <row r="6857" spans="1:16" x14ac:dyDescent="0.25">
      <c r="A6857" s="15"/>
      <c r="B6857" s="19"/>
      <c r="C6857" s="15"/>
      <c r="D6857" s="15"/>
      <c r="E6857" s="15"/>
      <c r="F6857" s="15"/>
      <c r="G6857" s="15"/>
      <c r="H6857" s="15"/>
      <c r="I6857" s="15"/>
      <c r="J6857" s="15"/>
      <c r="K6857" s="19"/>
      <c r="L6857" s="24" t="str">
        <f t="shared" ca="1" si="107"/>
        <v>-</v>
      </c>
      <c r="M6857" s="15"/>
      <c r="N6857" s="15"/>
      <c r="O6857" s="15"/>
      <c r="P6857" s="15"/>
    </row>
    <row r="6858" spans="1:16" x14ac:dyDescent="0.25">
      <c r="L6858" s="21" t="str">
        <f t="shared" ca="1" si="107"/>
        <v>-</v>
      </c>
    </row>
    <row r="6859" spans="1:16" x14ac:dyDescent="0.25">
      <c r="A6859" s="15"/>
      <c r="B6859" s="19"/>
      <c r="C6859" s="15"/>
      <c r="D6859" s="15"/>
      <c r="E6859" s="15"/>
      <c r="F6859" s="15"/>
      <c r="G6859" s="15"/>
      <c r="H6859" s="15"/>
      <c r="I6859" s="15"/>
      <c r="J6859" s="15"/>
      <c r="K6859" s="19"/>
      <c r="L6859" s="24" t="str">
        <f t="shared" ca="1" si="107"/>
        <v>-</v>
      </c>
      <c r="M6859" s="15"/>
      <c r="N6859" s="15"/>
      <c r="O6859" s="15"/>
      <c r="P6859" s="15"/>
    </row>
    <row r="6860" spans="1:16" x14ac:dyDescent="0.25">
      <c r="L6860" s="21" t="str">
        <f t="shared" ca="1" si="107"/>
        <v>-</v>
      </c>
    </row>
    <row r="6861" spans="1:16" x14ac:dyDescent="0.25">
      <c r="A6861" s="15"/>
      <c r="B6861" s="19"/>
      <c r="C6861" s="15"/>
      <c r="D6861" s="15"/>
      <c r="E6861" s="15"/>
      <c r="F6861" s="15"/>
      <c r="G6861" s="15"/>
      <c r="H6861" s="15"/>
      <c r="I6861" s="15"/>
      <c r="J6861" s="15"/>
      <c r="K6861" s="19"/>
      <c r="L6861" s="24" t="str">
        <f t="shared" ca="1" si="107"/>
        <v>-</v>
      </c>
      <c r="M6861" s="15"/>
      <c r="N6861" s="15"/>
      <c r="O6861" s="15"/>
      <c r="P6861" s="15"/>
    </row>
    <row r="6862" spans="1:16" x14ac:dyDescent="0.25">
      <c r="L6862" s="21" t="str">
        <f t="shared" ca="1" si="107"/>
        <v>-</v>
      </c>
    </row>
    <row r="6863" spans="1:16" x14ac:dyDescent="0.25">
      <c r="A6863" s="15"/>
      <c r="B6863" s="19"/>
      <c r="C6863" s="15"/>
      <c r="D6863" s="15"/>
      <c r="E6863" s="15"/>
      <c r="F6863" s="15"/>
      <c r="G6863" s="15"/>
      <c r="H6863" s="15"/>
      <c r="I6863" s="15"/>
      <c r="J6863" s="15"/>
      <c r="K6863" s="19"/>
      <c r="L6863" s="24" t="str">
        <f t="shared" ca="1" si="107"/>
        <v>-</v>
      </c>
      <c r="M6863" s="15"/>
      <c r="N6863" s="15"/>
      <c r="O6863" s="15"/>
      <c r="P6863" s="15"/>
    </row>
    <row r="6864" spans="1:16" x14ac:dyDescent="0.25">
      <c r="L6864" s="21" t="str">
        <f t="shared" ca="1" si="107"/>
        <v>-</v>
      </c>
    </row>
    <row r="6865" spans="1:16" x14ac:dyDescent="0.25">
      <c r="A6865" s="15"/>
      <c r="B6865" s="19"/>
      <c r="C6865" s="15"/>
      <c r="D6865" s="15"/>
      <c r="E6865" s="15"/>
      <c r="F6865" s="15"/>
      <c r="G6865" s="15"/>
      <c r="H6865" s="15"/>
      <c r="I6865" s="15"/>
      <c r="J6865" s="15"/>
      <c r="K6865" s="19"/>
      <c r="L6865" s="24" t="str">
        <f t="shared" ca="1" si="107"/>
        <v>-</v>
      </c>
      <c r="M6865" s="15"/>
      <c r="N6865" s="15"/>
      <c r="O6865" s="15"/>
      <c r="P6865" s="15"/>
    </row>
    <row r="6866" spans="1:16" x14ac:dyDescent="0.25">
      <c r="L6866" s="21" t="str">
        <f t="shared" ca="1" si="107"/>
        <v>-</v>
      </c>
    </row>
    <row r="6867" spans="1:16" x14ac:dyDescent="0.25">
      <c r="A6867" s="15"/>
      <c r="B6867" s="19"/>
      <c r="C6867" s="15"/>
      <c r="D6867" s="15"/>
      <c r="E6867" s="15"/>
      <c r="F6867" s="15"/>
      <c r="G6867" s="15"/>
      <c r="H6867" s="15"/>
      <c r="I6867" s="15"/>
      <c r="J6867" s="15"/>
      <c r="K6867" s="19"/>
      <c r="L6867" s="24" t="str">
        <f t="shared" ca="1" si="107"/>
        <v>-</v>
      </c>
      <c r="M6867" s="15"/>
      <c r="N6867" s="15"/>
      <c r="O6867" s="15"/>
      <c r="P6867" s="15"/>
    </row>
    <row r="6868" spans="1:16" x14ac:dyDescent="0.25">
      <c r="L6868" s="21" t="str">
        <f t="shared" ca="1" si="107"/>
        <v>-</v>
      </c>
    </row>
    <row r="6869" spans="1:16" x14ac:dyDescent="0.25">
      <c r="A6869" s="15"/>
      <c r="B6869" s="19"/>
      <c r="C6869" s="15"/>
      <c r="D6869" s="15"/>
      <c r="E6869" s="15"/>
      <c r="F6869" s="15"/>
      <c r="G6869" s="15"/>
      <c r="H6869" s="15"/>
      <c r="I6869" s="15"/>
      <c r="J6869" s="15"/>
      <c r="K6869" s="19"/>
      <c r="L6869" s="24" t="str">
        <f t="shared" ca="1" si="107"/>
        <v>-</v>
      </c>
      <c r="M6869" s="15"/>
      <c r="N6869" s="15"/>
      <c r="O6869" s="15"/>
      <c r="P6869" s="15"/>
    </row>
    <row r="6870" spans="1:16" x14ac:dyDescent="0.25">
      <c r="L6870" s="21" t="str">
        <f t="shared" ca="1" si="107"/>
        <v>-</v>
      </c>
    </row>
    <row r="6871" spans="1:16" x14ac:dyDescent="0.25">
      <c r="A6871" s="15"/>
      <c r="B6871" s="19"/>
      <c r="C6871" s="15"/>
      <c r="D6871" s="15"/>
      <c r="E6871" s="15"/>
      <c r="F6871" s="15"/>
      <c r="G6871" s="15"/>
      <c r="H6871" s="15"/>
      <c r="I6871" s="15"/>
      <c r="J6871" s="15"/>
      <c r="K6871" s="19"/>
      <c r="L6871" s="24" t="str">
        <f t="shared" ca="1" si="107"/>
        <v>-</v>
      </c>
      <c r="M6871" s="15"/>
      <c r="N6871" s="15"/>
      <c r="O6871" s="15"/>
      <c r="P6871" s="15"/>
    </row>
    <row r="6872" spans="1:16" x14ac:dyDescent="0.25">
      <c r="L6872" s="21" t="str">
        <f t="shared" ca="1" si="107"/>
        <v>-</v>
      </c>
    </row>
    <row r="6873" spans="1:16" x14ac:dyDescent="0.25">
      <c r="A6873" s="15"/>
      <c r="B6873" s="19"/>
      <c r="C6873" s="15"/>
      <c r="D6873" s="15"/>
      <c r="E6873" s="15"/>
      <c r="F6873" s="15"/>
      <c r="G6873" s="15"/>
      <c r="H6873" s="15"/>
      <c r="I6873" s="15"/>
      <c r="J6873" s="15"/>
      <c r="K6873" s="19"/>
      <c r="L6873" s="24" t="str">
        <f t="shared" ca="1" si="107"/>
        <v>-</v>
      </c>
      <c r="M6873" s="15"/>
      <c r="N6873" s="15"/>
      <c r="O6873" s="15"/>
      <c r="P6873" s="15"/>
    </row>
    <row r="6874" spans="1:16" x14ac:dyDescent="0.25">
      <c r="L6874" s="21" t="str">
        <f t="shared" ca="1" si="107"/>
        <v>-</v>
      </c>
    </row>
    <row r="6875" spans="1:16" x14ac:dyDescent="0.25">
      <c r="A6875" s="15"/>
      <c r="B6875" s="19"/>
      <c r="C6875" s="15"/>
      <c r="D6875" s="15"/>
      <c r="E6875" s="15"/>
      <c r="F6875" s="15"/>
      <c r="G6875" s="15"/>
      <c r="H6875" s="15"/>
      <c r="I6875" s="15"/>
      <c r="J6875" s="15"/>
      <c r="K6875" s="19"/>
      <c r="L6875" s="24" t="str">
        <f t="shared" ca="1" si="107"/>
        <v>-</v>
      </c>
      <c r="M6875" s="15"/>
      <c r="N6875" s="15"/>
      <c r="O6875" s="15"/>
      <c r="P6875" s="15"/>
    </row>
    <row r="6876" spans="1:16" x14ac:dyDescent="0.25">
      <c r="L6876" s="21" t="str">
        <f t="shared" ca="1" si="107"/>
        <v>-</v>
      </c>
    </row>
    <row r="6877" spans="1:16" x14ac:dyDescent="0.25">
      <c r="A6877" s="15"/>
      <c r="B6877" s="19"/>
      <c r="C6877" s="15"/>
      <c r="D6877" s="15"/>
      <c r="E6877" s="15"/>
      <c r="F6877" s="15"/>
      <c r="G6877" s="15"/>
      <c r="H6877" s="15"/>
      <c r="I6877" s="15"/>
      <c r="J6877" s="15"/>
      <c r="K6877" s="19"/>
      <c r="L6877" s="24" t="str">
        <f t="shared" ca="1" si="107"/>
        <v>-</v>
      </c>
      <c r="M6877" s="15"/>
      <c r="N6877" s="15"/>
      <c r="O6877" s="15"/>
      <c r="P6877" s="15"/>
    </row>
    <row r="6878" spans="1:16" x14ac:dyDescent="0.25">
      <c r="L6878" s="21" t="str">
        <f t="shared" ca="1" si="107"/>
        <v>-</v>
      </c>
    </row>
    <row r="6879" spans="1:16" x14ac:dyDescent="0.25">
      <c r="A6879" s="15"/>
      <c r="B6879" s="19"/>
      <c r="C6879" s="15"/>
      <c r="D6879" s="15"/>
      <c r="E6879" s="15"/>
      <c r="F6879" s="15"/>
      <c r="G6879" s="15"/>
      <c r="H6879" s="15"/>
      <c r="I6879" s="15"/>
      <c r="J6879" s="15"/>
      <c r="K6879" s="19"/>
      <c r="L6879" s="24" t="str">
        <f t="shared" ca="1" si="107"/>
        <v>-</v>
      </c>
      <c r="M6879" s="15"/>
      <c r="N6879" s="15"/>
      <c r="O6879" s="15"/>
      <c r="P6879" s="15"/>
    </row>
    <row r="6880" spans="1:16" x14ac:dyDescent="0.25">
      <c r="L6880" s="21" t="str">
        <f t="shared" ca="1" si="107"/>
        <v>-</v>
      </c>
    </row>
    <row r="6881" spans="1:16" x14ac:dyDescent="0.25">
      <c r="A6881" s="15"/>
      <c r="B6881" s="19"/>
      <c r="C6881" s="15"/>
      <c r="D6881" s="15"/>
      <c r="E6881" s="15"/>
      <c r="F6881" s="15"/>
      <c r="G6881" s="15"/>
      <c r="H6881" s="15"/>
      <c r="I6881" s="15"/>
      <c r="J6881" s="15"/>
      <c r="K6881" s="19"/>
      <c r="L6881" s="24" t="str">
        <f t="shared" ca="1" si="107"/>
        <v>-</v>
      </c>
      <c r="M6881" s="15"/>
      <c r="N6881" s="15"/>
      <c r="O6881" s="15"/>
      <c r="P6881" s="15"/>
    </row>
    <row r="6882" spans="1:16" x14ac:dyDescent="0.25">
      <c r="L6882" s="21" t="str">
        <f t="shared" ca="1" si="107"/>
        <v>-</v>
      </c>
    </row>
    <row r="6883" spans="1:16" x14ac:dyDescent="0.25">
      <c r="A6883" s="15"/>
      <c r="B6883" s="19"/>
      <c r="C6883" s="15"/>
      <c r="D6883" s="15"/>
      <c r="E6883" s="15"/>
      <c r="F6883" s="15"/>
      <c r="G6883" s="15"/>
      <c r="H6883" s="15"/>
      <c r="I6883" s="15"/>
      <c r="J6883" s="15"/>
      <c r="K6883" s="19"/>
      <c r="L6883" s="24" t="str">
        <f t="shared" ca="1" si="107"/>
        <v>-</v>
      </c>
      <c r="M6883" s="15"/>
      <c r="N6883" s="15"/>
      <c r="O6883" s="15"/>
      <c r="P6883" s="15"/>
    </row>
    <row r="6884" spans="1:16" x14ac:dyDescent="0.25">
      <c r="L6884" s="21" t="str">
        <f t="shared" ca="1" si="107"/>
        <v>-</v>
      </c>
    </row>
    <row r="6885" spans="1:16" x14ac:dyDescent="0.25">
      <c r="A6885" s="15"/>
      <c r="B6885" s="19"/>
      <c r="C6885" s="15"/>
      <c r="D6885" s="15"/>
      <c r="E6885" s="15"/>
      <c r="F6885" s="15"/>
      <c r="G6885" s="15"/>
      <c r="H6885" s="15"/>
      <c r="I6885" s="15"/>
      <c r="J6885" s="15"/>
      <c r="K6885" s="19"/>
      <c r="L6885" s="24" t="str">
        <f t="shared" ca="1" si="107"/>
        <v>-</v>
      </c>
      <c r="M6885" s="15"/>
      <c r="N6885" s="15"/>
      <c r="O6885" s="15"/>
      <c r="P6885" s="15"/>
    </row>
    <row r="6886" spans="1:16" x14ac:dyDescent="0.25">
      <c r="L6886" s="21" t="str">
        <f t="shared" ca="1" si="107"/>
        <v>-</v>
      </c>
    </row>
    <row r="6887" spans="1:16" x14ac:dyDescent="0.25">
      <c r="A6887" s="15"/>
      <c r="B6887" s="19"/>
      <c r="C6887" s="15"/>
      <c r="D6887" s="15"/>
      <c r="E6887" s="15"/>
      <c r="F6887" s="15"/>
      <c r="G6887" s="15"/>
      <c r="H6887" s="15"/>
      <c r="I6887" s="15"/>
      <c r="J6887" s="15"/>
      <c r="K6887" s="19"/>
      <c r="L6887" s="24" t="str">
        <f t="shared" ca="1" si="107"/>
        <v>-</v>
      </c>
      <c r="M6887" s="15"/>
      <c r="N6887" s="15"/>
      <c r="O6887" s="15"/>
      <c r="P6887" s="15"/>
    </row>
    <row r="6888" spans="1:16" x14ac:dyDescent="0.25">
      <c r="L6888" s="21" t="str">
        <f t="shared" ca="1" si="107"/>
        <v>-</v>
      </c>
    </row>
    <row r="6889" spans="1:16" x14ac:dyDescent="0.25">
      <c r="A6889" s="15"/>
      <c r="B6889" s="19"/>
      <c r="C6889" s="15"/>
      <c r="D6889" s="15"/>
      <c r="E6889" s="15"/>
      <c r="F6889" s="15"/>
      <c r="G6889" s="15"/>
      <c r="H6889" s="15"/>
      <c r="I6889" s="15"/>
      <c r="J6889" s="15"/>
      <c r="K6889" s="19"/>
      <c r="L6889" s="24" t="str">
        <f t="shared" ca="1" si="107"/>
        <v>-</v>
      </c>
      <c r="M6889" s="15"/>
      <c r="N6889" s="15"/>
      <c r="O6889" s="15"/>
      <c r="P6889" s="15"/>
    </row>
    <row r="6890" spans="1:16" x14ac:dyDescent="0.25">
      <c r="L6890" s="21" t="str">
        <f t="shared" ca="1" si="107"/>
        <v>-</v>
      </c>
    </row>
    <row r="6891" spans="1:16" x14ac:dyDescent="0.25">
      <c r="A6891" s="15"/>
      <c r="B6891" s="19"/>
      <c r="C6891" s="15"/>
      <c r="D6891" s="15"/>
      <c r="E6891" s="15"/>
      <c r="F6891" s="15"/>
      <c r="G6891" s="15"/>
      <c r="H6891" s="15"/>
      <c r="I6891" s="15"/>
      <c r="J6891" s="15"/>
      <c r="K6891" s="19"/>
      <c r="L6891" s="24" t="str">
        <f t="shared" ca="1" si="107"/>
        <v>-</v>
      </c>
      <c r="M6891" s="15"/>
      <c r="N6891" s="15"/>
      <c r="O6891" s="15"/>
      <c r="P6891" s="15"/>
    </row>
    <row r="6892" spans="1:16" x14ac:dyDescent="0.25">
      <c r="L6892" s="21" t="str">
        <f t="shared" ca="1" si="107"/>
        <v>-</v>
      </c>
    </row>
    <row r="6893" spans="1:16" x14ac:dyDescent="0.25">
      <c r="A6893" s="15"/>
      <c r="B6893" s="19"/>
      <c r="C6893" s="15"/>
      <c r="D6893" s="15"/>
      <c r="E6893" s="15"/>
      <c r="F6893" s="15"/>
      <c r="G6893" s="15"/>
      <c r="H6893" s="15"/>
      <c r="I6893" s="15"/>
      <c r="J6893" s="15"/>
      <c r="K6893" s="19"/>
      <c r="L6893" s="24" t="str">
        <f t="shared" ca="1" si="107"/>
        <v>-</v>
      </c>
      <c r="M6893" s="15"/>
      <c r="N6893" s="15"/>
      <c r="O6893" s="15"/>
      <c r="P6893" s="15"/>
    </row>
    <row r="6894" spans="1:16" x14ac:dyDescent="0.25">
      <c r="L6894" s="21" t="str">
        <f t="shared" ca="1" si="107"/>
        <v>-</v>
      </c>
    </row>
    <row r="6895" spans="1:16" x14ac:dyDescent="0.25">
      <c r="A6895" s="15"/>
      <c r="B6895" s="19"/>
      <c r="C6895" s="15"/>
      <c r="D6895" s="15"/>
      <c r="E6895" s="15"/>
      <c r="F6895" s="15"/>
      <c r="G6895" s="15"/>
      <c r="H6895" s="15"/>
      <c r="I6895" s="15"/>
      <c r="J6895" s="15"/>
      <c r="K6895" s="19"/>
      <c r="L6895" s="24" t="str">
        <f t="shared" ca="1" si="107"/>
        <v>-</v>
      </c>
      <c r="M6895" s="15"/>
      <c r="N6895" s="15"/>
      <c r="O6895" s="15"/>
      <c r="P6895" s="15"/>
    </row>
    <row r="6896" spans="1:16" x14ac:dyDescent="0.25">
      <c r="L6896" s="21" t="str">
        <f t="shared" ca="1" si="107"/>
        <v>-</v>
      </c>
    </row>
    <row r="6897" spans="1:16" x14ac:dyDescent="0.25">
      <c r="A6897" s="15"/>
      <c r="B6897" s="19"/>
      <c r="C6897" s="15"/>
      <c r="D6897" s="15"/>
      <c r="E6897" s="15"/>
      <c r="F6897" s="15"/>
      <c r="G6897" s="15"/>
      <c r="H6897" s="15"/>
      <c r="I6897" s="15"/>
      <c r="J6897" s="15"/>
      <c r="K6897" s="19"/>
      <c r="L6897" s="24" t="str">
        <f t="shared" ca="1" si="107"/>
        <v>-</v>
      </c>
      <c r="M6897" s="15"/>
      <c r="N6897" s="15"/>
      <c r="O6897" s="15"/>
      <c r="P6897" s="15"/>
    </row>
    <row r="6898" spans="1:16" x14ac:dyDescent="0.25">
      <c r="L6898" s="21" t="str">
        <f t="shared" ca="1" si="107"/>
        <v>-</v>
      </c>
    </row>
    <row r="6899" spans="1:16" x14ac:dyDescent="0.25">
      <c r="A6899" s="15"/>
      <c r="B6899" s="19"/>
      <c r="C6899" s="15"/>
      <c r="D6899" s="15"/>
      <c r="E6899" s="15"/>
      <c r="F6899" s="15"/>
      <c r="G6899" s="15"/>
      <c r="H6899" s="15"/>
      <c r="I6899" s="15"/>
      <c r="J6899" s="15"/>
      <c r="K6899" s="19"/>
      <c r="L6899" s="24" t="str">
        <f t="shared" ca="1" si="107"/>
        <v>-</v>
      </c>
      <c r="M6899" s="15"/>
      <c r="N6899" s="15"/>
      <c r="O6899" s="15"/>
      <c r="P6899" s="15"/>
    </row>
    <row r="6900" spans="1:16" x14ac:dyDescent="0.25">
      <c r="L6900" s="21" t="str">
        <f t="shared" ca="1" si="107"/>
        <v>-</v>
      </c>
    </row>
    <row r="6901" spans="1:16" x14ac:dyDescent="0.25">
      <c r="A6901" s="15"/>
      <c r="B6901" s="19"/>
      <c r="C6901" s="15"/>
      <c r="D6901" s="15"/>
      <c r="E6901" s="15"/>
      <c r="F6901" s="15"/>
      <c r="G6901" s="15"/>
      <c r="H6901" s="15"/>
      <c r="I6901" s="15"/>
      <c r="J6901" s="15"/>
      <c r="K6901" s="19"/>
      <c r="L6901" s="24" t="str">
        <f t="shared" ca="1" si="107"/>
        <v>-</v>
      </c>
      <c r="M6901" s="15"/>
      <c r="N6901" s="15"/>
      <c r="O6901" s="15"/>
      <c r="P6901" s="15"/>
    </row>
    <row r="6902" spans="1:16" x14ac:dyDescent="0.25">
      <c r="L6902" s="21" t="str">
        <f t="shared" ca="1" si="107"/>
        <v>-</v>
      </c>
    </row>
    <row r="6903" spans="1:16" x14ac:dyDescent="0.25">
      <c r="A6903" s="15"/>
      <c r="B6903" s="19"/>
      <c r="C6903" s="15"/>
      <c r="D6903" s="15"/>
      <c r="E6903" s="15"/>
      <c r="F6903" s="15"/>
      <c r="G6903" s="15"/>
      <c r="H6903" s="15"/>
      <c r="I6903" s="15"/>
      <c r="J6903" s="15"/>
      <c r="K6903" s="19"/>
      <c r="L6903" s="24" t="str">
        <f t="shared" ca="1" si="107"/>
        <v>-</v>
      </c>
      <c r="M6903" s="15"/>
      <c r="N6903" s="15"/>
      <c r="O6903" s="15"/>
      <c r="P6903" s="15"/>
    </row>
    <row r="6904" spans="1:16" x14ac:dyDescent="0.25">
      <c r="L6904" s="21" t="str">
        <f t="shared" ca="1" si="107"/>
        <v>-</v>
      </c>
    </row>
    <row r="6905" spans="1:16" x14ac:dyDescent="0.25">
      <c r="A6905" s="15"/>
      <c r="B6905" s="19"/>
      <c r="C6905" s="15"/>
      <c r="D6905" s="15"/>
      <c r="E6905" s="15"/>
      <c r="F6905" s="15"/>
      <c r="G6905" s="15"/>
      <c r="H6905" s="15"/>
      <c r="I6905" s="15"/>
      <c r="J6905" s="15"/>
      <c r="K6905" s="19"/>
      <c r="L6905" s="24" t="str">
        <f t="shared" ca="1" si="107"/>
        <v>-</v>
      </c>
      <c r="M6905" s="15"/>
      <c r="N6905" s="15"/>
      <c r="O6905" s="15"/>
      <c r="P6905" s="15"/>
    </row>
    <row r="6906" spans="1:16" x14ac:dyDescent="0.25">
      <c r="L6906" s="21" t="str">
        <f t="shared" ca="1" si="107"/>
        <v>-</v>
      </c>
    </row>
    <row r="6907" spans="1:16" x14ac:dyDescent="0.25">
      <c r="A6907" s="15"/>
      <c r="B6907" s="19"/>
      <c r="C6907" s="15"/>
      <c r="D6907" s="15"/>
      <c r="E6907" s="15"/>
      <c r="F6907" s="15"/>
      <c r="G6907" s="15"/>
      <c r="H6907" s="15"/>
      <c r="I6907" s="15"/>
      <c r="J6907" s="15"/>
      <c r="K6907" s="19"/>
      <c r="L6907" s="24" t="str">
        <f t="shared" ca="1" si="107"/>
        <v>-</v>
      </c>
      <c r="M6907" s="15"/>
      <c r="N6907" s="15"/>
      <c r="O6907" s="15"/>
      <c r="P6907" s="15"/>
    </row>
    <row r="6908" spans="1:16" x14ac:dyDescent="0.25">
      <c r="L6908" s="21" t="str">
        <f t="shared" ca="1" si="107"/>
        <v>-</v>
      </c>
    </row>
    <row r="6909" spans="1:16" x14ac:dyDescent="0.25">
      <c r="A6909" s="15"/>
      <c r="B6909" s="19"/>
      <c r="C6909" s="15"/>
      <c r="D6909" s="15"/>
      <c r="E6909" s="15"/>
      <c r="F6909" s="15"/>
      <c r="G6909" s="15"/>
      <c r="H6909" s="15"/>
      <c r="I6909" s="15"/>
      <c r="J6909" s="15"/>
      <c r="K6909" s="19"/>
      <c r="L6909" s="24" t="str">
        <f t="shared" ca="1" si="107"/>
        <v>-</v>
      </c>
      <c r="M6909" s="15"/>
      <c r="N6909" s="15"/>
      <c r="O6909" s="15"/>
      <c r="P6909" s="15"/>
    </row>
    <row r="6910" spans="1:16" x14ac:dyDescent="0.25">
      <c r="L6910" s="21" t="str">
        <f t="shared" ca="1" si="107"/>
        <v>-</v>
      </c>
    </row>
    <row r="6911" spans="1:16" x14ac:dyDescent="0.25">
      <c r="A6911" s="15"/>
      <c r="B6911" s="19"/>
      <c r="C6911" s="15"/>
      <c r="D6911" s="15"/>
      <c r="E6911" s="15"/>
      <c r="F6911" s="15"/>
      <c r="G6911" s="15"/>
      <c r="H6911" s="15"/>
      <c r="I6911" s="15"/>
      <c r="J6911" s="15"/>
      <c r="K6911" s="19"/>
      <c r="L6911" s="24" t="str">
        <f t="shared" ca="1" si="107"/>
        <v>-</v>
      </c>
      <c r="M6911" s="15"/>
      <c r="N6911" s="15"/>
      <c r="O6911" s="15"/>
      <c r="P6911" s="15"/>
    </row>
    <row r="6912" spans="1:16" x14ac:dyDescent="0.25">
      <c r="L6912" s="21" t="str">
        <f t="shared" ca="1" si="107"/>
        <v>-</v>
      </c>
    </row>
    <row r="6913" spans="1:16" x14ac:dyDescent="0.25">
      <c r="A6913" s="15"/>
      <c r="B6913" s="19"/>
      <c r="C6913" s="15"/>
      <c r="D6913" s="15"/>
      <c r="E6913" s="15"/>
      <c r="F6913" s="15"/>
      <c r="G6913" s="15"/>
      <c r="H6913" s="15"/>
      <c r="I6913" s="15"/>
      <c r="J6913" s="15"/>
      <c r="K6913" s="19"/>
      <c r="L6913" s="24" t="str">
        <f t="shared" ca="1" si="107"/>
        <v>-</v>
      </c>
      <c r="M6913" s="15"/>
      <c r="N6913" s="15"/>
      <c r="O6913" s="15"/>
      <c r="P6913" s="15"/>
    </row>
    <row r="6914" spans="1:16" x14ac:dyDescent="0.25">
      <c r="L6914" s="21" t="str">
        <f t="shared" ca="1" si="107"/>
        <v>-</v>
      </c>
    </row>
    <row r="6915" spans="1:16" x14ac:dyDescent="0.25">
      <c r="A6915" s="15"/>
      <c r="B6915" s="19"/>
      <c r="C6915" s="15"/>
      <c r="D6915" s="15"/>
      <c r="E6915" s="15"/>
      <c r="F6915" s="15"/>
      <c r="G6915" s="15"/>
      <c r="H6915" s="15"/>
      <c r="I6915" s="15"/>
      <c r="J6915" s="15"/>
      <c r="K6915" s="19"/>
      <c r="L6915" s="24" t="str">
        <f t="shared" ca="1" si="107"/>
        <v>-</v>
      </c>
      <c r="M6915" s="15"/>
      <c r="N6915" s="15"/>
      <c r="O6915" s="15"/>
      <c r="P6915" s="15"/>
    </row>
    <row r="6916" spans="1:16" x14ac:dyDescent="0.25">
      <c r="L6916" s="21" t="str">
        <f t="shared" ca="1" si="107"/>
        <v>-</v>
      </c>
    </row>
    <row r="6917" spans="1:16" x14ac:dyDescent="0.25">
      <c r="A6917" s="15"/>
      <c r="B6917" s="19"/>
      <c r="C6917" s="15"/>
      <c r="D6917" s="15"/>
      <c r="E6917" s="15"/>
      <c r="F6917" s="15"/>
      <c r="G6917" s="15"/>
      <c r="H6917" s="15"/>
      <c r="I6917" s="15"/>
      <c r="J6917" s="15"/>
      <c r="K6917" s="19"/>
      <c r="L6917" s="24" t="str">
        <f t="shared" ca="1" si="107"/>
        <v>-</v>
      </c>
      <c r="M6917" s="15"/>
      <c r="N6917" s="15"/>
      <c r="O6917" s="15"/>
      <c r="P6917" s="15"/>
    </row>
    <row r="6918" spans="1:16" x14ac:dyDescent="0.25">
      <c r="L6918" s="21" t="str">
        <f t="shared" ref="L6918:L6981" ca="1" si="108">IF(B6918&gt;1/1/1900, (IF(M6918="Closed",(DATEDIF(B6918,K6918,"d"))-(DATEDIF(H6918,J6918,"d")),IF(OR(M6918="Pending",ISBLANK(K6918)),TODAY()-B6918))),"-")</f>
        <v>-</v>
      </c>
    </row>
    <row r="6919" spans="1:16" x14ac:dyDescent="0.25">
      <c r="A6919" s="15"/>
      <c r="B6919" s="19"/>
      <c r="C6919" s="15"/>
      <c r="D6919" s="15"/>
      <c r="E6919" s="15"/>
      <c r="F6919" s="15"/>
      <c r="G6919" s="15"/>
      <c r="H6919" s="15"/>
      <c r="I6919" s="15"/>
      <c r="J6919" s="15"/>
      <c r="K6919" s="19"/>
      <c r="L6919" s="24" t="str">
        <f t="shared" ca="1" si="108"/>
        <v>-</v>
      </c>
      <c r="M6919" s="15"/>
      <c r="N6919" s="15"/>
      <c r="O6919" s="15"/>
      <c r="P6919" s="15"/>
    </row>
    <row r="6920" spans="1:16" x14ac:dyDescent="0.25">
      <c r="L6920" s="21" t="str">
        <f t="shared" ca="1" si="108"/>
        <v>-</v>
      </c>
    </row>
    <row r="6921" spans="1:16" x14ac:dyDescent="0.25">
      <c r="A6921" s="15"/>
      <c r="B6921" s="19"/>
      <c r="C6921" s="15"/>
      <c r="D6921" s="15"/>
      <c r="E6921" s="15"/>
      <c r="F6921" s="15"/>
      <c r="G6921" s="15"/>
      <c r="H6921" s="15"/>
      <c r="I6921" s="15"/>
      <c r="J6921" s="15"/>
      <c r="K6921" s="19"/>
      <c r="L6921" s="24" t="str">
        <f t="shared" ca="1" si="108"/>
        <v>-</v>
      </c>
      <c r="M6921" s="15"/>
      <c r="N6921" s="15"/>
      <c r="O6921" s="15"/>
      <c r="P6921" s="15"/>
    </row>
    <row r="6922" spans="1:16" x14ac:dyDescent="0.25">
      <c r="L6922" s="21" t="str">
        <f t="shared" ca="1" si="108"/>
        <v>-</v>
      </c>
    </row>
    <row r="6923" spans="1:16" x14ac:dyDescent="0.25">
      <c r="A6923" s="15"/>
      <c r="B6923" s="19"/>
      <c r="C6923" s="15"/>
      <c r="D6923" s="15"/>
      <c r="E6923" s="15"/>
      <c r="F6923" s="15"/>
      <c r="G6923" s="15"/>
      <c r="H6923" s="15"/>
      <c r="I6923" s="15"/>
      <c r="J6923" s="15"/>
      <c r="K6923" s="19"/>
      <c r="L6923" s="24" t="str">
        <f t="shared" ca="1" si="108"/>
        <v>-</v>
      </c>
      <c r="M6923" s="15"/>
      <c r="N6923" s="15"/>
      <c r="O6923" s="15"/>
      <c r="P6923" s="15"/>
    </row>
    <row r="6924" spans="1:16" x14ac:dyDescent="0.25">
      <c r="L6924" s="21" t="str">
        <f t="shared" ca="1" si="108"/>
        <v>-</v>
      </c>
    </row>
    <row r="6925" spans="1:16" x14ac:dyDescent="0.25">
      <c r="A6925" s="15"/>
      <c r="B6925" s="19"/>
      <c r="C6925" s="15"/>
      <c r="D6925" s="15"/>
      <c r="E6925" s="15"/>
      <c r="F6925" s="15"/>
      <c r="G6925" s="15"/>
      <c r="H6925" s="15"/>
      <c r="I6925" s="15"/>
      <c r="J6925" s="15"/>
      <c r="K6925" s="19"/>
      <c r="L6925" s="24" t="str">
        <f t="shared" ca="1" si="108"/>
        <v>-</v>
      </c>
      <c r="M6925" s="15"/>
      <c r="N6925" s="15"/>
      <c r="O6925" s="15"/>
      <c r="P6925" s="15"/>
    </row>
    <row r="6926" spans="1:16" x14ac:dyDescent="0.25">
      <c r="L6926" s="21" t="str">
        <f t="shared" ca="1" si="108"/>
        <v>-</v>
      </c>
    </row>
    <row r="6927" spans="1:16" x14ac:dyDescent="0.25">
      <c r="A6927" s="15"/>
      <c r="B6927" s="19"/>
      <c r="C6927" s="15"/>
      <c r="D6927" s="15"/>
      <c r="E6927" s="15"/>
      <c r="F6927" s="15"/>
      <c r="G6927" s="15"/>
      <c r="H6927" s="15"/>
      <c r="I6927" s="15"/>
      <c r="J6927" s="15"/>
      <c r="K6927" s="19"/>
      <c r="L6927" s="24" t="str">
        <f t="shared" ca="1" si="108"/>
        <v>-</v>
      </c>
      <c r="M6927" s="15"/>
      <c r="N6927" s="15"/>
      <c r="O6927" s="15"/>
      <c r="P6927" s="15"/>
    </row>
    <row r="6928" spans="1:16" x14ac:dyDescent="0.25">
      <c r="L6928" s="21" t="str">
        <f t="shared" ca="1" si="108"/>
        <v>-</v>
      </c>
    </row>
    <row r="6929" spans="1:16" x14ac:dyDescent="0.25">
      <c r="A6929" s="15"/>
      <c r="B6929" s="19"/>
      <c r="C6929" s="15"/>
      <c r="D6929" s="15"/>
      <c r="E6929" s="15"/>
      <c r="F6929" s="15"/>
      <c r="G6929" s="15"/>
      <c r="H6929" s="15"/>
      <c r="I6929" s="15"/>
      <c r="J6929" s="15"/>
      <c r="K6929" s="19"/>
      <c r="L6929" s="24" t="str">
        <f t="shared" ca="1" si="108"/>
        <v>-</v>
      </c>
      <c r="M6929" s="15"/>
      <c r="N6929" s="15"/>
      <c r="O6929" s="15"/>
      <c r="P6929" s="15"/>
    </row>
    <row r="6930" spans="1:16" x14ac:dyDescent="0.25">
      <c r="L6930" s="21" t="str">
        <f t="shared" ca="1" si="108"/>
        <v>-</v>
      </c>
    </row>
    <row r="6931" spans="1:16" x14ac:dyDescent="0.25">
      <c r="A6931" s="15"/>
      <c r="B6931" s="19"/>
      <c r="C6931" s="15"/>
      <c r="D6931" s="15"/>
      <c r="E6931" s="15"/>
      <c r="F6931" s="15"/>
      <c r="G6931" s="15"/>
      <c r="H6931" s="15"/>
      <c r="I6931" s="15"/>
      <c r="J6931" s="15"/>
      <c r="K6931" s="19"/>
      <c r="L6931" s="24" t="str">
        <f t="shared" ca="1" si="108"/>
        <v>-</v>
      </c>
      <c r="M6931" s="15"/>
      <c r="N6931" s="15"/>
      <c r="O6931" s="15"/>
      <c r="P6931" s="15"/>
    </row>
    <row r="6932" spans="1:16" x14ac:dyDescent="0.25">
      <c r="L6932" s="21" t="str">
        <f t="shared" ca="1" si="108"/>
        <v>-</v>
      </c>
    </row>
    <row r="6933" spans="1:16" x14ac:dyDescent="0.25">
      <c r="A6933" s="15"/>
      <c r="B6933" s="19"/>
      <c r="C6933" s="15"/>
      <c r="D6933" s="15"/>
      <c r="E6933" s="15"/>
      <c r="F6933" s="15"/>
      <c r="G6933" s="15"/>
      <c r="H6933" s="15"/>
      <c r="I6933" s="15"/>
      <c r="J6933" s="15"/>
      <c r="K6933" s="19"/>
      <c r="L6933" s="24" t="str">
        <f t="shared" ca="1" si="108"/>
        <v>-</v>
      </c>
      <c r="M6933" s="15"/>
      <c r="N6933" s="15"/>
      <c r="O6933" s="15"/>
      <c r="P6933" s="15"/>
    </row>
    <row r="6934" spans="1:16" x14ac:dyDescent="0.25">
      <c r="L6934" s="21" t="str">
        <f t="shared" ca="1" si="108"/>
        <v>-</v>
      </c>
    </row>
    <row r="6935" spans="1:16" x14ac:dyDescent="0.25">
      <c r="A6935" s="15"/>
      <c r="B6935" s="19"/>
      <c r="C6935" s="15"/>
      <c r="D6935" s="15"/>
      <c r="E6935" s="15"/>
      <c r="F6935" s="15"/>
      <c r="G6935" s="15"/>
      <c r="H6935" s="15"/>
      <c r="I6935" s="15"/>
      <c r="J6935" s="15"/>
      <c r="K6935" s="19"/>
      <c r="L6935" s="24" t="str">
        <f t="shared" ca="1" si="108"/>
        <v>-</v>
      </c>
      <c r="M6935" s="15"/>
      <c r="N6935" s="15"/>
      <c r="O6935" s="15"/>
      <c r="P6935" s="15"/>
    </row>
    <row r="6936" spans="1:16" x14ac:dyDescent="0.25">
      <c r="L6936" s="21" t="str">
        <f t="shared" ca="1" si="108"/>
        <v>-</v>
      </c>
    </row>
    <row r="6937" spans="1:16" x14ac:dyDescent="0.25">
      <c r="A6937" s="15"/>
      <c r="B6937" s="19"/>
      <c r="C6937" s="15"/>
      <c r="D6937" s="15"/>
      <c r="E6937" s="15"/>
      <c r="F6937" s="15"/>
      <c r="G6937" s="15"/>
      <c r="H6937" s="15"/>
      <c r="I6937" s="15"/>
      <c r="J6937" s="15"/>
      <c r="K6937" s="19"/>
      <c r="L6937" s="24" t="str">
        <f t="shared" ca="1" si="108"/>
        <v>-</v>
      </c>
      <c r="M6937" s="15"/>
      <c r="N6937" s="15"/>
      <c r="O6937" s="15"/>
      <c r="P6937" s="15"/>
    </row>
    <row r="6938" spans="1:16" x14ac:dyDescent="0.25">
      <c r="L6938" s="21" t="str">
        <f t="shared" ca="1" si="108"/>
        <v>-</v>
      </c>
    </row>
    <row r="6939" spans="1:16" x14ac:dyDescent="0.25">
      <c r="A6939" s="15"/>
      <c r="B6939" s="19"/>
      <c r="C6939" s="15"/>
      <c r="D6939" s="15"/>
      <c r="E6939" s="15"/>
      <c r="F6939" s="15"/>
      <c r="G6939" s="15"/>
      <c r="H6939" s="15"/>
      <c r="I6939" s="15"/>
      <c r="J6939" s="15"/>
      <c r="K6939" s="19"/>
      <c r="L6939" s="24" t="str">
        <f t="shared" ca="1" si="108"/>
        <v>-</v>
      </c>
      <c r="M6939" s="15"/>
      <c r="N6939" s="15"/>
      <c r="O6939" s="15"/>
      <c r="P6939" s="15"/>
    </row>
    <row r="6940" spans="1:16" x14ac:dyDescent="0.25">
      <c r="L6940" s="21" t="str">
        <f t="shared" ca="1" si="108"/>
        <v>-</v>
      </c>
    </row>
    <row r="6941" spans="1:16" x14ac:dyDescent="0.25">
      <c r="A6941" s="15"/>
      <c r="B6941" s="19"/>
      <c r="C6941" s="15"/>
      <c r="D6941" s="15"/>
      <c r="E6941" s="15"/>
      <c r="F6941" s="15"/>
      <c r="G6941" s="15"/>
      <c r="H6941" s="15"/>
      <c r="I6941" s="15"/>
      <c r="J6941" s="15"/>
      <c r="K6941" s="19"/>
      <c r="L6941" s="24" t="str">
        <f t="shared" ca="1" si="108"/>
        <v>-</v>
      </c>
      <c r="M6941" s="15"/>
      <c r="N6941" s="15"/>
      <c r="O6941" s="15"/>
      <c r="P6941" s="15"/>
    </row>
    <row r="6942" spans="1:16" x14ac:dyDescent="0.25">
      <c r="L6942" s="21" t="str">
        <f t="shared" ca="1" si="108"/>
        <v>-</v>
      </c>
    </row>
    <row r="6943" spans="1:16" x14ac:dyDescent="0.25">
      <c r="A6943" s="15"/>
      <c r="B6943" s="19"/>
      <c r="C6943" s="15"/>
      <c r="D6943" s="15"/>
      <c r="E6943" s="15"/>
      <c r="F6943" s="15"/>
      <c r="G6943" s="15"/>
      <c r="H6943" s="15"/>
      <c r="I6943" s="15"/>
      <c r="J6943" s="15"/>
      <c r="K6943" s="19"/>
      <c r="L6943" s="24" t="str">
        <f t="shared" ca="1" si="108"/>
        <v>-</v>
      </c>
      <c r="M6943" s="15"/>
      <c r="N6943" s="15"/>
      <c r="O6943" s="15"/>
      <c r="P6943" s="15"/>
    </row>
    <row r="6944" spans="1:16" x14ac:dyDescent="0.25">
      <c r="L6944" s="21" t="str">
        <f t="shared" ca="1" si="108"/>
        <v>-</v>
      </c>
    </row>
    <row r="6945" spans="1:16" x14ac:dyDescent="0.25">
      <c r="A6945" s="15"/>
      <c r="B6945" s="19"/>
      <c r="C6945" s="15"/>
      <c r="D6945" s="15"/>
      <c r="E6945" s="15"/>
      <c r="F6945" s="15"/>
      <c r="G6945" s="15"/>
      <c r="H6945" s="15"/>
      <c r="I6945" s="15"/>
      <c r="J6945" s="15"/>
      <c r="K6945" s="19"/>
      <c r="L6945" s="24" t="str">
        <f t="shared" ca="1" si="108"/>
        <v>-</v>
      </c>
      <c r="M6945" s="15"/>
      <c r="N6945" s="15"/>
      <c r="O6945" s="15"/>
      <c r="P6945" s="15"/>
    </row>
    <row r="6946" spans="1:16" x14ac:dyDescent="0.25">
      <c r="L6946" s="21" t="str">
        <f t="shared" ca="1" si="108"/>
        <v>-</v>
      </c>
    </row>
    <row r="6947" spans="1:16" x14ac:dyDescent="0.25">
      <c r="A6947" s="15"/>
      <c r="B6947" s="19"/>
      <c r="C6947" s="15"/>
      <c r="D6947" s="15"/>
      <c r="E6947" s="15"/>
      <c r="F6947" s="15"/>
      <c r="G6947" s="15"/>
      <c r="H6947" s="15"/>
      <c r="I6947" s="15"/>
      <c r="J6947" s="15"/>
      <c r="K6947" s="19"/>
      <c r="L6947" s="24" t="str">
        <f t="shared" ca="1" si="108"/>
        <v>-</v>
      </c>
      <c r="M6947" s="15"/>
      <c r="N6947" s="15"/>
      <c r="O6947" s="15"/>
      <c r="P6947" s="15"/>
    </row>
    <row r="6948" spans="1:16" x14ac:dyDescent="0.25">
      <c r="L6948" s="21" t="str">
        <f t="shared" ca="1" si="108"/>
        <v>-</v>
      </c>
    </row>
    <row r="6949" spans="1:16" x14ac:dyDescent="0.25">
      <c r="A6949" s="15"/>
      <c r="B6949" s="19"/>
      <c r="C6949" s="15"/>
      <c r="D6949" s="15"/>
      <c r="E6949" s="15"/>
      <c r="F6949" s="15"/>
      <c r="G6949" s="15"/>
      <c r="H6949" s="15"/>
      <c r="I6949" s="15"/>
      <c r="J6949" s="15"/>
      <c r="K6949" s="19"/>
      <c r="L6949" s="24" t="str">
        <f t="shared" ca="1" si="108"/>
        <v>-</v>
      </c>
      <c r="M6949" s="15"/>
      <c r="N6949" s="15"/>
      <c r="O6949" s="15"/>
      <c r="P6949" s="15"/>
    </row>
    <row r="6950" spans="1:16" x14ac:dyDescent="0.25">
      <c r="L6950" s="21" t="str">
        <f t="shared" ca="1" si="108"/>
        <v>-</v>
      </c>
    </row>
    <row r="6951" spans="1:16" x14ac:dyDescent="0.25">
      <c r="A6951" s="15"/>
      <c r="B6951" s="19"/>
      <c r="C6951" s="15"/>
      <c r="D6951" s="15"/>
      <c r="E6951" s="15"/>
      <c r="F6951" s="15"/>
      <c r="G6951" s="15"/>
      <c r="H6951" s="15"/>
      <c r="I6951" s="15"/>
      <c r="J6951" s="15"/>
      <c r="K6951" s="19"/>
      <c r="L6951" s="24" t="str">
        <f t="shared" ca="1" si="108"/>
        <v>-</v>
      </c>
      <c r="M6951" s="15"/>
      <c r="N6951" s="15"/>
      <c r="O6951" s="15"/>
      <c r="P6951" s="15"/>
    </row>
    <row r="6952" spans="1:16" x14ac:dyDescent="0.25">
      <c r="L6952" s="21" t="str">
        <f t="shared" ca="1" si="108"/>
        <v>-</v>
      </c>
    </row>
    <row r="6953" spans="1:16" x14ac:dyDescent="0.25">
      <c r="A6953" s="15"/>
      <c r="B6953" s="19"/>
      <c r="C6953" s="15"/>
      <c r="D6953" s="15"/>
      <c r="E6953" s="15"/>
      <c r="F6953" s="15"/>
      <c r="G6953" s="15"/>
      <c r="H6953" s="15"/>
      <c r="I6953" s="15"/>
      <c r="J6953" s="15"/>
      <c r="K6953" s="19"/>
      <c r="L6953" s="24" t="str">
        <f t="shared" ca="1" si="108"/>
        <v>-</v>
      </c>
      <c r="M6953" s="15"/>
      <c r="N6953" s="15"/>
      <c r="O6953" s="15"/>
      <c r="P6953" s="15"/>
    </row>
    <row r="6954" spans="1:16" x14ac:dyDescent="0.25">
      <c r="L6954" s="21" t="str">
        <f t="shared" ca="1" si="108"/>
        <v>-</v>
      </c>
    </row>
    <row r="6955" spans="1:16" x14ac:dyDescent="0.25">
      <c r="A6955" s="15"/>
      <c r="B6955" s="19"/>
      <c r="C6955" s="15"/>
      <c r="D6955" s="15"/>
      <c r="E6955" s="15"/>
      <c r="F6955" s="15"/>
      <c r="G6955" s="15"/>
      <c r="H6955" s="15"/>
      <c r="I6955" s="15"/>
      <c r="J6955" s="15"/>
      <c r="K6955" s="19"/>
      <c r="L6955" s="24" t="str">
        <f t="shared" ca="1" si="108"/>
        <v>-</v>
      </c>
      <c r="M6955" s="15"/>
      <c r="N6955" s="15"/>
      <c r="O6955" s="15"/>
      <c r="P6955" s="15"/>
    </row>
    <row r="6956" spans="1:16" x14ac:dyDescent="0.25">
      <c r="L6956" s="21" t="str">
        <f t="shared" ca="1" si="108"/>
        <v>-</v>
      </c>
    </row>
    <row r="6957" spans="1:16" x14ac:dyDescent="0.25">
      <c r="A6957" s="15"/>
      <c r="B6957" s="19"/>
      <c r="C6957" s="15"/>
      <c r="D6957" s="15"/>
      <c r="E6957" s="15"/>
      <c r="F6957" s="15"/>
      <c r="G6957" s="15"/>
      <c r="H6957" s="15"/>
      <c r="I6957" s="15"/>
      <c r="J6957" s="15"/>
      <c r="K6957" s="19"/>
      <c r="L6957" s="24" t="str">
        <f t="shared" ca="1" si="108"/>
        <v>-</v>
      </c>
      <c r="M6957" s="15"/>
      <c r="N6957" s="15"/>
      <c r="O6957" s="15"/>
      <c r="P6957" s="15"/>
    </row>
    <row r="6958" spans="1:16" x14ac:dyDescent="0.25">
      <c r="L6958" s="21" t="str">
        <f t="shared" ca="1" si="108"/>
        <v>-</v>
      </c>
    </row>
    <row r="6959" spans="1:16" x14ac:dyDescent="0.25">
      <c r="A6959" s="15"/>
      <c r="B6959" s="19"/>
      <c r="C6959" s="15"/>
      <c r="D6959" s="15"/>
      <c r="E6959" s="15"/>
      <c r="F6959" s="15"/>
      <c r="G6959" s="15"/>
      <c r="H6959" s="15"/>
      <c r="I6959" s="15"/>
      <c r="J6959" s="15"/>
      <c r="K6959" s="19"/>
      <c r="L6959" s="24" t="str">
        <f t="shared" ca="1" si="108"/>
        <v>-</v>
      </c>
      <c r="M6959" s="15"/>
      <c r="N6959" s="15"/>
      <c r="O6959" s="15"/>
      <c r="P6959" s="15"/>
    </row>
    <row r="6960" spans="1:16" x14ac:dyDescent="0.25">
      <c r="L6960" s="21" t="str">
        <f t="shared" ca="1" si="108"/>
        <v>-</v>
      </c>
    </row>
    <row r="6961" spans="1:16" x14ac:dyDescent="0.25">
      <c r="A6961" s="15"/>
      <c r="B6961" s="19"/>
      <c r="C6961" s="15"/>
      <c r="D6961" s="15"/>
      <c r="E6961" s="15"/>
      <c r="F6961" s="15"/>
      <c r="G6961" s="15"/>
      <c r="H6961" s="15"/>
      <c r="I6961" s="15"/>
      <c r="J6961" s="15"/>
      <c r="K6961" s="19"/>
      <c r="L6961" s="24" t="str">
        <f t="shared" ca="1" si="108"/>
        <v>-</v>
      </c>
      <c r="M6961" s="15"/>
      <c r="N6961" s="15"/>
      <c r="O6961" s="15"/>
      <c r="P6961" s="15"/>
    </row>
    <row r="6962" spans="1:16" x14ac:dyDescent="0.25">
      <c r="L6962" s="21" t="str">
        <f t="shared" ca="1" si="108"/>
        <v>-</v>
      </c>
    </row>
    <row r="6963" spans="1:16" x14ac:dyDescent="0.25">
      <c r="A6963" s="15"/>
      <c r="B6963" s="19"/>
      <c r="C6963" s="15"/>
      <c r="D6963" s="15"/>
      <c r="E6963" s="15"/>
      <c r="F6963" s="15"/>
      <c r="G6963" s="15"/>
      <c r="H6963" s="15"/>
      <c r="I6963" s="15"/>
      <c r="J6963" s="15"/>
      <c r="K6963" s="19"/>
      <c r="L6963" s="24" t="str">
        <f t="shared" ca="1" si="108"/>
        <v>-</v>
      </c>
      <c r="M6963" s="15"/>
      <c r="N6963" s="15"/>
      <c r="O6963" s="15"/>
      <c r="P6963" s="15"/>
    </row>
    <row r="6964" spans="1:16" x14ac:dyDescent="0.25">
      <c r="L6964" s="21" t="str">
        <f t="shared" ca="1" si="108"/>
        <v>-</v>
      </c>
    </row>
    <row r="6965" spans="1:16" x14ac:dyDescent="0.25">
      <c r="A6965" s="15"/>
      <c r="B6965" s="19"/>
      <c r="C6965" s="15"/>
      <c r="D6965" s="15"/>
      <c r="E6965" s="15"/>
      <c r="F6965" s="15"/>
      <c r="G6965" s="15"/>
      <c r="H6965" s="15"/>
      <c r="I6965" s="15"/>
      <c r="J6965" s="15"/>
      <c r="K6965" s="19"/>
      <c r="L6965" s="24" t="str">
        <f t="shared" ca="1" si="108"/>
        <v>-</v>
      </c>
      <c r="M6965" s="15"/>
      <c r="N6965" s="15"/>
      <c r="O6965" s="15"/>
      <c r="P6965" s="15"/>
    </row>
    <row r="6966" spans="1:16" x14ac:dyDescent="0.25">
      <c r="L6966" s="21" t="str">
        <f t="shared" ca="1" si="108"/>
        <v>-</v>
      </c>
    </row>
    <row r="6967" spans="1:16" x14ac:dyDescent="0.25">
      <c r="A6967" s="15"/>
      <c r="B6967" s="19"/>
      <c r="C6967" s="15"/>
      <c r="D6967" s="15"/>
      <c r="E6967" s="15"/>
      <c r="F6967" s="15"/>
      <c r="G6967" s="15"/>
      <c r="H6967" s="15"/>
      <c r="I6967" s="15"/>
      <c r="J6967" s="15"/>
      <c r="K6967" s="19"/>
      <c r="L6967" s="24" t="str">
        <f t="shared" ca="1" si="108"/>
        <v>-</v>
      </c>
      <c r="M6967" s="15"/>
      <c r="N6967" s="15"/>
      <c r="O6967" s="15"/>
      <c r="P6967" s="15"/>
    </row>
    <row r="6968" spans="1:16" x14ac:dyDescent="0.25">
      <c r="L6968" s="21" t="str">
        <f t="shared" ca="1" si="108"/>
        <v>-</v>
      </c>
    </row>
    <row r="6969" spans="1:16" x14ac:dyDescent="0.25">
      <c r="A6969" s="15"/>
      <c r="B6969" s="19"/>
      <c r="C6969" s="15"/>
      <c r="D6969" s="15"/>
      <c r="E6969" s="15"/>
      <c r="F6969" s="15"/>
      <c r="G6969" s="15"/>
      <c r="H6969" s="15"/>
      <c r="I6969" s="15"/>
      <c r="J6969" s="15"/>
      <c r="K6969" s="19"/>
      <c r="L6969" s="24" t="str">
        <f t="shared" ca="1" si="108"/>
        <v>-</v>
      </c>
      <c r="M6969" s="15"/>
      <c r="N6969" s="15"/>
      <c r="O6969" s="15"/>
      <c r="P6969" s="15"/>
    </row>
    <row r="6970" spans="1:16" x14ac:dyDescent="0.25">
      <c r="L6970" s="21" t="str">
        <f t="shared" ca="1" si="108"/>
        <v>-</v>
      </c>
    </row>
    <row r="6971" spans="1:16" x14ac:dyDescent="0.25">
      <c r="A6971" s="15"/>
      <c r="B6971" s="19"/>
      <c r="C6971" s="15"/>
      <c r="D6971" s="15"/>
      <c r="E6971" s="15"/>
      <c r="F6971" s="15"/>
      <c r="G6971" s="15"/>
      <c r="H6971" s="15"/>
      <c r="I6971" s="15"/>
      <c r="J6971" s="15"/>
      <c r="K6971" s="19"/>
      <c r="L6971" s="24" t="str">
        <f t="shared" ca="1" si="108"/>
        <v>-</v>
      </c>
      <c r="M6971" s="15"/>
      <c r="N6971" s="15"/>
      <c r="O6971" s="15"/>
      <c r="P6971" s="15"/>
    </row>
    <row r="6972" spans="1:16" x14ac:dyDescent="0.25">
      <c r="L6972" s="21" t="str">
        <f t="shared" ca="1" si="108"/>
        <v>-</v>
      </c>
    </row>
    <row r="6973" spans="1:16" x14ac:dyDescent="0.25">
      <c r="A6973" s="15"/>
      <c r="B6973" s="19"/>
      <c r="C6973" s="15"/>
      <c r="D6973" s="15"/>
      <c r="E6973" s="15"/>
      <c r="F6973" s="15"/>
      <c r="G6973" s="15"/>
      <c r="H6973" s="15"/>
      <c r="I6973" s="15"/>
      <c r="J6973" s="15"/>
      <c r="K6973" s="19"/>
      <c r="L6973" s="24" t="str">
        <f t="shared" ca="1" si="108"/>
        <v>-</v>
      </c>
      <c r="M6973" s="15"/>
      <c r="N6973" s="15"/>
      <c r="O6973" s="15"/>
      <c r="P6973" s="15"/>
    </row>
    <row r="6974" spans="1:16" x14ac:dyDescent="0.25">
      <c r="L6974" s="21" t="str">
        <f t="shared" ca="1" si="108"/>
        <v>-</v>
      </c>
    </row>
    <row r="6975" spans="1:16" x14ac:dyDescent="0.25">
      <c r="A6975" s="15"/>
      <c r="B6975" s="19"/>
      <c r="C6975" s="15"/>
      <c r="D6975" s="15"/>
      <c r="E6975" s="15"/>
      <c r="F6975" s="15"/>
      <c r="G6975" s="15"/>
      <c r="H6975" s="15"/>
      <c r="I6975" s="15"/>
      <c r="J6975" s="15"/>
      <c r="K6975" s="19"/>
      <c r="L6975" s="24" t="str">
        <f t="shared" ca="1" si="108"/>
        <v>-</v>
      </c>
      <c r="M6975" s="15"/>
      <c r="N6975" s="15"/>
      <c r="O6975" s="15"/>
      <c r="P6975" s="15"/>
    </row>
    <row r="6976" spans="1:16" x14ac:dyDescent="0.25">
      <c r="L6976" s="21" t="str">
        <f t="shared" ca="1" si="108"/>
        <v>-</v>
      </c>
    </row>
    <row r="6977" spans="1:16" x14ac:dyDescent="0.25">
      <c r="A6977" s="15"/>
      <c r="B6977" s="19"/>
      <c r="C6977" s="15"/>
      <c r="D6977" s="15"/>
      <c r="E6977" s="15"/>
      <c r="F6977" s="15"/>
      <c r="G6977" s="15"/>
      <c r="H6977" s="15"/>
      <c r="I6977" s="15"/>
      <c r="J6977" s="15"/>
      <c r="K6977" s="19"/>
      <c r="L6977" s="24" t="str">
        <f t="shared" ca="1" si="108"/>
        <v>-</v>
      </c>
      <c r="M6977" s="15"/>
      <c r="N6977" s="15"/>
      <c r="O6977" s="15"/>
      <c r="P6977" s="15"/>
    </row>
    <row r="6978" spans="1:16" x14ac:dyDescent="0.25">
      <c r="L6978" s="21" t="str">
        <f t="shared" ca="1" si="108"/>
        <v>-</v>
      </c>
    </row>
    <row r="6979" spans="1:16" x14ac:dyDescent="0.25">
      <c r="A6979" s="15"/>
      <c r="B6979" s="19"/>
      <c r="C6979" s="15"/>
      <c r="D6979" s="15"/>
      <c r="E6979" s="15"/>
      <c r="F6979" s="15"/>
      <c r="G6979" s="15"/>
      <c r="H6979" s="15"/>
      <c r="I6979" s="15"/>
      <c r="J6979" s="15"/>
      <c r="K6979" s="19"/>
      <c r="L6979" s="24" t="str">
        <f t="shared" ca="1" si="108"/>
        <v>-</v>
      </c>
      <c r="M6979" s="15"/>
      <c r="N6979" s="15"/>
      <c r="O6979" s="15"/>
      <c r="P6979" s="15"/>
    </row>
    <row r="6980" spans="1:16" x14ac:dyDescent="0.25">
      <c r="L6980" s="21" t="str">
        <f t="shared" ca="1" si="108"/>
        <v>-</v>
      </c>
    </row>
    <row r="6981" spans="1:16" x14ac:dyDescent="0.25">
      <c r="A6981" s="15"/>
      <c r="B6981" s="19"/>
      <c r="C6981" s="15"/>
      <c r="D6981" s="15"/>
      <c r="E6981" s="15"/>
      <c r="F6981" s="15"/>
      <c r="G6981" s="15"/>
      <c r="H6981" s="15"/>
      <c r="I6981" s="15"/>
      <c r="J6981" s="15"/>
      <c r="K6981" s="19"/>
      <c r="L6981" s="24" t="str">
        <f t="shared" ca="1" si="108"/>
        <v>-</v>
      </c>
      <c r="M6981" s="15"/>
      <c r="N6981" s="15"/>
      <c r="O6981" s="15"/>
      <c r="P6981" s="15"/>
    </row>
    <row r="6982" spans="1:16" x14ac:dyDescent="0.25">
      <c r="L6982" s="21" t="str">
        <f t="shared" ref="L6982:L7045" ca="1" si="109">IF(B6982&gt;1/1/1900, (IF(M6982="Closed",(DATEDIF(B6982,K6982,"d"))-(DATEDIF(H6982,J6982,"d")),IF(OR(M6982="Pending",ISBLANK(K6982)),TODAY()-B6982))),"-")</f>
        <v>-</v>
      </c>
    </row>
    <row r="6983" spans="1:16" x14ac:dyDescent="0.25">
      <c r="A6983" s="15"/>
      <c r="B6983" s="19"/>
      <c r="C6983" s="15"/>
      <c r="D6983" s="15"/>
      <c r="E6983" s="15"/>
      <c r="F6983" s="15"/>
      <c r="G6983" s="15"/>
      <c r="H6983" s="15"/>
      <c r="I6983" s="15"/>
      <c r="J6983" s="15"/>
      <c r="K6983" s="19"/>
      <c r="L6983" s="24" t="str">
        <f t="shared" ca="1" si="109"/>
        <v>-</v>
      </c>
      <c r="M6983" s="15"/>
      <c r="N6983" s="15"/>
      <c r="O6983" s="15"/>
      <c r="P6983" s="15"/>
    </row>
    <row r="6984" spans="1:16" x14ac:dyDescent="0.25">
      <c r="L6984" s="21" t="str">
        <f t="shared" ca="1" si="109"/>
        <v>-</v>
      </c>
    </row>
    <row r="6985" spans="1:16" x14ac:dyDescent="0.25">
      <c r="A6985" s="15"/>
      <c r="B6985" s="19"/>
      <c r="C6985" s="15"/>
      <c r="D6985" s="15"/>
      <c r="E6985" s="15"/>
      <c r="F6985" s="15"/>
      <c r="G6985" s="15"/>
      <c r="H6985" s="15"/>
      <c r="I6985" s="15"/>
      <c r="J6985" s="15"/>
      <c r="K6985" s="19"/>
      <c r="L6985" s="24" t="str">
        <f t="shared" ca="1" si="109"/>
        <v>-</v>
      </c>
      <c r="M6985" s="15"/>
      <c r="N6985" s="15"/>
      <c r="O6985" s="15"/>
      <c r="P6985" s="15"/>
    </row>
    <row r="6986" spans="1:16" x14ac:dyDescent="0.25">
      <c r="L6986" s="21" t="str">
        <f t="shared" ca="1" si="109"/>
        <v>-</v>
      </c>
    </row>
    <row r="6987" spans="1:16" x14ac:dyDescent="0.25">
      <c r="A6987" s="15"/>
      <c r="B6987" s="19"/>
      <c r="C6987" s="15"/>
      <c r="D6987" s="15"/>
      <c r="E6987" s="15"/>
      <c r="F6987" s="15"/>
      <c r="G6987" s="15"/>
      <c r="H6987" s="15"/>
      <c r="I6987" s="15"/>
      <c r="J6987" s="15"/>
      <c r="K6987" s="19"/>
      <c r="L6987" s="24" t="str">
        <f t="shared" ca="1" si="109"/>
        <v>-</v>
      </c>
      <c r="M6987" s="15"/>
      <c r="N6987" s="15"/>
      <c r="O6987" s="15"/>
      <c r="P6987" s="15"/>
    </row>
    <row r="6988" spans="1:16" x14ac:dyDescent="0.25">
      <c r="L6988" s="21" t="str">
        <f t="shared" ca="1" si="109"/>
        <v>-</v>
      </c>
    </row>
    <row r="6989" spans="1:16" x14ac:dyDescent="0.25">
      <c r="A6989" s="15"/>
      <c r="B6989" s="19"/>
      <c r="C6989" s="15"/>
      <c r="D6989" s="15"/>
      <c r="E6989" s="15"/>
      <c r="F6989" s="15"/>
      <c r="G6989" s="15"/>
      <c r="H6989" s="15"/>
      <c r="I6989" s="15"/>
      <c r="J6989" s="15"/>
      <c r="K6989" s="19"/>
      <c r="L6989" s="24" t="str">
        <f t="shared" ca="1" si="109"/>
        <v>-</v>
      </c>
      <c r="M6989" s="15"/>
      <c r="N6989" s="15"/>
      <c r="O6989" s="15"/>
      <c r="P6989" s="15"/>
    </row>
    <row r="6990" spans="1:16" x14ac:dyDescent="0.25">
      <c r="L6990" s="21" t="str">
        <f t="shared" ca="1" si="109"/>
        <v>-</v>
      </c>
    </row>
    <row r="6991" spans="1:16" x14ac:dyDescent="0.25">
      <c r="A6991" s="15"/>
      <c r="B6991" s="19"/>
      <c r="C6991" s="15"/>
      <c r="D6991" s="15"/>
      <c r="E6991" s="15"/>
      <c r="F6991" s="15"/>
      <c r="G6991" s="15"/>
      <c r="H6991" s="15"/>
      <c r="I6991" s="15"/>
      <c r="J6991" s="15"/>
      <c r="K6991" s="19"/>
      <c r="L6991" s="24" t="str">
        <f t="shared" ca="1" si="109"/>
        <v>-</v>
      </c>
      <c r="M6991" s="15"/>
      <c r="N6991" s="15"/>
      <c r="O6991" s="15"/>
      <c r="P6991" s="15"/>
    </row>
    <row r="6992" spans="1:16" x14ac:dyDescent="0.25">
      <c r="L6992" s="21" t="str">
        <f t="shared" ca="1" si="109"/>
        <v>-</v>
      </c>
    </row>
    <row r="6993" spans="1:16" x14ac:dyDescent="0.25">
      <c r="A6993" s="15"/>
      <c r="B6993" s="19"/>
      <c r="C6993" s="15"/>
      <c r="D6993" s="15"/>
      <c r="E6993" s="15"/>
      <c r="F6993" s="15"/>
      <c r="G6993" s="15"/>
      <c r="H6993" s="15"/>
      <c r="I6993" s="15"/>
      <c r="J6993" s="15"/>
      <c r="K6993" s="19"/>
      <c r="L6993" s="24" t="str">
        <f t="shared" ca="1" si="109"/>
        <v>-</v>
      </c>
      <c r="M6993" s="15"/>
      <c r="N6993" s="15"/>
      <c r="O6993" s="15"/>
      <c r="P6993" s="15"/>
    </row>
    <row r="6994" spans="1:16" x14ac:dyDescent="0.25">
      <c r="L6994" s="21" t="str">
        <f t="shared" ca="1" si="109"/>
        <v>-</v>
      </c>
    </row>
    <row r="6995" spans="1:16" x14ac:dyDescent="0.25">
      <c r="A6995" s="15"/>
      <c r="B6995" s="19"/>
      <c r="C6995" s="15"/>
      <c r="D6995" s="15"/>
      <c r="E6995" s="15"/>
      <c r="F6995" s="15"/>
      <c r="G6995" s="15"/>
      <c r="H6995" s="15"/>
      <c r="I6995" s="15"/>
      <c r="J6995" s="15"/>
      <c r="K6995" s="19"/>
      <c r="L6995" s="24" t="str">
        <f t="shared" ca="1" si="109"/>
        <v>-</v>
      </c>
      <c r="M6995" s="15"/>
      <c r="N6995" s="15"/>
      <c r="O6995" s="15"/>
      <c r="P6995" s="15"/>
    </row>
    <row r="6996" spans="1:16" x14ac:dyDescent="0.25">
      <c r="L6996" s="21" t="str">
        <f t="shared" ca="1" si="109"/>
        <v>-</v>
      </c>
    </row>
    <row r="6997" spans="1:16" x14ac:dyDescent="0.25">
      <c r="A6997" s="15"/>
      <c r="B6997" s="19"/>
      <c r="C6997" s="15"/>
      <c r="D6997" s="15"/>
      <c r="E6997" s="15"/>
      <c r="F6997" s="15"/>
      <c r="G6997" s="15"/>
      <c r="H6997" s="15"/>
      <c r="I6997" s="15"/>
      <c r="J6997" s="15"/>
      <c r="K6997" s="19"/>
      <c r="L6997" s="24" t="str">
        <f t="shared" ca="1" si="109"/>
        <v>-</v>
      </c>
      <c r="M6997" s="15"/>
      <c r="N6997" s="15"/>
      <c r="O6997" s="15"/>
      <c r="P6997" s="15"/>
    </row>
    <row r="6998" spans="1:16" x14ac:dyDescent="0.25">
      <c r="L6998" s="21" t="str">
        <f t="shared" ca="1" si="109"/>
        <v>-</v>
      </c>
    </row>
    <row r="6999" spans="1:16" x14ac:dyDescent="0.25">
      <c r="A6999" s="15"/>
      <c r="B6999" s="19"/>
      <c r="C6999" s="15"/>
      <c r="D6999" s="15"/>
      <c r="E6999" s="15"/>
      <c r="F6999" s="15"/>
      <c r="G6999" s="15"/>
      <c r="H6999" s="15"/>
      <c r="I6999" s="15"/>
      <c r="J6999" s="15"/>
      <c r="K6999" s="19"/>
      <c r="L6999" s="24" t="str">
        <f t="shared" ca="1" si="109"/>
        <v>-</v>
      </c>
      <c r="M6999" s="15"/>
      <c r="N6999" s="15"/>
      <c r="O6999" s="15"/>
      <c r="P6999" s="15"/>
    </row>
    <row r="7000" spans="1:16" x14ac:dyDescent="0.25">
      <c r="L7000" s="21" t="str">
        <f t="shared" ca="1" si="109"/>
        <v>-</v>
      </c>
    </row>
    <row r="7001" spans="1:16" x14ac:dyDescent="0.25">
      <c r="A7001" s="15"/>
      <c r="B7001" s="19"/>
      <c r="C7001" s="15"/>
      <c r="D7001" s="15"/>
      <c r="E7001" s="15"/>
      <c r="F7001" s="15"/>
      <c r="G7001" s="15"/>
      <c r="H7001" s="15"/>
      <c r="I7001" s="15"/>
      <c r="J7001" s="15"/>
      <c r="K7001" s="19"/>
      <c r="L7001" s="24" t="str">
        <f t="shared" ca="1" si="109"/>
        <v>-</v>
      </c>
      <c r="M7001" s="15"/>
      <c r="N7001" s="15"/>
      <c r="O7001" s="15"/>
      <c r="P7001" s="15"/>
    </row>
    <row r="7002" spans="1:16" x14ac:dyDescent="0.25">
      <c r="L7002" s="21" t="str">
        <f t="shared" ca="1" si="109"/>
        <v>-</v>
      </c>
    </row>
    <row r="7003" spans="1:16" x14ac:dyDescent="0.25">
      <c r="A7003" s="15"/>
      <c r="B7003" s="19"/>
      <c r="C7003" s="15"/>
      <c r="D7003" s="15"/>
      <c r="E7003" s="15"/>
      <c r="F7003" s="15"/>
      <c r="G7003" s="15"/>
      <c r="H7003" s="15"/>
      <c r="I7003" s="15"/>
      <c r="J7003" s="15"/>
      <c r="K7003" s="19"/>
      <c r="L7003" s="24" t="str">
        <f t="shared" ca="1" si="109"/>
        <v>-</v>
      </c>
      <c r="M7003" s="15"/>
      <c r="N7003" s="15"/>
      <c r="O7003" s="15"/>
      <c r="P7003" s="15"/>
    </row>
    <row r="7004" spans="1:16" x14ac:dyDescent="0.25">
      <c r="L7004" s="21" t="str">
        <f t="shared" ca="1" si="109"/>
        <v>-</v>
      </c>
    </row>
    <row r="7005" spans="1:16" x14ac:dyDescent="0.25">
      <c r="A7005" s="15"/>
      <c r="B7005" s="19"/>
      <c r="C7005" s="15"/>
      <c r="D7005" s="15"/>
      <c r="E7005" s="15"/>
      <c r="F7005" s="15"/>
      <c r="G7005" s="15"/>
      <c r="H7005" s="15"/>
      <c r="I7005" s="15"/>
      <c r="J7005" s="15"/>
      <c r="K7005" s="19"/>
      <c r="L7005" s="24" t="str">
        <f t="shared" ca="1" si="109"/>
        <v>-</v>
      </c>
      <c r="M7005" s="15"/>
      <c r="N7005" s="15"/>
      <c r="O7005" s="15"/>
      <c r="P7005" s="15"/>
    </row>
    <row r="7006" spans="1:16" x14ac:dyDescent="0.25">
      <c r="L7006" s="21" t="str">
        <f t="shared" ca="1" si="109"/>
        <v>-</v>
      </c>
    </row>
    <row r="7007" spans="1:16" x14ac:dyDescent="0.25">
      <c r="A7007" s="15"/>
      <c r="B7007" s="19"/>
      <c r="C7007" s="15"/>
      <c r="D7007" s="15"/>
      <c r="E7007" s="15"/>
      <c r="F7007" s="15"/>
      <c r="G7007" s="15"/>
      <c r="H7007" s="15"/>
      <c r="I7007" s="15"/>
      <c r="J7007" s="15"/>
      <c r="K7007" s="19"/>
      <c r="L7007" s="24" t="str">
        <f t="shared" ca="1" si="109"/>
        <v>-</v>
      </c>
      <c r="M7007" s="15"/>
      <c r="N7007" s="15"/>
      <c r="O7007" s="15"/>
      <c r="P7007" s="15"/>
    </row>
    <row r="7008" spans="1:16" x14ac:dyDescent="0.25">
      <c r="L7008" s="21" t="str">
        <f t="shared" ca="1" si="109"/>
        <v>-</v>
      </c>
    </row>
    <row r="7009" spans="1:16" x14ac:dyDescent="0.25">
      <c r="A7009" s="15"/>
      <c r="B7009" s="19"/>
      <c r="C7009" s="15"/>
      <c r="D7009" s="15"/>
      <c r="E7009" s="15"/>
      <c r="F7009" s="15"/>
      <c r="G7009" s="15"/>
      <c r="H7009" s="15"/>
      <c r="I7009" s="15"/>
      <c r="J7009" s="15"/>
      <c r="K7009" s="19"/>
      <c r="L7009" s="24" t="str">
        <f t="shared" ca="1" si="109"/>
        <v>-</v>
      </c>
      <c r="M7009" s="15"/>
      <c r="N7009" s="15"/>
      <c r="O7009" s="15"/>
      <c r="P7009" s="15"/>
    </row>
    <row r="7010" spans="1:16" x14ac:dyDescent="0.25">
      <c r="L7010" s="21" t="str">
        <f t="shared" ca="1" si="109"/>
        <v>-</v>
      </c>
    </row>
    <row r="7011" spans="1:16" x14ac:dyDescent="0.25">
      <c r="A7011" s="15"/>
      <c r="B7011" s="19"/>
      <c r="C7011" s="15"/>
      <c r="D7011" s="15"/>
      <c r="E7011" s="15"/>
      <c r="F7011" s="15"/>
      <c r="G7011" s="15"/>
      <c r="H7011" s="15"/>
      <c r="I7011" s="15"/>
      <c r="J7011" s="15"/>
      <c r="K7011" s="19"/>
      <c r="L7011" s="24" t="str">
        <f t="shared" ca="1" si="109"/>
        <v>-</v>
      </c>
      <c r="M7011" s="15"/>
      <c r="N7011" s="15"/>
      <c r="O7011" s="15"/>
      <c r="P7011" s="15"/>
    </row>
    <row r="7012" spans="1:16" x14ac:dyDescent="0.25">
      <c r="L7012" s="21" t="str">
        <f t="shared" ca="1" si="109"/>
        <v>-</v>
      </c>
    </row>
    <row r="7013" spans="1:16" x14ac:dyDescent="0.25">
      <c r="A7013" s="15"/>
      <c r="B7013" s="19"/>
      <c r="C7013" s="15"/>
      <c r="D7013" s="15"/>
      <c r="E7013" s="15"/>
      <c r="F7013" s="15"/>
      <c r="G7013" s="15"/>
      <c r="H7013" s="15"/>
      <c r="I7013" s="15"/>
      <c r="J7013" s="15"/>
      <c r="K7013" s="19"/>
      <c r="L7013" s="24" t="str">
        <f t="shared" ca="1" si="109"/>
        <v>-</v>
      </c>
      <c r="M7013" s="15"/>
      <c r="N7013" s="15"/>
      <c r="O7013" s="15"/>
      <c r="P7013" s="15"/>
    </row>
    <row r="7014" spans="1:16" x14ac:dyDescent="0.25">
      <c r="L7014" s="21" t="str">
        <f t="shared" ca="1" si="109"/>
        <v>-</v>
      </c>
    </row>
    <row r="7015" spans="1:16" x14ac:dyDescent="0.25">
      <c r="A7015" s="15"/>
      <c r="B7015" s="19"/>
      <c r="C7015" s="15"/>
      <c r="D7015" s="15"/>
      <c r="E7015" s="15"/>
      <c r="F7015" s="15"/>
      <c r="G7015" s="15"/>
      <c r="H7015" s="15"/>
      <c r="I7015" s="15"/>
      <c r="J7015" s="15"/>
      <c r="K7015" s="19"/>
      <c r="L7015" s="24" t="str">
        <f t="shared" ca="1" si="109"/>
        <v>-</v>
      </c>
      <c r="M7015" s="15"/>
      <c r="N7015" s="15"/>
      <c r="O7015" s="15"/>
      <c r="P7015" s="15"/>
    </row>
    <row r="7016" spans="1:16" x14ac:dyDescent="0.25">
      <c r="L7016" s="21" t="str">
        <f t="shared" ca="1" si="109"/>
        <v>-</v>
      </c>
    </row>
    <row r="7017" spans="1:16" x14ac:dyDescent="0.25">
      <c r="A7017" s="15"/>
      <c r="B7017" s="19"/>
      <c r="C7017" s="15"/>
      <c r="D7017" s="15"/>
      <c r="E7017" s="15"/>
      <c r="F7017" s="15"/>
      <c r="G7017" s="15"/>
      <c r="H7017" s="15"/>
      <c r="I7017" s="15"/>
      <c r="J7017" s="15"/>
      <c r="K7017" s="19"/>
      <c r="L7017" s="24" t="str">
        <f t="shared" ca="1" si="109"/>
        <v>-</v>
      </c>
      <c r="M7017" s="15"/>
      <c r="N7017" s="15"/>
      <c r="O7017" s="15"/>
      <c r="P7017" s="15"/>
    </row>
    <row r="7018" spans="1:16" x14ac:dyDescent="0.25">
      <c r="L7018" s="21" t="str">
        <f t="shared" ca="1" si="109"/>
        <v>-</v>
      </c>
    </row>
    <row r="7019" spans="1:16" x14ac:dyDescent="0.25">
      <c r="A7019" s="15"/>
      <c r="B7019" s="19"/>
      <c r="C7019" s="15"/>
      <c r="D7019" s="15"/>
      <c r="E7019" s="15"/>
      <c r="F7019" s="15"/>
      <c r="G7019" s="15"/>
      <c r="H7019" s="15"/>
      <c r="I7019" s="15"/>
      <c r="J7019" s="15"/>
      <c r="K7019" s="19"/>
      <c r="L7019" s="24" t="str">
        <f t="shared" ca="1" si="109"/>
        <v>-</v>
      </c>
      <c r="M7019" s="15"/>
      <c r="N7019" s="15"/>
      <c r="O7019" s="15"/>
      <c r="P7019" s="15"/>
    </row>
    <row r="7020" spans="1:16" x14ac:dyDescent="0.25">
      <c r="L7020" s="21" t="str">
        <f t="shared" ca="1" si="109"/>
        <v>-</v>
      </c>
    </row>
    <row r="7021" spans="1:16" x14ac:dyDescent="0.25">
      <c r="A7021" s="15"/>
      <c r="B7021" s="19"/>
      <c r="C7021" s="15"/>
      <c r="D7021" s="15"/>
      <c r="E7021" s="15"/>
      <c r="F7021" s="15"/>
      <c r="G7021" s="15"/>
      <c r="H7021" s="15"/>
      <c r="I7021" s="15"/>
      <c r="J7021" s="15"/>
      <c r="K7021" s="19"/>
      <c r="L7021" s="24" t="str">
        <f t="shared" ca="1" si="109"/>
        <v>-</v>
      </c>
      <c r="M7021" s="15"/>
      <c r="N7021" s="15"/>
      <c r="O7021" s="15"/>
      <c r="P7021" s="15"/>
    </row>
    <row r="7022" spans="1:16" x14ac:dyDescent="0.25">
      <c r="L7022" s="21" t="str">
        <f t="shared" ca="1" si="109"/>
        <v>-</v>
      </c>
    </row>
    <row r="7023" spans="1:16" x14ac:dyDescent="0.25">
      <c r="A7023" s="15"/>
      <c r="B7023" s="19"/>
      <c r="C7023" s="15"/>
      <c r="D7023" s="15"/>
      <c r="E7023" s="15"/>
      <c r="F7023" s="15"/>
      <c r="G7023" s="15"/>
      <c r="H7023" s="15"/>
      <c r="I7023" s="15"/>
      <c r="J7023" s="15"/>
      <c r="K7023" s="19"/>
      <c r="L7023" s="24" t="str">
        <f t="shared" ca="1" si="109"/>
        <v>-</v>
      </c>
      <c r="M7023" s="15"/>
      <c r="N7023" s="15"/>
      <c r="O7023" s="15"/>
      <c r="P7023" s="15"/>
    </row>
    <row r="7024" spans="1:16" x14ac:dyDescent="0.25">
      <c r="L7024" s="21" t="str">
        <f t="shared" ca="1" si="109"/>
        <v>-</v>
      </c>
    </row>
    <row r="7025" spans="1:16" x14ac:dyDescent="0.25">
      <c r="A7025" s="15"/>
      <c r="B7025" s="19"/>
      <c r="C7025" s="15"/>
      <c r="D7025" s="15"/>
      <c r="E7025" s="15"/>
      <c r="F7025" s="15"/>
      <c r="G7025" s="15"/>
      <c r="H7025" s="15"/>
      <c r="I7025" s="15"/>
      <c r="J7025" s="15"/>
      <c r="K7025" s="19"/>
      <c r="L7025" s="24" t="str">
        <f t="shared" ca="1" si="109"/>
        <v>-</v>
      </c>
      <c r="M7025" s="15"/>
      <c r="N7025" s="15"/>
      <c r="O7025" s="15"/>
      <c r="P7025" s="15"/>
    </row>
    <row r="7026" spans="1:16" x14ac:dyDescent="0.25">
      <c r="L7026" s="21" t="str">
        <f t="shared" ca="1" si="109"/>
        <v>-</v>
      </c>
    </row>
    <row r="7027" spans="1:16" x14ac:dyDescent="0.25">
      <c r="A7027" s="15"/>
      <c r="B7027" s="19"/>
      <c r="C7027" s="15"/>
      <c r="D7027" s="15"/>
      <c r="E7027" s="15"/>
      <c r="F7027" s="15"/>
      <c r="G7027" s="15"/>
      <c r="H7027" s="15"/>
      <c r="I7027" s="15"/>
      <c r="J7027" s="15"/>
      <c r="K7027" s="19"/>
      <c r="L7027" s="24" t="str">
        <f t="shared" ca="1" si="109"/>
        <v>-</v>
      </c>
      <c r="M7027" s="15"/>
      <c r="N7027" s="15"/>
      <c r="O7027" s="15"/>
      <c r="P7027" s="15"/>
    </row>
    <row r="7028" spans="1:16" x14ac:dyDescent="0.25">
      <c r="L7028" s="21" t="str">
        <f t="shared" ca="1" si="109"/>
        <v>-</v>
      </c>
    </row>
    <row r="7029" spans="1:16" x14ac:dyDescent="0.25">
      <c r="A7029" s="15"/>
      <c r="B7029" s="19"/>
      <c r="C7029" s="15"/>
      <c r="D7029" s="15"/>
      <c r="E7029" s="15"/>
      <c r="F7029" s="15"/>
      <c r="G7029" s="15"/>
      <c r="H7029" s="15"/>
      <c r="I7029" s="15"/>
      <c r="J7029" s="15"/>
      <c r="K7029" s="19"/>
      <c r="L7029" s="24" t="str">
        <f t="shared" ca="1" si="109"/>
        <v>-</v>
      </c>
      <c r="M7029" s="15"/>
      <c r="N7029" s="15"/>
      <c r="O7029" s="15"/>
      <c r="P7029" s="15"/>
    </row>
    <row r="7030" spans="1:16" x14ac:dyDescent="0.25">
      <c r="L7030" s="21" t="str">
        <f t="shared" ca="1" si="109"/>
        <v>-</v>
      </c>
    </row>
    <row r="7031" spans="1:16" x14ac:dyDescent="0.25">
      <c r="A7031" s="15"/>
      <c r="B7031" s="19"/>
      <c r="C7031" s="15"/>
      <c r="D7031" s="15"/>
      <c r="E7031" s="15"/>
      <c r="F7031" s="15"/>
      <c r="G7031" s="15"/>
      <c r="H7031" s="15"/>
      <c r="I7031" s="15"/>
      <c r="J7031" s="15"/>
      <c r="K7031" s="19"/>
      <c r="L7031" s="24" t="str">
        <f t="shared" ca="1" si="109"/>
        <v>-</v>
      </c>
      <c r="M7031" s="15"/>
      <c r="N7031" s="15"/>
      <c r="O7031" s="15"/>
      <c r="P7031" s="15"/>
    </row>
    <row r="7032" spans="1:16" x14ac:dyDescent="0.25">
      <c r="L7032" s="21" t="str">
        <f t="shared" ca="1" si="109"/>
        <v>-</v>
      </c>
    </row>
    <row r="7033" spans="1:16" x14ac:dyDescent="0.25">
      <c r="A7033" s="15"/>
      <c r="B7033" s="19"/>
      <c r="C7033" s="15"/>
      <c r="D7033" s="15"/>
      <c r="E7033" s="15"/>
      <c r="F7033" s="15"/>
      <c r="G7033" s="15"/>
      <c r="H7033" s="15"/>
      <c r="I7033" s="15"/>
      <c r="J7033" s="15"/>
      <c r="K7033" s="19"/>
      <c r="L7033" s="24" t="str">
        <f t="shared" ca="1" si="109"/>
        <v>-</v>
      </c>
      <c r="M7033" s="15"/>
      <c r="N7033" s="15"/>
      <c r="O7033" s="15"/>
      <c r="P7033" s="15"/>
    </row>
    <row r="7034" spans="1:16" x14ac:dyDescent="0.25">
      <c r="L7034" s="21" t="str">
        <f t="shared" ca="1" si="109"/>
        <v>-</v>
      </c>
    </row>
    <row r="7035" spans="1:16" x14ac:dyDescent="0.25">
      <c r="A7035" s="15"/>
      <c r="B7035" s="19"/>
      <c r="C7035" s="15"/>
      <c r="D7035" s="15"/>
      <c r="E7035" s="15"/>
      <c r="F7035" s="15"/>
      <c r="G7035" s="15"/>
      <c r="H7035" s="15"/>
      <c r="I7035" s="15"/>
      <c r="J7035" s="15"/>
      <c r="K7035" s="19"/>
      <c r="L7035" s="24" t="str">
        <f t="shared" ca="1" si="109"/>
        <v>-</v>
      </c>
      <c r="M7035" s="15"/>
      <c r="N7035" s="15"/>
      <c r="O7035" s="15"/>
      <c r="P7035" s="15"/>
    </row>
    <row r="7036" spans="1:16" x14ac:dyDescent="0.25">
      <c r="L7036" s="21" t="str">
        <f t="shared" ca="1" si="109"/>
        <v>-</v>
      </c>
    </row>
    <row r="7037" spans="1:16" x14ac:dyDescent="0.25">
      <c r="A7037" s="15"/>
      <c r="B7037" s="19"/>
      <c r="C7037" s="15"/>
      <c r="D7037" s="15"/>
      <c r="E7037" s="15"/>
      <c r="F7037" s="15"/>
      <c r="G7037" s="15"/>
      <c r="H7037" s="15"/>
      <c r="I7037" s="15"/>
      <c r="J7037" s="15"/>
      <c r="K7037" s="19"/>
      <c r="L7037" s="24" t="str">
        <f t="shared" ca="1" si="109"/>
        <v>-</v>
      </c>
      <c r="M7037" s="15"/>
      <c r="N7037" s="15"/>
      <c r="O7037" s="15"/>
      <c r="P7037" s="15"/>
    </row>
    <row r="7038" spans="1:16" x14ac:dyDescent="0.25">
      <c r="L7038" s="21" t="str">
        <f t="shared" ca="1" si="109"/>
        <v>-</v>
      </c>
    </row>
    <row r="7039" spans="1:16" x14ac:dyDescent="0.25">
      <c r="A7039" s="15"/>
      <c r="B7039" s="19"/>
      <c r="C7039" s="15"/>
      <c r="D7039" s="15"/>
      <c r="E7039" s="15"/>
      <c r="F7039" s="15"/>
      <c r="G7039" s="15"/>
      <c r="H7039" s="15"/>
      <c r="I7039" s="15"/>
      <c r="J7039" s="15"/>
      <c r="K7039" s="19"/>
      <c r="L7039" s="24" t="str">
        <f t="shared" ca="1" si="109"/>
        <v>-</v>
      </c>
      <c r="M7039" s="15"/>
      <c r="N7039" s="15"/>
      <c r="O7039" s="15"/>
      <c r="P7039" s="15"/>
    </row>
    <row r="7040" spans="1:16" x14ac:dyDescent="0.25">
      <c r="L7040" s="21" t="str">
        <f t="shared" ca="1" si="109"/>
        <v>-</v>
      </c>
    </row>
    <row r="7041" spans="1:16" x14ac:dyDescent="0.25">
      <c r="A7041" s="15"/>
      <c r="B7041" s="19"/>
      <c r="C7041" s="15"/>
      <c r="D7041" s="15"/>
      <c r="E7041" s="15"/>
      <c r="F7041" s="15"/>
      <c r="G7041" s="15"/>
      <c r="H7041" s="15"/>
      <c r="I7041" s="15"/>
      <c r="J7041" s="15"/>
      <c r="K7041" s="19"/>
      <c r="L7041" s="24" t="str">
        <f t="shared" ca="1" si="109"/>
        <v>-</v>
      </c>
      <c r="M7041" s="15"/>
      <c r="N7041" s="15"/>
      <c r="O7041" s="15"/>
      <c r="P7041" s="15"/>
    </row>
    <row r="7042" spans="1:16" x14ac:dyDescent="0.25">
      <c r="L7042" s="21" t="str">
        <f t="shared" ca="1" si="109"/>
        <v>-</v>
      </c>
    </row>
    <row r="7043" spans="1:16" x14ac:dyDescent="0.25">
      <c r="A7043" s="15"/>
      <c r="B7043" s="19"/>
      <c r="C7043" s="15"/>
      <c r="D7043" s="15"/>
      <c r="E7043" s="15"/>
      <c r="F7043" s="15"/>
      <c r="G7043" s="15"/>
      <c r="H7043" s="15"/>
      <c r="I7043" s="15"/>
      <c r="J7043" s="15"/>
      <c r="K7043" s="19"/>
      <c r="L7043" s="24" t="str">
        <f t="shared" ca="1" si="109"/>
        <v>-</v>
      </c>
      <c r="M7043" s="15"/>
      <c r="N7043" s="15"/>
      <c r="O7043" s="15"/>
      <c r="P7043" s="15"/>
    </row>
    <row r="7044" spans="1:16" x14ac:dyDescent="0.25">
      <c r="L7044" s="21" t="str">
        <f t="shared" ca="1" si="109"/>
        <v>-</v>
      </c>
    </row>
    <row r="7045" spans="1:16" x14ac:dyDescent="0.25">
      <c r="A7045" s="15"/>
      <c r="B7045" s="19"/>
      <c r="C7045" s="15"/>
      <c r="D7045" s="15"/>
      <c r="E7045" s="15"/>
      <c r="F7045" s="15"/>
      <c r="G7045" s="15"/>
      <c r="H7045" s="15"/>
      <c r="I7045" s="15"/>
      <c r="J7045" s="15"/>
      <c r="K7045" s="19"/>
      <c r="L7045" s="24" t="str">
        <f t="shared" ca="1" si="109"/>
        <v>-</v>
      </c>
      <c r="M7045" s="15"/>
      <c r="N7045" s="15"/>
      <c r="O7045" s="15"/>
      <c r="P7045" s="15"/>
    </row>
    <row r="7046" spans="1:16" x14ac:dyDescent="0.25">
      <c r="L7046" s="21" t="str">
        <f t="shared" ref="L7046:L7109" ca="1" si="110">IF(B7046&gt;1/1/1900, (IF(M7046="Closed",(DATEDIF(B7046,K7046,"d"))-(DATEDIF(H7046,J7046,"d")),IF(OR(M7046="Pending",ISBLANK(K7046)),TODAY()-B7046))),"-")</f>
        <v>-</v>
      </c>
    </row>
    <row r="7047" spans="1:16" x14ac:dyDescent="0.25">
      <c r="A7047" s="15"/>
      <c r="B7047" s="19"/>
      <c r="C7047" s="15"/>
      <c r="D7047" s="15"/>
      <c r="E7047" s="15"/>
      <c r="F7047" s="15"/>
      <c r="G7047" s="15"/>
      <c r="H7047" s="15"/>
      <c r="I7047" s="15"/>
      <c r="J7047" s="15"/>
      <c r="K7047" s="19"/>
      <c r="L7047" s="24" t="str">
        <f t="shared" ca="1" si="110"/>
        <v>-</v>
      </c>
      <c r="M7047" s="15"/>
      <c r="N7047" s="15"/>
      <c r="O7047" s="15"/>
      <c r="P7047" s="15"/>
    </row>
    <row r="7048" spans="1:16" x14ac:dyDescent="0.25">
      <c r="L7048" s="21" t="str">
        <f t="shared" ca="1" si="110"/>
        <v>-</v>
      </c>
    </row>
    <row r="7049" spans="1:16" x14ac:dyDescent="0.25">
      <c r="A7049" s="15"/>
      <c r="B7049" s="19"/>
      <c r="C7049" s="15"/>
      <c r="D7049" s="15"/>
      <c r="E7049" s="15"/>
      <c r="F7049" s="15"/>
      <c r="G7049" s="15"/>
      <c r="H7049" s="15"/>
      <c r="I7049" s="15"/>
      <c r="J7049" s="15"/>
      <c r="K7049" s="19"/>
      <c r="L7049" s="24" t="str">
        <f t="shared" ca="1" si="110"/>
        <v>-</v>
      </c>
      <c r="M7049" s="15"/>
      <c r="N7049" s="15"/>
      <c r="O7049" s="15"/>
      <c r="P7049" s="15"/>
    </row>
    <row r="7050" spans="1:16" x14ac:dyDescent="0.25">
      <c r="L7050" s="21" t="str">
        <f t="shared" ca="1" si="110"/>
        <v>-</v>
      </c>
    </row>
    <row r="7051" spans="1:16" x14ac:dyDescent="0.25">
      <c r="A7051" s="15"/>
      <c r="B7051" s="19"/>
      <c r="C7051" s="15"/>
      <c r="D7051" s="15"/>
      <c r="E7051" s="15"/>
      <c r="F7051" s="15"/>
      <c r="G7051" s="15"/>
      <c r="H7051" s="15"/>
      <c r="I7051" s="15"/>
      <c r="J7051" s="15"/>
      <c r="K7051" s="19"/>
      <c r="L7051" s="24" t="str">
        <f t="shared" ca="1" si="110"/>
        <v>-</v>
      </c>
      <c r="M7051" s="15"/>
      <c r="N7051" s="15"/>
      <c r="O7051" s="15"/>
      <c r="P7051" s="15"/>
    </row>
    <row r="7052" spans="1:16" x14ac:dyDescent="0.25">
      <c r="L7052" s="21" t="str">
        <f t="shared" ca="1" si="110"/>
        <v>-</v>
      </c>
    </row>
    <row r="7053" spans="1:16" x14ac:dyDescent="0.25">
      <c r="A7053" s="15"/>
      <c r="B7053" s="19"/>
      <c r="C7053" s="15"/>
      <c r="D7053" s="15"/>
      <c r="E7053" s="15"/>
      <c r="F7053" s="15"/>
      <c r="G7053" s="15"/>
      <c r="H7053" s="15"/>
      <c r="I7053" s="15"/>
      <c r="J7053" s="15"/>
      <c r="K7053" s="19"/>
      <c r="L7053" s="24" t="str">
        <f t="shared" ca="1" si="110"/>
        <v>-</v>
      </c>
      <c r="M7053" s="15"/>
      <c r="N7053" s="15"/>
      <c r="O7053" s="15"/>
      <c r="P7053" s="15"/>
    </row>
    <row r="7054" spans="1:16" x14ac:dyDescent="0.25">
      <c r="L7054" s="21" t="str">
        <f t="shared" ca="1" si="110"/>
        <v>-</v>
      </c>
    </row>
    <row r="7055" spans="1:16" x14ac:dyDescent="0.25">
      <c r="A7055" s="15"/>
      <c r="B7055" s="19"/>
      <c r="C7055" s="15"/>
      <c r="D7055" s="15"/>
      <c r="E7055" s="15"/>
      <c r="F7055" s="15"/>
      <c r="G7055" s="15"/>
      <c r="H7055" s="15"/>
      <c r="I7055" s="15"/>
      <c r="J7055" s="15"/>
      <c r="K7055" s="19"/>
      <c r="L7055" s="24" t="str">
        <f t="shared" ca="1" si="110"/>
        <v>-</v>
      </c>
      <c r="M7055" s="15"/>
      <c r="N7055" s="15"/>
      <c r="O7055" s="15"/>
      <c r="P7055" s="15"/>
    </row>
    <row r="7056" spans="1:16" x14ac:dyDescent="0.25">
      <c r="L7056" s="21" t="str">
        <f t="shared" ca="1" si="110"/>
        <v>-</v>
      </c>
    </row>
    <row r="7057" spans="1:16" x14ac:dyDescent="0.25">
      <c r="A7057" s="15"/>
      <c r="B7057" s="19"/>
      <c r="C7057" s="15"/>
      <c r="D7057" s="15"/>
      <c r="E7057" s="15"/>
      <c r="F7057" s="15"/>
      <c r="G7057" s="15"/>
      <c r="H7057" s="15"/>
      <c r="I7057" s="15"/>
      <c r="J7057" s="15"/>
      <c r="K7057" s="19"/>
      <c r="L7057" s="24" t="str">
        <f t="shared" ca="1" si="110"/>
        <v>-</v>
      </c>
      <c r="M7057" s="15"/>
      <c r="N7057" s="15"/>
      <c r="O7057" s="15"/>
      <c r="P7057" s="15"/>
    </row>
    <row r="7058" spans="1:16" x14ac:dyDescent="0.25">
      <c r="L7058" s="21" t="str">
        <f t="shared" ca="1" si="110"/>
        <v>-</v>
      </c>
    </row>
    <row r="7059" spans="1:16" x14ac:dyDescent="0.25">
      <c r="A7059" s="15"/>
      <c r="B7059" s="19"/>
      <c r="C7059" s="15"/>
      <c r="D7059" s="15"/>
      <c r="E7059" s="15"/>
      <c r="F7059" s="15"/>
      <c r="G7059" s="15"/>
      <c r="H7059" s="15"/>
      <c r="I7059" s="15"/>
      <c r="J7059" s="15"/>
      <c r="K7059" s="19"/>
      <c r="L7059" s="24" t="str">
        <f t="shared" ca="1" si="110"/>
        <v>-</v>
      </c>
      <c r="M7059" s="15"/>
      <c r="N7059" s="15"/>
      <c r="O7059" s="15"/>
      <c r="P7059" s="15"/>
    </row>
    <row r="7060" spans="1:16" x14ac:dyDescent="0.25">
      <c r="L7060" s="21" t="str">
        <f t="shared" ca="1" si="110"/>
        <v>-</v>
      </c>
    </row>
    <row r="7061" spans="1:16" x14ac:dyDescent="0.25">
      <c r="A7061" s="15"/>
      <c r="B7061" s="19"/>
      <c r="C7061" s="15"/>
      <c r="D7061" s="15"/>
      <c r="E7061" s="15"/>
      <c r="F7061" s="15"/>
      <c r="G7061" s="15"/>
      <c r="H7061" s="15"/>
      <c r="I7061" s="15"/>
      <c r="J7061" s="15"/>
      <c r="K7061" s="19"/>
      <c r="L7061" s="24" t="str">
        <f t="shared" ca="1" si="110"/>
        <v>-</v>
      </c>
      <c r="M7061" s="15"/>
      <c r="N7061" s="15"/>
      <c r="O7061" s="15"/>
      <c r="P7061" s="15"/>
    </row>
    <row r="7062" spans="1:16" x14ac:dyDescent="0.25">
      <c r="L7062" s="21" t="str">
        <f t="shared" ca="1" si="110"/>
        <v>-</v>
      </c>
    </row>
    <row r="7063" spans="1:16" x14ac:dyDescent="0.25">
      <c r="A7063" s="15"/>
      <c r="B7063" s="19"/>
      <c r="C7063" s="15"/>
      <c r="D7063" s="15"/>
      <c r="E7063" s="15"/>
      <c r="F7063" s="15"/>
      <c r="G7063" s="15"/>
      <c r="H7063" s="15"/>
      <c r="I7063" s="15"/>
      <c r="J7063" s="15"/>
      <c r="K7063" s="19"/>
      <c r="L7063" s="24" t="str">
        <f t="shared" ca="1" si="110"/>
        <v>-</v>
      </c>
      <c r="M7063" s="15"/>
      <c r="N7063" s="15"/>
      <c r="O7063" s="15"/>
      <c r="P7063" s="15"/>
    </row>
    <row r="7064" spans="1:16" x14ac:dyDescent="0.25">
      <c r="L7064" s="21" t="str">
        <f t="shared" ca="1" si="110"/>
        <v>-</v>
      </c>
    </row>
    <row r="7065" spans="1:16" x14ac:dyDescent="0.25">
      <c r="A7065" s="15"/>
      <c r="B7065" s="19"/>
      <c r="C7065" s="15"/>
      <c r="D7065" s="15"/>
      <c r="E7065" s="15"/>
      <c r="F7065" s="15"/>
      <c r="G7065" s="15"/>
      <c r="H7065" s="15"/>
      <c r="I7065" s="15"/>
      <c r="J7065" s="15"/>
      <c r="K7065" s="19"/>
      <c r="L7065" s="24" t="str">
        <f t="shared" ca="1" si="110"/>
        <v>-</v>
      </c>
      <c r="M7065" s="15"/>
      <c r="N7065" s="15"/>
      <c r="O7065" s="15"/>
      <c r="P7065" s="15"/>
    </row>
    <row r="7066" spans="1:16" x14ac:dyDescent="0.25">
      <c r="L7066" s="21" t="str">
        <f t="shared" ca="1" si="110"/>
        <v>-</v>
      </c>
    </row>
    <row r="7067" spans="1:16" x14ac:dyDescent="0.25">
      <c r="A7067" s="15"/>
      <c r="B7067" s="19"/>
      <c r="C7067" s="15"/>
      <c r="D7067" s="15"/>
      <c r="E7067" s="15"/>
      <c r="F7067" s="15"/>
      <c r="G7067" s="15"/>
      <c r="H7067" s="15"/>
      <c r="I7067" s="15"/>
      <c r="J7067" s="15"/>
      <c r="K7067" s="19"/>
      <c r="L7067" s="24" t="str">
        <f t="shared" ca="1" si="110"/>
        <v>-</v>
      </c>
      <c r="M7067" s="15"/>
      <c r="N7067" s="15"/>
      <c r="O7067" s="15"/>
      <c r="P7067" s="15"/>
    </row>
    <row r="7068" spans="1:16" x14ac:dyDescent="0.25">
      <c r="L7068" s="21" t="str">
        <f t="shared" ca="1" si="110"/>
        <v>-</v>
      </c>
    </row>
    <row r="7069" spans="1:16" x14ac:dyDescent="0.25">
      <c r="A7069" s="15"/>
      <c r="B7069" s="19"/>
      <c r="C7069" s="15"/>
      <c r="D7069" s="15"/>
      <c r="E7069" s="15"/>
      <c r="F7069" s="15"/>
      <c r="G7069" s="15"/>
      <c r="H7069" s="15"/>
      <c r="I7069" s="15"/>
      <c r="J7069" s="15"/>
      <c r="K7069" s="19"/>
      <c r="L7069" s="24" t="str">
        <f t="shared" ca="1" si="110"/>
        <v>-</v>
      </c>
      <c r="M7069" s="15"/>
      <c r="N7069" s="15"/>
      <c r="O7069" s="15"/>
      <c r="P7069" s="15"/>
    </row>
    <row r="7070" spans="1:16" x14ac:dyDescent="0.25">
      <c r="L7070" s="21" t="str">
        <f t="shared" ca="1" si="110"/>
        <v>-</v>
      </c>
    </row>
    <row r="7071" spans="1:16" x14ac:dyDescent="0.25">
      <c r="A7071" s="15"/>
      <c r="B7071" s="19"/>
      <c r="C7071" s="15"/>
      <c r="D7071" s="15"/>
      <c r="E7071" s="15"/>
      <c r="F7071" s="15"/>
      <c r="G7071" s="15"/>
      <c r="H7071" s="15"/>
      <c r="I7071" s="15"/>
      <c r="J7071" s="15"/>
      <c r="K7071" s="19"/>
      <c r="L7071" s="24" t="str">
        <f t="shared" ca="1" si="110"/>
        <v>-</v>
      </c>
      <c r="M7071" s="15"/>
      <c r="N7071" s="15"/>
      <c r="O7071" s="15"/>
      <c r="P7071" s="15"/>
    </row>
    <row r="7072" spans="1:16" x14ac:dyDescent="0.25">
      <c r="L7072" s="21" t="str">
        <f t="shared" ca="1" si="110"/>
        <v>-</v>
      </c>
    </row>
    <row r="7073" spans="1:16" x14ac:dyDescent="0.25">
      <c r="A7073" s="15"/>
      <c r="B7073" s="19"/>
      <c r="C7073" s="15"/>
      <c r="D7073" s="15"/>
      <c r="E7073" s="15"/>
      <c r="F7073" s="15"/>
      <c r="G7073" s="15"/>
      <c r="H7073" s="15"/>
      <c r="I7073" s="15"/>
      <c r="J7073" s="15"/>
      <c r="K7073" s="19"/>
      <c r="L7073" s="24" t="str">
        <f t="shared" ca="1" si="110"/>
        <v>-</v>
      </c>
      <c r="M7073" s="15"/>
      <c r="N7073" s="15"/>
      <c r="O7073" s="15"/>
      <c r="P7073" s="15"/>
    </row>
    <row r="7074" spans="1:16" x14ac:dyDescent="0.25">
      <c r="L7074" s="21" t="str">
        <f t="shared" ca="1" si="110"/>
        <v>-</v>
      </c>
    </row>
    <row r="7075" spans="1:16" x14ac:dyDescent="0.25">
      <c r="A7075" s="15"/>
      <c r="B7075" s="19"/>
      <c r="C7075" s="15"/>
      <c r="D7075" s="15"/>
      <c r="E7075" s="15"/>
      <c r="F7075" s="15"/>
      <c r="G7075" s="15"/>
      <c r="H7075" s="15"/>
      <c r="I7075" s="15"/>
      <c r="J7075" s="15"/>
      <c r="K7075" s="19"/>
      <c r="L7075" s="24" t="str">
        <f t="shared" ca="1" si="110"/>
        <v>-</v>
      </c>
      <c r="M7075" s="15"/>
      <c r="N7075" s="15"/>
      <c r="O7075" s="15"/>
      <c r="P7075" s="15"/>
    </row>
    <row r="7076" spans="1:16" x14ac:dyDescent="0.25">
      <c r="L7076" s="21" t="str">
        <f t="shared" ca="1" si="110"/>
        <v>-</v>
      </c>
    </row>
    <row r="7077" spans="1:16" x14ac:dyDescent="0.25">
      <c r="A7077" s="15"/>
      <c r="B7077" s="19"/>
      <c r="C7077" s="15"/>
      <c r="D7077" s="15"/>
      <c r="E7077" s="15"/>
      <c r="F7077" s="15"/>
      <c r="G7077" s="15"/>
      <c r="H7077" s="15"/>
      <c r="I7077" s="15"/>
      <c r="J7077" s="15"/>
      <c r="K7077" s="19"/>
      <c r="L7077" s="24" t="str">
        <f t="shared" ca="1" si="110"/>
        <v>-</v>
      </c>
      <c r="M7077" s="15"/>
      <c r="N7077" s="15"/>
      <c r="O7077" s="15"/>
      <c r="P7077" s="15"/>
    </row>
    <row r="7078" spans="1:16" x14ac:dyDescent="0.25">
      <c r="L7078" s="21" t="str">
        <f t="shared" ca="1" si="110"/>
        <v>-</v>
      </c>
    </row>
    <row r="7079" spans="1:16" x14ac:dyDescent="0.25">
      <c r="A7079" s="15"/>
      <c r="B7079" s="19"/>
      <c r="C7079" s="15"/>
      <c r="D7079" s="15"/>
      <c r="E7079" s="15"/>
      <c r="F7079" s="15"/>
      <c r="G7079" s="15"/>
      <c r="H7079" s="15"/>
      <c r="I7079" s="15"/>
      <c r="J7079" s="15"/>
      <c r="K7079" s="19"/>
      <c r="L7079" s="24" t="str">
        <f t="shared" ca="1" si="110"/>
        <v>-</v>
      </c>
      <c r="M7079" s="15"/>
      <c r="N7079" s="15"/>
      <c r="O7079" s="15"/>
      <c r="P7079" s="15"/>
    </row>
    <row r="7080" spans="1:16" x14ac:dyDescent="0.25">
      <c r="L7080" s="21" t="str">
        <f t="shared" ca="1" si="110"/>
        <v>-</v>
      </c>
    </row>
    <row r="7081" spans="1:16" x14ac:dyDescent="0.25">
      <c r="A7081" s="15"/>
      <c r="B7081" s="19"/>
      <c r="C7081" s="15"/>
      <c r="D7081" s="15"/>
      <c r="E7081" s="15"/>
      <c r="F7081" s="15"/>
      <c r="G7081" s="15"/>
      <c r="H7081" s="15"/>
      <c r="I7081" s="15"/>
      <c r="J7081" s="15"/>
      <c r="K7081" s="19"/>
      <c r="L7081" s="24" t="str">
        <f t="shared" ca="1" si="110"/>
        <v>-</v>
      </c>
      <c r="M7081" s="15"/>
      <c r="N7081" s="15"/>
      <c r="O7081" s="15"/>
      <c r="P7081" s="15"/>
    </row>
    <row r="7082" spans="1:16" x14ac:dyDescent="0.25">
      <c r="L7082" s="21" t="str">
        <f t="shared" ca="1" si="110"/>
        <v>-</v>
      </c>
    </row>
    <row r="7083" spans="1:16" x14ac:dyDescent="0.25">
      <c r="A7083" s="15"/>
      <c r="B7083" s="19"/>
      <c r="C7083" s="15"/>
      <c r="D7083" s="15"/>
      <c r="E7083" s="15"/>
      <c r="F7083" s="15"/>
      <c r="G7083" s="15"/>
      <c r="H7083" s="15"/>
      <c r="I7083" s="15"/>
      <c r="J7083" s="15"/>
      <c r="K7083" s="19"/>
      <c r="L7083" s="24" t="str">
        <f t="shared" ca="1" si="110"/>
        <v>-</v>
      </c>
      <c r="M7083" s="15"/>
      <c r="N7083" s="15"/>
      <c r="O7083" s="15"/>
      <c r="P7083" s="15"/>
    </row>
    <row r="7084" spans="1:16" x14ac:dyDescent="0.25">
      <c r="L7084" s="21" t="str">
        <f t="shared" ca="1" si="110"/>
        <v>-</v>
      </c>
    </row>
    <row r="7085" spans="1:16" x14ac:dyDescent="0.25">
      <c r="A7085" s="15"/>
      <c r="B7085" s="19"/>
      <c r="C7085" s="15"/>
      <c r="D7085" s="15"/>
      <c r="E7085" s="15"/>
      <c r="F7085" s="15"/>
      <c r="G7085" s="15"/>
      <c r="H7085" s="15"/>
      <c r="I7085" s="15"/>
      <c r="J7085" s="15"/>
      <c r="K7085" s="19"/>
      <c r="L7085" s="24" t="str">
        <f t="shared" ca="1" si="110"/>
        <v>-</v>
      </c>
      <c r="M7085" s="15"/>
      <c r="N7085" s="15"/>
      <c r="O7085" s="15"/>
      <c r="P7085" s="15"/>
    </row>
    <row r="7086" spans="1:16" x14ac:dyDescent="0.25">
      <c r="L7086" s="21" t="str">
        <f t="shared" ca="1" si="110"/>
        <v>-</v>
      </c>
    </row>
    <row r="7087" spans="1:16" x14ac:dyDescent="0.25">
      <c r="A7087" s="15"/>
      <c r="B7087" s="19"/>
      <c r="C7087" s="15"/>
      <c r="D7087" s="15"/>
      <c r="E7087" s="15"/>
      <c r="F7087" s="15"/>
      <c r="G7087" s="15"/>
      <c r="H7087" s="15"/>
      <c r="I7087" s="15"/>
      <c r="J7087" s="15"/>
      <c r="K7087" s="19"/>
      <c r="L7087" s="24" t="str">
        <f t="shared" ca="1" si="110"/>
        <v>-</v>
      </c>
      <c r="M7087" s="15"/>
      <c r="N7087" s="15"/>
      <c r="O7087" s="15"/>
      <c r="P7087" s="15"/>
    </row>
    <row r="7088" spans="1:16" x14ac:dyDescent="0.25">
      <c r="L7088" s="21" t="str">
        <f t="shared" ca="1" si="110"/>
        <v>-</v>
      </c>
    </row>
    <row r="7089" spans="1:16" x14ac:dyDescent="0.25">
      <c r="A7089" s="15"/>
      <c r="B7089" s="19"/>
      <c r="C7089" s="15"/>
      <c r="D7089" s="15"/>
      <c r="E7089" s="15"/>
      <c r="F7089" s="15"/>
      <c r="G7089" s="15"/>
      <c r="H7089" s="15"/>
      <c r="I7089" s="15"/>
      <c r="J7089" s="15"/>
      <c r="K7089" s="19"/>
      <c r="L7089" s="24" t="str">
        <f t="shared" ca="1" si="110"/>
        <v>-</v>
      </c>
      <c r="M7089" s="15"/>
      <c r="N7089" s="15"/>
      <c r="O7089" s="15"/>
      <c r="P7089" s="15"/>
    </row>
    <row r="7090" spans="1:16" x14ac:dyDescent="0.25">
      <c r="L7090" s="21" t="str">
        <f t="shared" ca="1" si="110"/>
        <v>-</v>
      </c>
    </row>
    <row r="7091" spans="1:16" x14ac:dyDescent="0.25">
      <c r="A7091" s="15"/>
      <c r="B7091" s="19"/>
      <c r="C7091" s="15"/>
      <c r="D7091" s="15"/>
      <c r="E7091" s="15"/>
      <c r="F7091" s="15"/>
      <c r="G7091" s="15"/>
      <c r="H7091" s="15"/>
      <c r="I7091" s="15"/>
      <c r="J7091" s="15"/>
      <c r="K7091" s="19"/>
      <c r="L7091" s="24" t="str">
        <f t="shared" ca="1" si="110"/>
        <v>-</v>
      </c>
      <c r="M7091" s="15"/>
      <c r="N7091" s="15"/>
      <c r="O7091" s="15"/>
      <c r="P7091" s="15"/>
    </row>
    <row r="7092" spans="1:16" x14ac:dyDescent="0.25">
      <c r="L7092" s="21" t="str">
        <f t="shared" ca="1" si="110"/>
        <v>-</v>
      </c>
    </row>
    <row r="7093" spans="1:16" x14ac:dyDescent="0.25">
      <c r="A7093" s="15"/>
      <c r="B7093" s="19"/>
      <c r="C7093" s="15"/>
      <c r="D7093" s="15"/>
      <c r="E7093" s="15"/>
      <c r="F7093" s="15"/>
      <c r="G7093" s="15"/>
      <c r="H7093" s="15"/>
      <c r="I7093" s="15"/>
      <c r="J7093" s="15"/>
      <c r="K7093" s="19"/>
      <c r="L7093" s="24" t="str">
        <f t="shared" ca="1" si="110"/>
        <v>-</v>
      </c>
      <c r="M7093" s="15"/>
      <c r="N7093" s="15"/>
      <c r="O7093" s="15"/>
      <c r="P7093" s="15"/>
    </row>
    <row r="7094" spans="1:16" x14ac:dyDescent="0.25">
      <c r="L7094" s="21" t="str">
        <f t="shared" ca="1" si="110"/>
        <v>-</v>
      </c>
    </row>
    <row r="7095" spans="1:16" x14ac:dyDescent="0.25">
      <c r="A7095" s="15"/>
      <c r="B7095" s="19"/>
      <c r="C7095" s="15"/>
      <c r="D7095" s="15"/>
      <c r="E7095" s="15"/>
      <c r="F7095" s="15"/>
      <c r="G7095" s="15"/>
      <c r="H7095" s="15"/>
      <c r="I7095" s="15"/>
      <c r="J7095" s="15"/>
      <c r="K7095" s="19"/>
      <c r="L7095" s="24" t="str">
        <f t="shared" ca="1" si="110"/>
        <v>-</v>
      </c>
      <c r="M7095" s="15"/>
      <c r="N7095" s="15"/>
      <c r="O7095" s="15"/>
      <c r="P7095" s="15"/>
    </row>
    <row r="7096" spans="1:16" x14ac:dyDescent="0.25">
      <c r="L7096" s="21" t="str">
        <f t="shared" ca="1" si="110"/>
        <v>-</v>
      </c>
    </row>
    <row r="7097" spans="1:16" x14ac:dyDescent="0.25">
      <c r="A7097" s="15"/>
      <c r="B7097" s="19"/>
      <c r="C7097" s="15"/>
      <c r="D7097" s="15"/>
      <c r="E7097" s="15"/>
      <c r="F7097" s="15"/>
      <c r="G7097" s="15"/>
      <c r="H7097" s="15"/>
      <c r="I7097" s="15"/>
      <c r="J7097" s="15"/>
      <c r="K7097" s="19"/>
      <c r="L7097" s="24" t="str">
        <f t="shared" ca="1" si="110"/>
        <v>-</v>
      </c>
      <c r="M7097" s="15"/>
      <c r="N7097" s="15"/>
      <c r="O7097" s="15"/>
      <c r="P7097" s="15"/>
    </row>
    <row r="7098" spans="1:16" x14ac:dyDescent="0.25">
      <c r="L7098" s="21" t="str">
        <f t="shared" ca="1" si="110"/>
        <v>-</v>
      </c>
    </row>
    <row r="7099" spans="1:16" x14ac:dyDescent="0.25">
      <c r="A7099" s="15"/>
      <c r="B7099" s="19"/>
      <c r="C7099" s="15"/>
      <c r="D7099" s="15"/>
      <c r="E7099" s="15"/>
      <c r="F7099" s="15"/>
      <c r="G7099" s="15"/>
      <c r="H7099" s="15"/>
      <c r="I7099" s="15"/>
      <c r="J7099" s="15"/>
      <c r="K7099" s="19"/>
      <c r="L7099" s="24" t="str">
        <f t="shared" ca="1" si="110"/>
        <v>-</v>
      </c>
      <c r="M7099" s="15"/>
      <c r="N7099" s="15"/>
      <c r="O7099" s="15"/>
      <c r="P7099" s="15"/>
    </row>
    <row r="7100" spans="1:16" x14ac:dyDescent="0.25">
      <c r="L7100" s="21" t="str">
        <f t="shared" ca="1" si="110"/>
        <v>-</v>
      </c>
    </row>
    <row r="7101" spans="1:16" x14ac:dyDescent="0.25">
      <c r="A7101" s="15"/>
      <c r="B7101" s="19"/>
      <c r="C7101" s="15"/>
      <c r="D7101" s="15"/>
      <c r="E7101" s="15"/>
      <c r="F7101" s="15"/>
      <c r="G7101" s="15"/>
      <c r="H7101" s="15"/>
      <c r="I7101" s="15"/>
      <c r="J7101" s="15"/>
      <c r="K7101" s="19"/>
      <c r="L7101" s="24" t="str">
        <f t="shared" ca="1" si="110"/>
        <v>-</v>
      </c>
      <c r="M7101" s="15"/>
      <c r="N7101" s="15"/>
      <c r="O7101" s="15"/>
      <c r="P7101" s="15"/>
    </row>
    <row r="7102" spans="1:16" x14ac:dyDescent="0.25">
      <c r="L7102" s="21" t="str">
        <f t="shared" ca="1" si="110"/>
        <v>-</v>
      </c>
    </row>
    <row r="7103" spans="1:16" x14ac:dyDescent="0.25">
      <c r="A7103" s="15"/>
      <c r="B7103" s="19"/>
      <c r="C7103" s="15"/>
      <c r="D7103" s="15"/>
      <c r="E7103" s="15"/>
      <c r="F7103" s="15"/>
      <c r="G7103" s="15"/>
      <c r="H7103" s="15"/>
      <c r="I7103" s="15"/>
      <c r="J7103" s="15"/>
      <c r="K7103" s="19"/>
      <c r="L7103" s="24" t="str">
        <f t="shared" ca="1" si="110"/>
        <v>-</v>
      </c>
      <c r="M7103" s="15"/>
      <c r="N7103" s="15"/>
      <c r="O7103" s="15"/>
      <c r="P7103" s="15"/>
    </row>
    <row r="7104" spans="1:16" x14ac:dyDescent="0.25">
      <c r="L7104" s="21" t="str">
        <f t="shared" ca="1" si="110"/>
        <v>-</v>
      </c>
    </row>
    <row r="7105" spans="1:16" x14ac:dyDescent="0.25">
      <c r="A7105" s="15"/>
      <c r="B7105" s="19"/>
      <c r="C7105" s="15"/>
      <c r="D7105" s="15"/>
      <c r="E7105" s="15"/>
      <c r="F7105" s="15"/>
      <c r="G7105" s="15"/>
      <c r="H7105" s="15"/>
      <c r="I7105" s="15"/>
      <c r="J7105" s="15"/>
      <c r="K7105" s="19"/>
      <c r="L7105" s="24" t="str">
        <f t="shared" ca="1" si="110"/>
        <v>-</v>
      </c>
      <c r="M7105" s="15"/>
      <c r="N7105" s="15"/>
      <c r="O7105" s="15"/>
      <c r="P7105" s="15"/>
    </row>
    <row r="7106" spans="1:16" x14ac:dyDescent="0.25">
      <c r="L7106" s="21" t="str">
        <f t="shared" ca="1" si="110"/>
        <v>-</v>
      </c>
    </row>
    <row r="7107" spans="1:16" x14ac:dyDescent="0.25">
      <c r="A7107" s="15"/>
      <c r="B7107" s="19"/>
      <c r="C7107" s="15"/>
      <c r="D7107" s="15"/>
      <c r="E7107" s="15"/>
      <c r="F7107" s="15"/>
      <c r="G7107" s="15"/>
      <c r="H7107" s="15"/>
      <c r="I7107" s="15"/>
      <c r="J7107" s="15"/>
      <c r="K7107" s="19"/>
      <c r="L7107" s="24" t="str">
        <f t="shared" ca="1" si="110"/>
        <v>-</v>
      </c>
      <c r="M7107" s="15"/>
      <c r="N7107" s="15"/>
      <c r="O7107" s="15"/>
      <c r="P7107" s="15"/>
    </row>
    <row r="7108" spans="1:16" x14ac:dyDescent="0.25">
      <c r="L7108" s="21" t="str">
        <f t="shared" ca="1" si="110"/>
        <v>-</v>
      </c>
    </row>
    <row r="7109" spans="1:16" x14ac:dyDescent="0.25">
      <c r="A7109" s="15"/>
      <c r="B7109" s="19"/>
      <c r="C7109" s="15"/>
      <c r="D7109" s="15"/>
      <c r="E7109" s="15"/>
      <c r="F7109" s="15"/>
      <c r="G7109" s="15"/>
      <c r="H7109" s="15"/>
      <c r="I7109" s="15"/>
      <c r="J7109" s="15"/>
      <c r="K7109" s="19"/>
      <c r="L7109" s="24" t="str">
        <f t="shared" ca="1" si="110"/>
        <v>-</v>
      </c>
      <c r="M7109" s="15"/>
      <c r="N7109" s="15"/>
      <c r="O7109" s="15"/>
      <c r="P7109" s="15"/>
    </row>
    <row r="7110" spans="1:16" x14ac:dyDescent="0.25">
      <c r="L7110" s="21" t="str">
        <f t="shared" ref="L7110:L7173" ca="1" si="111">IF(B7110&gt;1/1/1900, (IF(M7110="Closed",(DATEDIF(B7110,K7110,"d"))-(DATEDIF(H7110,J7110,"d")),IF(OR(M7110="Pending",ISBLANK(K7110)),TODAY()-B7110))),"-")</f>
        <v>-</v>
      </c>
    </row>
    <row r="7111" spans="1:16" x14ac:dyDescent="0.25">
      <c r="A7111" s="15"/>
      <c r="B7111" s="19"/>
      <c r="C7111" s="15"/>
      <c r="D7111" s="15"/>
      <c r="E7111" s="15"/>
      <c r="F7111" s="15"/>
      <c r="G7111" s="15"/>
      <c r="H7111" s="15"/>
      <c r="I7111" s="15"/>
      <c r="J7111" s="15"/>
      <c r="K7111" s="19"/>
      <c r="L7111" s="24" t="str">
        <f t="shared" ca="1" si="111"/>
        <v>-</v>
      </c>
      <c r="M7111" s="15"/>
      <c r="N7111" s="15"/>
      <c r="O7111" s="15"/>
      <c r="P7111" s="15"/>
    </row>
    <row r="7112" spans="1:16" x14ac:dyDescent="0.25">
      <c r="L7112" s="21" t="str">
        <f t="shared" ca="1" si="111"/>
        <v>-</v>
      </c>
    </row>
    <row r="7113" spans="1:16" x14ac:dyDescent="0.25">
      <c r="A7113" s="15"/>
      <c r="B7113" s="19"/>
      <c r="C7113" s="15"/>
      <c r="D7113" s="15"/>
      <c r="E7113" s="15"/>
      <c r="F7113" s="15"/>
      <c r="G7113" s="15"/>
      <c r="H7113" s="15"/>
      <c r="I7113" s="15"/>
      <c r="J7113" s="15"/>
      <c r="K7113" s="19"/>
      <c r="L7113" s="24" t="str">
        <f t="shared" ca="1" si="111"/>
        <v>-</v>
      </c>
      <c r="M7113" s="15"/>
      <c r="N7113" s="15"/>
      <c r="O7113" s="15"/>
      <c r="P7113" s="15"/>
    </row>
    <row r="7114" spans="1:16" x14ac:dyDescent="0.25">
      <c r="L7114" s="21" t="str">
        <f t="shared" ca="1" si="111"/>
        <v>-</v>
      </c>
    </row>
    <row r="7115" spans="1:16" x14ac:dyDescent="0.25">
      <c r="A7115" s="15"/>
      <c r="B7115" s="19"/>
      <c r="C7115" s="15"/>
      <c r="D7115" s="15"/>
      <c r="E7115" s="15"/>
      <c r="F7115" s="15"/>
      <c r="G7115" s="15"/>
      <c r="H7115" s="15"/>
      <c r="I7115" s="15"/>
      <c r="J7115" s="15"/>
      <c r="K7115" s="19"/>
      <c r="L7115" s="24" t="str">
        <f t="shared" ca="1" si="111"/>
        <v>-</v>
      </c>
      <c r="M7115" s="15"/>
      <c r="N7115" s="15"/>
      <c r="O7115" s="15"/>
      <c r="P7115" s="15"/>
    </row>
    <row r="7116" spans="1:16" x14ac:dyDescent="0.25">
      <c r="L7116" s="21" t="str">
        <f t="shared" ca="1" si="111"/>
        <v>-</v>
      </c>
    </row>
    <row r="7117" spans="1:16" x14ac:dyDescent="0.25">
      <c r="A7117" s="15"/>
      <c r="B7117" s="19"/>
      <c r="C7117" s="15"/>
      <c r="D7117" s="15"/>
      <c r="E7117" s="15"/>
      <c r="F7117" s="15"/>
      <c r="G7117" s="15"/>
      <c r="H7117" s="15"/>
      <c r="I7117" s="15"/>
      <c r="J7117" s="15"/>
      <c r="K7117" s="19"/>
      <c r="L7117" s="24" t="str">
        <f t="shared" ca="1" si="111"/>
        <v>-</v>
      </c>
      <c r="M7117" s="15"/>
      <c r="N7117" s="15"/>
      <c r="O7117" s="15"/>
      <c r="P7117" s="15"/>
    </row>
    <row r="7118" spans="1:16" x14ac:dyDescent="0.25">
      <c r="L7118" s="21" t="str">
        <f t="shared" ca="1" si="111"/>
        <v>-</v>
      </c>
    </row>
    <row r="7119" spans="1:16" x14ac:dyDescent="0.25">
      <c r="A7119" s="15"/>
      <c r="B7119" s="19"/>
      <c r="C7119" s="15"/>
      <c r="D7119" s="15"/>
      <c r="E7119" s="15"/>
      <c r="F7119" s="15"/>
      <c r="G7119" s="15"/>
      <c r="H7119" s="15"/>
      <c r="I7119" s="15"/>
      <c r="J7119" s="15"/>
      <c r="K7119" s="19"/>
      <c r="L7119" s="24" t="str">
        <f t="shared" ca="1" si="111"/>
        <v>-</v>
      </c>
      <c r="M7119" s="15"/>
      <c r="N7119" s="15"/>
      <c r="O7119" s="15"/>
      <c r="P7119" s="15"/>
    </row>
    <row r="7120" spans="1:16" x14ac:dyDescent="0.25">
      <c r="L7120" s="21" t="str">
        <f t="shared" ca="1" si="111"/>
        <v>-</v>
      </c>
    </row>
    <row r="7121" spans="1:16" x14ac:dyDescent="0.25">
      <c r="A7121" s="15"/>
      <c r="B7121" s="19"/>
      <c r="C7121" s="15"/>
      <c r="D7121" s="15"/>
      <c r="E7121" s="15"/>
      <c r="F7121" s="15"/>
      <c r="G7121" s="15"/>
      <c r="H7121" s="15"/>
      <c r="I7121" s="15"/>
      <c r="J7121" s="15"/>
      <c r="K7121" s="19"/>
      <c r="L7121" s="24" t="str">
        <f t="shared" ca="1" si="111"/>
        <v>-</v>
      </c>
      <c r="M7121" s="15"/>
      <c r="N7121" s="15"/>
      <c r="O7121" s="15"/>
      <c r="P7121" s="15"/>
    </row>
    <row r="7122" spans="1:16" x14ac:dyDescent="0.25">
      <c r="L7122" s="21" t="str">
        <f t="shared" ca="1" si="111"/>
        <v>-</v>
      </c>
    </row>
    <row r="7123" spans="1:16" x14ac:dyDescent="0.25">
      <c r="A7123" s="15"/>
      <c r="B7123" s="19"/>
      <c r="C7123" s="15"/>
      <c r="D7123" s="15"/>
      <c r="E7123" s="15"/>
      <c r="F7123" s="15"/>
      <c r="G7123" s="15"/>
      <c r="H7123" s="15"/>
      <c r="I7123" s="15"/>
      <c r="J7123" s="15"/>
      <c r="K7123" s="19"/>
      <c r="L7123" s="24" t="str">
        <f t="shared" ca="1" si="111"/>
        <v>-</v>
      </c>
      <c r="M7123" s="15"/>
      <c r="N7123" s="15"/>
      <c r="O7123" s="15"/>
      <c r="P7123" s="15"/>
    </row>
    <row r="7124" spans="1:16" x14ac:dyDescent="0.25">
      <c r="L7124" s="21" t="str">
        <f t="shared" ca="1" si="111"/>
        <v>-</v>
      </c>
    </row>
    <row r="7125" spans="1:16" x14ac:dyDescent="0.25">
      <c r="A7125" s="15"/>
      <c r="B7125" s="19"/>
      <c r="C7125" s="15"/>
      <c r="D7125" s="15"/>
      <c r="E7125" s="15"/>
      <c r="F7125" s="15"/>
      <c r="G7125" s="15"/>
      <c r="H7125" s="15"/>
      <c r="I7125" s="15"/>
      <c r="J7125" s="15"/>
      <c r="K7125" s="19"/>
      <c r="L7125" s="24" t="str">
        <f t="shared" ca="1" si="111"/>
        <v>-</v>
      </c>
      <c r="M7125" s="15"/>
      <c r="N7125" s="15"/>
      <c r="O7125" s="15"/>
      <c r="P7125" s="15"/>
    </row>
    <row r="7126" spans="1:16" x14ac:dyDescent="0.25">
      <c r="L7126" s="21" t="str">
        <f t="shared" ca="1" si="111"/>
        <v>-</v>
      </c>
    </row>
    <row r="7127" spans="1:16" x14ac:dyDescent="0.25">
      <c r="A7127" s="15"/>
      <c r="B7127" s="19"/>
      <c r="C7127" s="15"/>
      <c r="D7127" s="15"/>
      <c r="E7127" s="15"/>
      <c r="F7127" s="15"/>
      <c r="G7127" s="15"/>
      <c r="H7127" s="15"/>
      <c r="I7127" s="15"/>
      <c r="J7127" s="15"/>
      <c r="K7127" s="19"/>
      <c r="L7127" s="24" t="str">
        <f t="shared" ca="1" si="111"/>
        <v>-</v>
      </c>
      <c r="M7127" s="15"/>
      <c r="N7127" s="15"/>
      <c r="O7127" s="15"/>
      <c r="P7127" s="15"/>
    </row>
    <row r="7128" spans="1:16" x14ac:dyDescent="0.25">
      <c r="L7128" s="21" t="str">
        <f t="shared" ca="1" si="111"/>
        <v>-</v>
      </c>
    </row>
    <row r="7129" spans="1:16" x14ac:dyDescent="0.25">
      <c r="A7129" s="15"/>
      <c r="B7129" s="19"/>
      <c r="C7129" s="15"/>
      <c r="D7129" s="15"/>
      <c r="E7129" s="15"/>
      <c r="F7129" s="15"/>
      <c r="G7129" s="15"/>
      <c r="H7129" s="15"/>
      <c r="I7129" s="15"/>
      <c r="J7129" s="15"/>
      <c r="K7129" s="19"/>
      <c r="L7129" s="24" t="str">
        <f t="shared" ca="1" si="111"/>
        <v>-</v>
      </c>
      <c r="M7129" s="15"/>
      <c r="N7129" s="15"/>
      <c r="O7129" s="15"/>
      <c r="P7129" s="15"/>
    </row>
    <row r="7130" spans="1:16" x14ac:dyDescent="0.25">
      <c r="L7130" s="21" t="str">
        <f t="shared" ca="1" si="111"/>
        <v>-</v>
      </c>
    </row>
    <row r="7131" spans="1:16" x14ac:dyDescent="0.25">
      <c r="A7131" s="15"/>
      <c r="B7131" s="19"/>
      <c r="C7131" s="15"/>
      <c r="D7131" s="15"/>
      <c r="E7131" s="15"/>
      <c r="F7131" s="15"/>
      <c r="G7131" s="15"/>
      <c r="H7131" s="15"/>
      <c r="I7131" s="15"/>
      <c r="J7131" s="15"/>
      <c r="K7131" s="19"/>
      <c r="L7131" s="24" t="str">
        <f t="shared" ca="1" si="111"/>
        <v>-</v>
      </c>
      <c r="M7131" s="15"/>
      <c r="N7131" s="15"/>
      <c r="O7131" s="15"/>
      <c r="P7131" s="15"/>
    </row>
    <row r="7132" spans="1:16" x14ac:dyDescent="0.25">
      <c r="L7132" s="21" t="str">
        <f t="shared" ca="1" si="111"/>
        <v>-</v>
      </c>
    </row>
    <row r="7133" spans="1:16" x14ac:dyDescent="0.25">
      <c r="A7133" s="15"/>
      <c r="B7133" s="19"/>
      <c r="C7133" s="15"/>
      <c r="D7133" s="15"/>
      <c r="E7133" s="15"/>
      <c r="F7133" s="15"/>
      <c r="G7133" s="15"/>
      <c r="H7133" s="15"/>
      <c r="I7133" s="15"/>
      <c r="J7133" s="15"/>
      <c r="K7133" s="19"/>
      <c r="L7133" s="24" t="str">
        <f t="shared" ca="1" si="111"/>
        <v>-</v>
      </c>
      <c r="M7133" s="15"/>
      <c r="N7133" s="15"/>
      <c r="O7133" s="15"/>
      <c r="P7133" s="15"/>
    </row>
    <row r="7134" spans="1:16" x14ac:dyDescent="0.25">
      <c r="L7134" s="21" t="str">
        <f t="shared" ca="1" si="111"/>
        <v>-</v>
      </c>
    </row>
    <row r="7135" spans="1:16" x14ac:dyDescent="0.25">
      <c r="A7135" s="15"/>
      <c r="B7135" s="19"/>
      <c r="C7135" s="15"/>
      <c r="D7135" s="15"/>
      <c r="E7135" s="15"/>
      <c r="F7135" s="15"/>
      <c r="G7135" s="15"/>
      <c r="H7135" s="15"/>
      <c r="I7135" s="15"/>
      <c r="J7135" s="15"/>
      <c r="K7135" s="19"/>
      <c r="L7135" s="24" t="str">
        <f t="shared" ca="1" si="111"/>
        <v>-</v>
      </c>
      <c r="M7135" s="15"/>
      <c r="N7135" s="15"/>
      <c r="O7135" s="15"/>
      <c r="P7135" s="15"/>
    </row>
    <row r="7136" spans="1:16" x14ac:dyDescent="0.25">
      <c r="L7136" s="21" t="str">
        <f t="shared" ca="1" si="111"/>
        <v>-</v>
      </c>
    </row>
    <row r="7137" spans="1:16" x14ac:dyDescent="0.25">
      <c r="A7137" s="15"/>
      <c r="B7137" s="19"/>
      <c r="C7137" s="15"/>
      <c r="D7137" s="15"/>
      <c r="E7137" s="15"/>
      <c r="F7137" s="15"/>
      <c r="G7137" s="15"/>
      <c r="H7137" s="15"/>
      <c r="I7137" s="15"/>
      <c r="J7137" s="15"/>
      <c r="K7137" s="19"/>
      <c r="L7137" s="24" t="str">
        <f t="shared" ca="1" si="111"/>
        <v>-</v>
      </c>
      <c r="M7137" s="15"/>
      <c r="N7137" s="15"/>
      <c r="O7137" s="15"/>
      <c r="P7137" s="15"/>
    </row>
    <row r="7138" spans="1:16" x14ac:dyDescent="0.25">
      <c r="L7138" s="21" t="str">
        <f t="shared" ca="1" si="111"/>
        <v>-</v>
      </c>
    </row>
    <row r="7139" spans="1:16" x14ac:dyDescent="0.25">
      <c r="A7139" s="15"/>
      <c r="B7139" s="19"/>
      <c r="C7139" s="15"/>
      <c r="D7139" s="15"/>
      <c r="E7139" s="15"/>
      <c r="F7139" s="15"/>
      <c r="G7139" s="15"/>
      <c r="H7139" s="15"/>
      <c r="I7139" s="15"/>
      <c r="J7139" s="15"/>
      <c r="K7139" s="19"/>
      <c r="L7139" s="24" t="str">
        <f t="shared" ca="1" si="111"/>
        <v>-</v>
      </c>
      <c r="M7139" s="15"/>
      <c r="N7139" s="15"/>
      <c r="O7139" s="15"/>
      <c r="P7139" s="15"/>
    </row>
    <row r="7140" spans="1:16" x14ac:dyDescent="0.25">
      <c r="L7140" s="21" t="str">
        <f t="shared" ca="1" si="111"/>
        <v>-</v>
      </c>
    </row>
    <row r="7141" spans="1:16" x14ac:dyDescent="0.25">
      <c r="A7141" s="15"/>
      <c r="B7141" s="19"/>
      <c r="C7141" s="15"/>
      <c r="D7141" s="15"/>
      <c r="E7141" s="15"/>
      <c r="F7141" s="15"/>
      <c r="G7141" s="15"/>
      <c r="H7141" s="15"/>
      <c r="I7141" s="15"/>
      <c r="J7141" s="15"/>
      <c r="K7141" s="19"/>
      <c r="L7141" s="24" t="str">
        <f t="shared" ca="1" si="111"/>
        <v>-</v>
      </c>
      <c r="M7141" s="15"/>
      <c r="N7141" s="15"/>
      <c r="O7141" s="15"/>
      <c r="P7141" s="15"/>
    </row>
    <row r="7142" spans="1:16" x14ac:dyDescent="0.25">
      <c r="L7142" s="21" t="str">
        <f t="shared" ca="1" si="111"/>
        <v>-</v>
      </c>
    </row>
    <row r="7143" spans="1:16" x14ac:dyDescent="0.25">
      <c r="A7143" s="15"/>
      <c r="B7143" s="19"/>
      <c r="C7143" s="15"/>
      <c r="D7143" s="15"/>
      <c r="E7143" s="15"/>
      <c r="F7143" s="15"/>
      <c r="G7143" s="15"/>
      <c r="H7143" s="15"/>
      <c r="I7143" s="15"/>
      <c r="J7143" s="15"/>
      <c r="K7143" s="19"/>
      <c r="L7143" s="24" t="str">
        <f t="shared" ca="1" si="111"/>
        <v>-</v>
      </c>
      <c r="M7143" s="15"/>
      <c r="N7143" s="15"/>
      <c r="O7143" s="15"/>
      <c r="P7143" s="15"/>
    </row>
    <row r="7144" spans="1:16" x14ac:dyDescent="0.25">
      <c r="L7144" s="21" t="str">
        <f t="shared" ca="1" si="111"/>
        <v>-</v>
      </c>
    </row>
    <row r="7145" spans="1:16" x14ac:dyDescent="0.25">
      <c r="A7145" s="15"/>
      <c r="B7145" s="19"/>
      <c r="C7145" s="15"/>
      <c r="D7145" s="15"/>
      <c r="E7145" s="15"/>
      <c r="F7145" s="15"/>
      <c r="G7145" s="15"/>
      <c r="H7145" s="15"/>
      <c r="I7145" s="15"/>
      <c r="J7145" s="15"/>
      <c r="K7145" s="19"/>
      <c r="L7145" s="24" t="str">
        <f t="shared" ca="1" si="111"/>
        <v>-</v>
      </c>
      <c r="M7145" s="15"/>
      <c r="N7145" s="15"/>
      <c r="O7145" s="15"/>
      <c r="P7145" s="15"/>
    </row>
    <row r="7146" spans="1:16" x14ac:dyDescent="0.25">
      <c r="L7146" s="21" t="str">
        <f t="shared" ca="1" si="111"/>
        <v>-</v>
      </c>
    </row>
    <row r="7147" spans="1:16" x14ac:dyDescent="0.25">
      <c r="A7147" s="15"/>
      <c r="B7147" s="19"/>
      <c r="C7147" s="15"/>
      <c r="D7147" s="15"/>
      <c r="E7147" s="15"/>
      <c r="F7147" s="15"/>
      <c r="G7147" s="15"/>
      <c r="H7147" s="15"/>
      <c r="I7147" s="15"/>
      <c r="J7147" s="15"/>
      <c r="K7147" s="19"/>
      <c r="L7147" s="24" t="str">
        <f t="shared" ca="1" si="111"/>
        <v>-</v>
      </c>
      <c r="M7147" s="15"/>
      <c r="N7147" s="15"/>
      <c r="O7147" s="15"/>
      <c r="P7147" s="15"/>
    </row>
    <row r="7148" spans="1:16" x14ac:dyDescent="0.25">
      <c r="L7148" s="21" t="str">
        <f t="shared" ca="1" si="111"/>
        <v>-</v>
      </c>
    </row>
    <row r="7149" spans="1:16" x14ac:dyDescent="0.25">
      <c r="A7149" s="15"/>
      <c r="B7149" s="19"/>
      <c r="C7149" s="15"/>
      <c r="D7149" s="15"/>
      <c r="E7149" s="15"/>
      <c r="F7149" s="15"/>
      <c r="G7149" s="15"/>
      <c r="H7149" s="15"/>
      <c r="I7149" s="15"/>
      <c r="J7149" s="15"/>
      <c r="K7149" s="19"/>
      <c r="L7149" s="24" t="str">
        <f t="shared" ca="1" si="111"/>
        <v>-</v>
      </c>
      <c r="M7149" s="15"/>
      <c r="N7149" s="15"/>
      <c r="O7149" s="15"/>
      <c r="P7149" s="15"/>
    </row>
    <row r="7150" spans="1:16" x14ac:dyDescent="0.25">
      <c r="L7150" s="21" t="str">
        <f t="shared" ca="1" si="111"/>
        <v>-</v>
      </c>
    </row>
    <row r="7151" spans="1:16" x14ac:dyDescent="0.25">
      <c r="A7151" s="15"/>
      <c r="B7151" s="19"/>
      <c r="C7151" s="15"/>
      <c r="D7151" s="15"/>
      <c r="E7151" s="15"/>
      <c r="F7151" s="15"/>
      <c r="G7151" s="15"/>
      <c r="H7151" s="15"/>
      <c r="I7151" s="15"/>
      <c r="J7151" s="15"/>
      <c r="K7151" s="19"/>
      <c r="L7151" s="24" t="str">
        <f t="shared" ca="1" si="111"/>
        <v>-</v>
      </c>
      <c r="M7151" s="15"/>
      <c r="N7151" s="15"/>
      <c r="O7151" s="15"/>
      <c r="P7151" s="15"/>
    </row>
    <row r="7152" spans="1:16" x14ac:dyDescent="0.25">
      <c r="L7152" s="21" t="str">
        <f t="shared" ca="1" si="111"/>
        <v>-</v>
      </c>
    </row>
    <row r="7153" spans="1:16" x14ac:dyDescent="0.25">
      <c r="A7153" s="15"/>
      <c r="B7153" s="19"/>
      <c r="C7153" s="15"/>
      <c r="D7153" s="15"/>
      <c r="E7153" s="15"/>
      <c r="F7153" s="15"/>
      <c r="G7153" s="15"/>
      <c r="H7153" s="15"/>
      <c r="I7153" s="15"/>
      <c r="J7153" s="15"/>
      <c r="K7153" s="19"/>
      <c r="L7153" s="24" t="str">
        <f t="shared" ca="1" si="111"/>
        <v>-</v>
      </c>
      <c r="M7153" s="15"/>
      <c r="N7153" s="15"/>
      <c r="O7153" s="15"/>
      <c r="P7153" s="15"/>
    </row>
    <row r="7154" spans="1:16" x14ac:dyDescent="0.25">
      <c r="L7154" s="21" t="str">
        <f t="shared" ca="1" si="111"/>
        <v>-</v>
      </c>
    </row>
    <row r="7155" spans="1:16" x14ac:dyDescent="0.25">
      <c r="A7155" s="15"/>
      <c r="B7155" s="19"/>
      <c r="C7155" s="15"/>
      <c r="D7155" s="15"/>
      <c r="E7155" s="15"/>
      <c r="F7155" s="15"/>
      <c r="G7155" s="15"/>
      <c r="H7155" s="15"/>
      <c r="I7155" s="15"/>
      <c r="J7155" s="15"/>
      <c r="K7155" s="19"/>
      <c r="L7155" s="24" t="str">
        <f t="shared" ca="1" si="111"/>
        <v>-</v>
      </c>
      <c r="M7155" s="15"/>
      <c r="N7155" s="15"/>
      <c r="O7155" s="15"/>
      <c r="P7155" s="15"/>
    </row>
    <row r="7156" spans="1:16" x14ac:dyDescent="0.25">
      <c r="L7156" s="21" t="str">
        <f t="shared" ca="1" si="111"/>
        <v>-</v>
      </c>
    </row>
    <row r="7157" spans="1:16" x14ac:dyDescent="0.25">
      <c r="A7157" s="15"/>
      <c r="B7157" s="19"/>
      <c r="C7157" s="15"/>
      <c r="D7157" s="15"/>
      <c r="E7157" s="15"/>
      <c r="F7157" s="15"/>
      <c r="G7157" s="15"/>
      <c r="H7157" s="15"/>
      <c r="I7157" s="15"/>
      <c r="J7157" s="15"/>
      <c r="K7157" s="19"/>
      <c r="L7157" s="24" t="str">
        <f t="shared" ca="1" si="111"/>
        <v>-</v>
      </c>
      <c r="M7157" s="15"/>
      <c r="N7157" s="15"/>
      <c r="O7157" s="15"/>
      <c r="P7157" s="15"/>
    </row>
    <row r="7158" spans="1:16" x14ac:dyDescent="0.25">
      <c r="L7158" s="21" t="str">
        <f t="shared" ca="1" si="111"/>
        <v>-</v>
      </c>
    </row>
    <row r="7159" spans="1:16" x14ac:dyDescent="0.25">
      <c r="A7159" s="15"/>
      <c r="B7159" s="19"/>
      <c r="C7159" s="15"/>
      <c r="D7159" s="15"/>
      <c r="E7159" s="15"/>
      <c r="F7159" s="15"/>
      <c r="G7159" s="15"/>
      <c r="H7159" s="15"/>
      <c r="I7159" s="15"/>
      <c r="J7159" s="15"/>
      <c r="K7159" s="19"/>
      <c r="L7159" s="24" t="str">
        <f t="shared" ca="1" si="111"/>
        <v>-</v>
      </c>
      <c r="M7159" s="15"/>
      <c r="N7159" s="15"/>
      <c r="O7159" s="15"/>
      <c r="P7159" s="15"/>
    </row>
    <row r="7160" spans="1:16" x14ac:dyDescent="0.25">
      <c r="L7160" s="21" t="str">
        <f t="shared" ca="1" si="111"/>
        <v>-</v>
      </c>
    </row>
    <row r="7161" spans="1:16" x14ac:dyDescent="0.25">
      <c r="A7161" s="15"/>
      <c r="B7161" s="19"/>
      <c r="C7161" s="15"/>
      <c r="D7161" s="15"/>
      <c r="E7161" s="15"/>
      <c r="F7161" s="15"/>
      <c r="G7161" s="15"/>
      <c r="H7161" s="15"/>
      <c r="I7161" s="15"/>
      <c r="J7161" s="15"/>
      <c r="K7161" s="19"/>
      <c r="L7161" s="24" t="str">
        <f t="shared" ca="1" si="111"/>
        <v>-</v>
      </c>
      <c r="M7161" s="15"/>
      <c r="N7161" s="15"/>
      <c r="O7161" s="15"/>
      <c r="P7161" s="15"/>
    </row>
    <row r="7162" spans="1:16" x14ac:dyDescent="0.25">
      <c r="L7162" s="21" t="str">
        <f t="shared" ca="1" si="111"/>
        <v>-</v>
      </c>
    </row>
    <row r="7163" spans="1:16" x14ac:dyDescent="0.25">
      <c r="A7163" s="15"/>
      <c r="B7163" s="19"/>
      <c r="C7163" s="15"/>
      <c r="D7163" s="15"/>
      <c r="E7163" s="15"/>
      <c r="F7163" s="15"/>
      <c r="G7163" s="15"/>
      <c r="H7163" s="15"/>
      <c r="I7163" s="15"/>
      <c r="J7163" s="15"/>
      <c r="K7163" s="19"/>
      <c r="L7163" s="24" t="str">
        <f t="shared" ca="1" si="111"/>
        <v>-</v>
      </c>
      <c r="M7163" s="15"/>
      <c r="N7163" s="15"/>
      <c r="O7163" s="15"/>
      <c r="P7163" s="15"/>
    </row>
    <row r="7164" spans="1:16" x14ac:dyDescent="0.25">
      <c r="L7164" s="21" t="str">
        <f t="shared" ca="1" si="111"/>
        <v>-</v>
      </c>
    </row>
    <row r="7165" spans="1:16" x14ac:dyDescent="0.25">
      <c r="A7165" s="15"/>
      <c r="B7165" s="19"/>
      <c r="C7165" s="15"/>
      <c r="D7165" s="15"/>
      <c r="E7165" s="15"/>
      <c r="F7165" s="15"/>
      <c r="G7165" s="15"/>
      <c r="H7165" s="15"/>
      <c r="I7165" s="15"/>
      <c r="J7165" s="15"/>
      <c r="K7165" s="19"/>
      <c r="L7165" s="24" t="str">
        <f t="shared" ca="1" si="111"/>
        <v>-</v>
      </c>
      <c r="M7165" s="15"/>
      <c r="N7165" s="15"/>
      <c r="O7165" s="15"/>
      <c r="P7165" s="15"/>
    </row>
    <row r="7166" spans="1:16" x14ac:dyDescent="0.25">
      <c r="L7166" s="21" t="str">
        <f t="shared" ca="1" si="111"/>
        <v>-</v>
      </c>
    </row>
    <row r="7167" spans="1:16" x14ac:dyDescent="0.25">
      <c r="A7167" s="15"/>
      <c r="B7167" s="19"/>
      <c r="C7167" s="15"/>
      <c r="D7167" s="15"/>
      <c r="E7167" s="15"/>
      <c r="F7167" s="15"/>
      <c r="G7167" s="15"/>
      <c r="H7167" s="15"/>
      <c r="I7167" s="15"/>
      <c r="J7167" s="15"/>
      <c r="K7167" s="19"/>
      <c r="L7167" s="24" t="str">
        <f t="shared" ca="1" si="111"/>
        <v>-</v>
      </c>
      <c r="M7167" s="15"/>
      <c r="N7167" s="15"/>
      <c r="O7167" s="15"/>
      <c r="P7167" s="15"/>
    </row>
    <row r="7168" spans="1:16" x14ac:dyDescent="0.25">
      <c r="L7168" s="21" t="str">
        <f t="shared" ca="1" si="111"/>
        <v>-</v>
      </c>
    </row>
    <row r="7169" spans="1:16" x14ac:dyDescent="0.25">
      <c r="A7169" s="15"/>
      <c r="B7169" s="19"/>
      <c r="C7169" s="15"/>
      <c r="D7169" s="15"/>
      <c r="E7169" s="15"/>
      <c r="F7169" s="15"/>
      <c r="G7169" s="15"/>
      <c r="H7169" s="15"/>
      <c r="I7169" s="15"/>
      <c r="J7169" s="15"/>
      <c r="K7169" s="19"/>
      <c r="L7169" s="24" t="str">
        <f t="shared" ca="1" si="111"/>
        <v>-</v>
      </c>
      <c r="M7169" s="15"/>
      <c r="N7169" s="15"/>
      <c r="O7169" s="15"/>
      <c r="P7169" s="15"/>
    </row>
    <row r="7170" spans="1:16" x14ac:dyDescent="0.25">
      <c r="L7170" s="21" t="str">
        <f t="shared" ca="1" si="111"/>
        <v>-</v>
      </c>
    </row>
    <row r="7171" spans="1:16" x14ac:dyDescent="0.25">
      <c r="A7171" s="15"/>
      <c r="B7171" s="19"/>
      <c r="C7171" s="15"/>
      <c r="D7171" s="15"/>
      <c r="E7171" s="15"/>
      <c r="F7171" s="15"/>
      <c r="G7171" s="15"/>
      <c r="H7171" s="15"/>
      <c r="I7171" s="15"/>
      <c r="J7171" s="15"/>
      <c r="K7171" s="19"/>
      <c r="L7171" s="24" t="str">
        <f t="shared" ca="1" si="111"/>
        <v>-</v>
      </c>
      <c r="M7171" s="15"/>
      <c r="N7171" s="15"/>
      <c r="O7171" s="15"/>
      <c r="P7171" s="15"/>
    </row>
    <row r="7172" spans="1:16" x14ac:dyDescent="0.25">
      <c r="L7172" s="21" t="str">
        <f t="shared" ca="1" si="111"/>
        <v>-</v>
      </c>
    </row>
    <row r="7173" spans="1:16" x14ac:dyDescent="0.25">
      <c r="A7173" s="15"/>
      <c r="B7173" s="19"/>
      <c r="C7173" s="15"/>
      <c r="D7173" s="15"/>
      <c r="E7173" s="15"/>
      <c r="F7173" s="15"/>
      <c r="G7173" s="15"/>
      <c r="H7173" s="15"/>
      <c r="I7173" s="15"/>
      <c r="J7173" s="15"/>
      <c r="K7173" s="19"/>
      <c r="L7173" s="24" t="str">
        <f t="shared" ca="1" si="111"/>
        <v>-</v>
      </c>
      <c r="M7173" s="15"/>
      <c r="N7173" s="15"/>
      <c r="O7173" s="15"/>
      <c r="P7173" s="15"/>
    </row>
    <row r="7174" spans="1:16" x14ac:dyDescent="0.25">
      <c r="L7174" s="21" t="str">
        <f t="shared" ref="L7174:L7237" ca="1" si="112">IF(B7174&gt;1/1/1900, (IF(M7174="Closed",(DATEDIF(B7174,K7174,"d"))-(DATEDIF(H7174,J7174,"d")),IF(OR(M7174="Pending",ISBLANK(K7174)),TODAY()-B7174))),"-")</f>
        <v>-</v>
      </c>
    </row>
    <row r="7175" spans="1:16" x14ac:dyDescent="0.25">
      <c r="A7175" s="15"/>
      <c r="B7175" s="19"/>
      <c r="C7175" s="15"/>
      <c r="D7175" s="15"/>
      <c r="E7175" s="15"/>
      <c r="F7175" s="15"/>
      <c r="G7175" s="15"/>
      <c r="H7175" s="15"/>
      <c r="I7175" s="15"/>
      <c r="J7175" s="15"/>
      <c r="K7175" s="19"/>
      <c r="L7175" s="24" t="str">
        <f t="shared" ca="1" si="112"/>
        <v>-</v>
      </c>
      <c r="M7175" s="15"/>
      <c r="N7175" s="15"/>
      <c r="O7175" s="15"/>
      <c r="P7175" s="15"/>
    </row>
    <row r="7176" spans="1:16" x14ac:dyDescent="0.25">
      <c r="L7176" s="21" t="str">
        <f t="shared" ca="1" si="112"/>
        <v>-</v>
      </c>
    </row>
    <row r="7177" spans="1:16" x14ac:dyDescent="0.25">
      <c r="A7177" s="15"/>
      <c r="B7177" s="19"/>
      <c r="C7177" s="15"/>
      <c r="D7177" s="15"/>
      <c r="E7177" s="15"/>
      <c r="F7177" s="15"/>
      <c r="G7177" s="15"/>
      <c r="H7177" s="15"/>
      <c r="I7177" s="15"/>
      <c r="J7177" s="15"/>
      <c r="K7177" s="19"/>
      <c r="L7177" s="24" t="str">
        <f t="shared" ca="1" si="112"/>
        <v>-</v>
      </c>
      <c r="M7177" s="15"/>
      <c r="N7177" s="15"/>
      <c r="O7177" s="15"/>
      <c r="P7177" s="15"/>
    </row>
    <row r="7178" spans="1:16" x14ac:dyDescent="0.25">
      <c r="L7178" s="21" t="str">
        <f t="shared" ca="1" si="112"/>
        <v>-</v>
      </c>
    </row>
    <row r="7179" spans="1:16" x14ac:dyDescent="0.25">
      <c r="A7179" s="15"/>
      <c r="B7179" s="19"/>
      <c r="C7179" s="15"/>
      <c r="D7179" s="15"/>
      <c r="E7179" s="15"/>
      <c r="F7179" s="15"/>
      <c r="G7179" s="15"/>
      <c r="H7179" s="15"/>
      <c r="I7179" s="15"/>
      <c r="J7179" s="15"/>
      <c r="K7179" s="19"/>
      <c r="L7179" s="24" t="str">
        <f t="shared" ca="1" si="112"/>
        <v>-</v>
      </c>
      <c r="M7179" s="15"/>
      <c r="N7179" s="15"/>
      <c r="O7179" s="15"/>
      <c r="P7179" s="15"/>
    </row>
    <row r="7180" spans="1:16" x14ac:dyDescent="0.25">
      <c r="L7180" s="21" t="str">
        <f t="shared" ca="1" si="112"/>
        <v>-</v>
      </c>
    </row>
    <row r="7181" spans="1:16" x14ac:dyDescent="0.25">
      <c r="A7181" s="15"/>
      <c r="B7181" s="19"/>
      <c r="C7181" s="15"/>
      <c r="D7181" s="15"/>
      <c r="E7181" s="15"/>
      <c r="F7181" s="15"/>
      <c r="G7181" s="15"/>
      <c r="H7181" s="15"/>
      <c r="I7181" s="15"/>
      <c r="J7181" s="15"/>
      <c r="K7181" s="19"/>
      <c r="L7181" s="24" t="str">
        <f t="shared" ca="1" si="112"/>
        <v>-</v>
      </c>
      <c r="M7181" s="15"/>
      <c r="N7181" s="15"/>
      <c r="O7181" s="15"/>
      <c r="P7181" s="15"/>
    </row>
    <row r="7182" spans="1:16" x14ac:dyDescent="0.25">
      <c r="L7182" s="21" t="str">
        <f t="shared" ca="1" si="112"/>
        <v>-</v>
      </c>
    </row>
    <row r="7183" spans="1:16" x14ac:dyDescent="0.25">
      <c r="A7183" s="15"/>
      <c r="B7183" s="19"/>
      <c r="C7183" s="15"/>
      <c r="D7183" s="15"/>
      <c r="E7183" s="15"/>
      <c r="F7183" s="15"/>
      <c r="G7183" s="15"/>
      <c r="H7183" s="15"/>
      <c r="I7183" s="15"/>
      <c r="J7183" s="15"/>
      <c r="K7183" s="19"/>
      <c r="L7183" s="24" t="str">
        <f t="shared" ca="1" si="112"/>
        <v>-</v>
      </c>
      <c r="M7183" s="15"/>
      <c r="N7183" s="15"/>
      <c r="O7183" s="15"/>
      <c r="P7183" s="15"/>
    </row>
    <row r="7184" spans="1:16" x14ac:dyDescent="0.25">
      <c r="L7184" s="21" t="str">
        <f t="shared" ca="1" si="112"/>
        <v>-</v>
      </c>
    </row>
    <row r="7185" spans="1:16" x14ac:dyDescent="0.25">
      <c r="A7185" s="15"/>
      <c r="B7185" s="19"/>
      <c r="C7185" s="15"/>
      <c r="D7185" s="15"/>
      <c r="E7185" s="15"/>
      <c r="F7185" s="15"/>
      <c r="G7185" s="15"/>
      <c r="H7185" s="15"/>
      <c r="I7185" s="15"/>
      <c r="J7185" s="15"/>
      <c r="K7185" s="19"/>
      <c r="L7185" s="24" t="str">
        <f t="shared" ca="1" si="112"/>
        <v>-</v>
      </c>
      <c r="M7185" s="15"/>
      <c r="N7185" s="15"/>
      <c r="O7185" s="15"/>
      <c r="P7185" s="15"/>
    </row>
    <row r="7186" spans="1:16" x14ac:dyDescent="0.25">
      <c r="L7186" s="21" t="str">
        <f t="shared" ca="1" si="112"/>
        <v>-</v>
      </c>
    </row>
    <row r="7187" spans="1:16" x14ac:dyDescent="0.25">
      <c r="A7187" s="15"/>
      <c r="B7187" s="19"/>
      <c r="C7187" s="15"/>
      <c r="D7187" s="15"/>
      <c r="E7187" s="15"/>
      <c r="F7187" s="15"/>
      <c r="G7187" s="15"/>
      <c r="H7187" s="15"/>
      <c r="I7187" s="15"/>
      <c r="J7187" s="15"/>
      <c r="K7187" s="19"/>
      <c r="L7187" s="24" t="str">
        <f t="shared" ca="1" si="112"/>
        <v>-</v>
      </c>
      <c r="M7187" s="15"/>
      <c r="N7187" s="15"/>
      <c r="O7187" s="15"/>
      <c r="P7187" s="15"/>
    </row>
    <row r="7188" spans="1:16" x14ac:dyDescent="0.25">
      <c r="L7188" s="21" t="str">
        <f t="shared" ca="1" si="112"/>
        <v>-</v>
      </c>
    </row>
    <row r="7189" spans="1:16" x14ac:dyDescent="0.25">
      <c r="A7189" s="15"/>
      <c r="B7189" s="19"/>
      <c r="C7189" s="15"/>
      <c r="D7189" s="15"/>
      <c r="E7189" s="15"/>
      <c r="F7189" s="15"/>
      <c r="G7189" s="15"/>
      <c r="H7189" s="15"/>
      <c r="I7189" s="15"/>
      <c r="J7189" s="15"/>
      <c r="K7189" s="19"/>
      <c r="L7189" s="24" t="str">
        <f t="shared" ca="1" si="112"/>
        <v>-</v>
      </c>
      <c r="M7189" s="15"/>
      <c r="N7189" s="15"/>
      <c r="O7189" s="15"/>
      <c r="P7189" s="15"/>
    </row>
    <row r="7190" spans="1:16" x14ac:dyDescent="0.25">
      <c r="L7190" s="21" t="str">
        <f t="shared" ca="1" si="112"/>
        <v>-</v>
      </c>
    </row>
    <row r="7191" spans="1:16" x14ac:dyDescent="0.25">
      <c r="A7191" s="15"/>
      <c r="B7191" s="19"/>
      <c r="C7191" s="15"/>
      <c r="D7191" s="15"/>
      <c r="E7191" s="15"/>
      <c r="F7191" s="15"/>
      <c r="G7191" s="15"/>
      <c r="H7191" s="15"/>
      <c r="I7191" s="15"/>
      <c r="J7191" s="15"/>
      <c r="K7191" s="19"/>
      <c r="L7191" s="24" t="str">
        <f t="shared" ca="1" si="112"/>
        <v>-</v>
      </c>
      <c r="M7191" s="15"/>
      <c r="N7191" s="15"/>
      <c r="O7191" s="15"/>
      <c r="P7191" s="15"/>
    </row>
    <row r="7192" spans="1:16" x14ac:dyDescent="0.25">
      <c r="L7192" s="21" t="str">
        <f t="shared" ca="1" si="112"/>
        <v>-</v>
      </c>
    </row>
    <row r="7193" spans="1:16" x14ac:dyDescent="0.25">
      <c r="A7193" s="15"/>
      <c r="B7193" s="19"/>
      <c r="C7193" s="15"/>
      <c r="D7193" s="15"/>
      <c r="E7193" s="15"/>
      <c r="F7193" s="15"/>
      <c r="G7193" s="15"/>
      <c r="H7193" s="15"/>
      <c r="I7193" s="15"/>
      <c r="J7193" s="15"/>
      <c r="K7193" s="19"/>
      <c r="L7193" s="24" t="str">
        <f t="shared" ca="1" si="112"/>
        <v>-</v>
      </c>
      <c r="M7193" s="15"/>
      <c r="N7193" s="15"/>
      <c r="O7193" s="15"/>
      <c r="P7193" s="15"/>
    </row>
    <row r="7194" spans="1:16" x14ac:dyDescent="0.25">
      <c r="L7194" s="21" t="str">
        <f t="shared" ca="1" si="112"/>
        <v>-</v>
      </c>
    </row>
    <row r="7195" spans="1:16" x14ac:dyDescent="0.25">
      <c r="A7195" s="15"/>
      <c r="B7195" s="19"/>
      <c r="C7195" s="15"/>
      <c r="D7195" s="15"/>
      <c r="E7195" s="15"/>
      <c r="F7195" s="15"/>
      <c r="G7195" s="15"/>
      <c r="H7195" s="15"/>
      <c r="I7195" s="15"/>
      <c r="J7195" s="15"/>
      <c r="K7195" s="19"/>
      <c r="L7195" s="24" t="str">
        <f t="shared" ca="1" si="112"/>
        <v>-</v>
      </c>
      <c r="M7195" s="15"/>
      <c r="N7195" s="15"/>
      <c r="O7195" s="15"/>
      <c r="P7195" s="15"/>
    </row>
    <row r="7196" spans="1:16" x14ac:dyDescent="0.25">
      <c r="L7196" s="21" t="str">
        <f t="shared" ca="1" si="112"/>
        <v>-</v>
      </c>
    </row>
    <row r="7197" spans="1:16" x14ac:dyDescent="0.25">
      <c r="A7197" s="15"/>
      <c r="B7197" s="19"/>
      <c r="C7197" s="15"/>
      <c r="D7197" s="15"/>
      <c r="E7197" s="15"/>
      <c r="F7197" s="15"/>
      <c r="G7197" s="15"/>
      <c r="H7197" s="15"/>
      <c r="I7197" s="15"/>
      <c r="J7197" s="15"/>
      <c r="K7197" s="19"/>
      <c r="L7197" s="24" t="str">
        <f t="shared" ca="1" si="112"/>
        <v>-</v>
      </c>
      <c r="M7197" s="15"/>
      <c r="N7197" s="15"/>
      <c r="O7197" s="15"/>
      <c r="P7197" s="15"/>
    </row>
    <row r="7198" spans="1:16" x14ac:dyDescent="0.25">
      <c r="L7198" s="21" t="str">
        <f t="shared" ca="1" si="112"/>
        <v>-</v>
      </c>
    </row>
    <row r="7199" spans="1:16" x14ac:dyDescent="0.25">
      <c r="A7199" s="15"/>
      <c r="B7199" s="19"/>
      <c r="C7199" s="15"/>
      <c r="D7199" s="15"/>
      <c r="E7199" s="15"/>
      <c r="F7199" s="15"/>
      <c r="G7199" s="15"/>
      <c r="H7199" s="15"/>
      <c r="I7199" s="15"/>
      <c r="J7199" s="15"/>
      <c r="K7199" s="19"/>
      <c r="L7199" s="24" t="str">
        <f t="shared" ca="1" si="112"/>
        <v>-</v>
      </c>
      <c r="M7199" s="15"/>
      <c r="N7199" s="15"/>
      <c r="O7199" s="15"/>
      <c r="P7199" s="15"/>
    </row>
    <row r="7200" spans="1:16" x14ac:dyDescent="0.25">
      <c r="L7200" s="21" t="str">
        <f t="shared" ca="1" si="112"/>
        <v>-</v>
      </c>
    </row>
    <row r="7201" spans="1:16" x14ac:dyDescent="0.25">
      <c r="A7201" s="15"/>
      <c r="B7201" s="19"/>
      <c r="C7201" s="15"/>
      <c r="D7201" s="15"/>
      <c r="E7201" s="15"/>
      <c r="F7201" s="15"/>
      <c r="G7201" s="15"/>
      <c r="H7201" s="15"/>
      <c r="I7201" s="15"/>
      <c r="J7201" s="15"/>
      <c r="K7201" s="19"/>
      <c r="L7201" s="24" t="str">
        <f t="shared" ca="1" si="112"/>
        <v>-</v>
      </c>
      <c r="M7201" s="15"/>
      <c r="N7201" s="15"/>
      <c r="O7201" s="15"/>
      <c r="P7201" s="15"/>
    </row>
    <row r="7202" spans="1:16" x14ac:dyDescent="0.25">
      <c r="L7202" s="21" t="str">
        <f t="shared" ca="1" si="112"/>
        <v>-</v>
      </c>
    </row>
    <row r="7203" spans="1:16" x14ac:dyDescent="0.25">
      <c r="A7203" s="15"/>
      <c r="B7203" s="19"/>
      <c r="C7203" s="15"/>
      <c r="D7203" s="15"/>
      <c r="E7203" s="15"/>
      <c r="F7203" s="15"/>
      <c r="G7203" s="15"/>
      <c r="H7203" s="15"/>
      <c r="I7203" s="15"/>
      <c r="J7203" s="15"/>
      <c r="K7203" s="19"/>
      <c r="L7203" s="24" t="str">
        <f t="shared" ca="1" si="112"/>
        <v>-</v>
      </c>
      <c r="M7203" s="15"/>
      <c r="N7203" s="15"/>
      <c r="O7203" s="15"/>
      <c r="P7203" s="15"/>
    </row>
    <row r="7204" spans="1:16" x14ac:dyDescent="0.25">
      <c r="L7204" s="21" t="str">
        <f t="shared" ca="1" si="112"/>
        <v>-</v>
      </c>
    </row>
    <row r="7205" spans="1:16" x14ac:dyDescent="0.25">
      <c r="A7205" s="15"/>
      <c r="B7205" s="19"/>
      <c r="C7205" s="15"/>
      <c r="D7205" s="15"/>
      <c r="E7205" s="15"/>
      <c r="F7205" s="15"/>
      <c r="G7205" s="15"/>
      <c r="H7205" s="15"/>
      <c r="I7205" s="15"/>
      <c r="J7205" s="15"/>
      <c r="K7205" s="19"/>
      <c r="L7205" s="24" t="str">
        <f t="shared" ca="1" si="112"/>
        <v>-</v>
      </c>
      <c r="M7205" s="15"/>
      <c r="N7205" s="15"/>
      <c r="O7205" s="15"/>
      <c r="P7205" s="15"/>
    </row>
    <row r="7206" spans="1:16" x14ac:dyDescent="0.25">
      <c r="L7206" s="21" t="str">
        <f t="shared" ca="1" si="112"/>
        <v>-</v>
      </c>
    </row>
    <row r="7207" spans="1:16" x14ac:dyDescent="0.25">
      <c r="A7207" s="15"/>
      <c r="B7207" s="19"/>
      <c r="C7207" s="15"/>
      <c r="D7207" s="15"/>
      <c r="E7207" s="15"/>
      <c r="F7207" s="15"/>
      <c r="G7207" s="15"/>
      <c r="H7207" s="15"/>
      <c r="I7207" s="15"/>
      <c r="J7207" s="15"/>
      <c r="K7207" s="19"/>
      <c r="L7207" s="24" t="str">
        <f t="shared" ca="1" si="112"/>
        <v>-</v>
      </c>
      <c r="M7207" s="15"/>
      <c r="N7207" s="15"/>
      <c r="O7207" s="15"/>
      <c r="P7207" s="15"/>
    </row>
    <row r="7208" spans="1:16" x14ac:dyDescent="0.25">
      <c r="L7208" s="21" t="str">
        <f t="shared" ca="1" si="112"/>
        <v>-</v>
      </c>
    </row>
    <row r="7209" spans="1:16" x14ac:dyDescent="0.25">
      <c r="A7209" s="15"/>
      <c r="B7209" s="19"/>
      <c r="C7209" s="15"/>
      <c r="D7209" s="15"/>
      <c r="E7209" s="15"/>
      <c r="F7209" s="15"/>
      <c r="G7209" s="15"/>
      <c r="H7209" s="15"/>
      <c r="I7209" s="15"/>
      <c r="J7209" s="15"/>
      <c r="K7209" s="19"/>
      <c r="L7209" s="24" t="str">
        <f t="shared" ca="1" si="112"/>
        <v>-</v>
      </c>
      <c r="M7209" s="15"/>
      <c r="N7209" s="15"/>
      <c r="O7209" s="15"/>
      <c r="P7209" s="15"/>
    </row>
    <row r="7210" spans="1:16" x14ac:dyDescent="0.25">
      <c r="L7210" s="21" t="str">
        <f t="shared" ca="1" si="112"/>
        <v>-</v>
      </c>
    </row>
    <row r="7211" spans="1:16" x14ac:dyDescent="0.25">
      <c r="A7211" s="15"/>
      <c r="B7211" s="19"/>
      <c r="C7211" s="15"/>
      <c r="D7211" s="15"/>
      <c r="E7211" s="15"/>
      <c r="F7211" s="15"/>
      <c r="G7211" s="15"/>
      <c r="H7211" s="15"/>
      <c r="I7211" s="15"/>
      <c r="J7211" s="15"/>
      <c r="K7211" s="19"/>
      <c r="L7211" s="24" t="str">
        <f t="shared" ca="1" si="112"/>
        <v>-</v>
      </c>
      <c r="M7211" s="15"/>
      <c r="N7211" s="15"/>
      <c r="O7211" s="15"/>
      <c r="P7211" s="15"/>
    </row>
    <row r="7212" spans="1:16" x14ac:dyDescent="0.25">
      <c r="L7212" s="21" t="str">
        <f t="shared" ca="1" si="112"/>
        <v>-</v>
      </c>
    </row>
    <row r="7213" spans="1:16" x14ac:dyDescent="0.25">
      <c r="A7213" s="15"/>
      <c r="B7213" s="19"/>
      <c r="C7213" s="15"/>
      <c r="D7213" s="15"/>
      <c r="E7213" s="15"/>
      <c r="F7213" s="15"/>
      <c r="G7213" s="15"/>
      <c r="H7213" s="15"/>
      <c r="I7213" s="15"/>
      <c r="J7213" s="15"/>
      <c r="K7213" s="19"/>
      <c r="L7213" s="24" t="str">
        <f t="shared" ca="1" si="112"/>
        <v>-</v>
      </c>
      <c r="M7213" s="15"/>
      <c r="N7213" s="15"/>
      <c r="O7213" s="15"/>
      <c r="P7213" s="15"/>
    </row>
    <row r="7214" spans="1:16" x14ac:dyDescent="0.25">
      <c r="L7214" s="21" t="str">
        <f t="shared" ca="1" si="112"/>
        <v>-</v>
      </c>
    </row>
    <row r="7215" spans="1:16" x14ac:dyDescent="0.25">
      <c r="A7215" s="15"/>
      <c r="B7215" s="19"/>
      <c r="C7215" s="15"/>
      <c r="D7215" s="15"/>
      <c r="E7215" s="15"/>
      <c r="F7215" s="15"/>
      <c r="G7215" s="15"/>
      <c r="H7215" s="15"/>
      <c r="I7215" s="15"/>
      <c r="J7215" s="15"/>
      <c r="K7215" s="19"/>
      <c r="L7215" s="24" t="str">
        <f t="shared" ca="1" si="112"/>
        <v>-</v>
      </c>
      <c r="M7215" s="15"/>
      <c r="N7215" s="15"/>
      <c r="O7215" s="15"/>
      <c r="P7215" s="15"/>
    </row>
    <row r="7216" spans="1:16" x14ac:dyDescent="0.25">
      <c r="L7216" s="21" t="str">
        <f t="shared" ca="1" si="112"/>
        <v>-</v>
      </c>
    </row>
    <row r="7217" spans="1:16" x14ac:dyDescent="0.25">
      <c r="A7217" s="15"/>
      <c r="B7217" s="19"/>
      <c r="C7217" s="15"/>
      <c r="D7217" s="15"/>
      <c r="E7217" s="15"/>
      <c r="F7217" s="15"/>
      <c r="G7217" s="15"/>
      <c r="H7217" s="15"/>
      <c r="I7217" s="15"/>
      <c r="J7217" s="15"/>
      <c r="K7217" s="19"/>
      <c r="L7217" s="24" t="str">
        <f t="shared" ca="1" si="112"/>
        <v>-</v>
      </c>
      <c r="M7217" s="15"/>
      <c r="N7217" s="15"/>
      <c r="O7217" s="15"/>
      <c r="P7217" s="15"/>
    </row>
    <row r="7218" spans="1:16" x14ac:dyDescent="0.25">
      <c r="L7218" s="21" t="str">
        <f t="shared" ca="1" si="112"/>
        <v>-</v>
      </c>
    </row>
    <row r="7219" spans="1:16" x14ac:dyDescent="0.25">
      <c r="A7219" s="15"/>
      <c r="B7219" s="19"/>
      <c r="C7219" s="15"/>
      <c r="D7219" s="15"/>
      <c r="E7219" s="15"/>
      <c r="F7219" s="15"/>
      <c r="G7219" s="15"/>
      <c r="H7219" s="15"/>
      <c r="I7219" s="15"/>
      <c r="J7219" s="15"/>
      <c r="K7219" s="19"/>
      <c r="L7219" s="24" t="str">
        <f t="shared" ca="1" si="112"/>
        <v>-</v>
      </c>
      <c r="M7219" s="15"/>
      <c r="N7219" s="15"/>
      <c r="O7219" s="15"/>
      <c r="P7219" s="15"/>
    </row>
    <row r="7220" spans="1:16" x14ac:dyDescent="0.25">
      <c r="L7220" s="21" t="str">
        <f t="shared" ca="1" si="112"/>
        <v>-</v>
      </c>
    </row>
    <row r="7221" spans="1:16" x14ac:dyDescent="0.25">
      <c r="A7221" s="15"/>
      <c r="B7221" s="19"/>
      <c r="C7221" s="15"/>
      <c r="D7221" s="15"/>
      <c r="E7221" s="15"/>
      <c r="F7221" s="15"/>
      <c r="G7221" s="15"/>
      <c r="H7221" s="15"/>
      <c r="I7221" s="15"/>
      <c r="J7221" s="15"/>
      <c r="K7221" s="19"/>
      <c r="L7221" s="24" t="str">
        <f t="shared" ca="1" si="112"/>
        <v>-</v>
      </c>
      <c r="M7221" s="15"/>
      <c r="N7221" s="15"/>
      <c r="O7221" s="15"/>
      <c r="P7221" s="15"/>
    </row>
    <row r="7222" spans="1:16" x14ac:dyDescent="0.25">
      <c r="L7222" s="21" t="str">
        <f t="shared" ca="1" si="112"/>
        <v>-</v>
      </c>
    </row>
    <row r="7223" spans="1:16" x14ac:dyDescent="0.25">
      <c r="A7223" s="15"/>
      <c r="B7223" s="19"/>
      <c r="C7223" s="15"/>
      <c r="D7223" s="15"/>
      <c r="E7223" s="15"/>
      <c r="F7223" s="15"/>
      <c r="G7223" s="15"/>
      <c r="H7223" s="15"/>
      <c r="I7223" s="15"/>
      <c r="J7223" s="15"/>
      <c r="K7223" s="19"/>
      <c r="L7223" s="24" t="str">
        <f t="shared" ca="1" si="112"/>
        <v>-</v>
      </c>
      <c r="M7223" s="15"/>
      <c r="N7223" s="15"/>
      <c r="O7223" s="15"/>
      <c r="P7223" s="15"/>
    </row>
    <row r="7224" spans="1:16" x14ac:dyDescent="0.25">
      <c r="L7224" s="21" t="str">
        <f t="shared" ca="1" si="112"/>
        <v>-</v>
      </c>
    </row>
    <row r="7225" spans="1:16" x14ac:dyDescent="0.25">
      <c r="A7225" s="15"/>
      <c r="B7225" s="19"/>
      <c r="C7225" s="15"/>
      <c r="D7225" s="15"/>
      <c r="E7225" s="15"/>
      <c r="F7225" s="15"/>
      <c r="G7225" s="15"/>
      <c r="H7225" s="15"/>
      <c r="I7225" s="15"/>
      <c r="J7225" s="15"/>
      <c r="K7225" s="19"/>
      <c r="L7225" s="24" t="str">
        <f t="shared" ca="1" si="112"/>
        <v>-</v>
      </c>
      <c r="M7225" s="15"/>
      <c r="N7225" s="15"/>
      <c r="O7225" s="15"/>
      <c r="P7225" s="15"/>
    </row>
    <row r="7226" spans="1:16" x14ac:dyDescent="0.25">
      <c r="L7226" s="21" t="str">
        <f t="shared" ca="1" si="112"/>
        <v>-</v>
      </c>
    </row>
    <row r="7227" spans="1:16" x14ac:dyDescent="0.25">
      <c r="A7227" s="15"/>
      <c r="B7227" s="19"/>
      <c r="C7227" s="15"/>
      <c r="D7227" s="15"/>
      <c r="E7227" s="15"/>
      <c r="F7227" s="15"/>
      <c r="G7227" s="15"/>
      <c r="H7227" s="15"/>
      <c r="I7227" s="15"/>
      <c r="J7227" s="15"/>
      <c r="K7227" s="19"/>
      <c r="L7227" s="24" t="str">
        <f t="shared" ca="1" si="112"/>
        <v>-</v>
      </c>
      <c r="M7227" s="15"/>
      <c r="N7227" s="15"/>
      <c r="O7227" s="15"/>
      <c r="P7227" s="15"/>
    </row>
    <row r="7228" spans="1:16" x14ac:dyDescent="0.25">
      <c r="L7228" s="21" t="str">
        <f t="shared" ca="1" si="112"/>
        <v>-</v>
      </c>
    </row>
    <row r="7229" spans="1:16" x14ac:dyDescent="0.25">
      <c r="A7229" s="15"/>
      <c r="B7229" s="19"/>
      <c r="C7229" s="15"/>
      <c r="D7229" s="15"/>
      <c r="E7229" s="15"/>
      <c r="F7229" s="15"/>
      <c r="G7229" s="15"/>
      <c r="H7229" s="15"/>
      <c r="I7229" s="15"/>
      <c r="J7229" s="15"/>
      <c r="K7229" s="19"/>
      <c r="L7229" s="24" t="str">
        <f t="shared" ca="1" si="112"/>
        <v>-</v>
      </c>
      <c r="M7229" s="15"/>
      <c r="N7229" s="15"/>
      <c r="O7229" s="15"/>
      <c r="P7229" s="15"/>
    </row>
    <row r="7230" spans="1:16" x14ac:dyDescent="0.25">
      <c r="L7230" s="21" t="str">
        <f t="shared" ca="1" si="112"/>
        <v>-</v>
      </c>
    </row>
    <row r="7231" spans="1:16" x14ac:dyDescent="0.25">
      <c r="A7231" s="15"/>
      <c r="B7231" s="19"/>
      <c r="C7231" s="15"/>
      <c r="D7231" s="15"/>
      <c r="E7231" s="15"/>
      <c r="F7231" s="15"/>
      <c r="G7231" s="15"/>
      <c r="H7231" s="15"/>
      <c r="I7231" s="15"/>
      <c r="J7231" s="15"/>
      <c r="K7231" s="19"/>
      <c r="L7231" s="24" t="str">
        <f t="shared" ca="1" si="112"/>
        <v>-</v>
      </c>
      <c r="M7231" s="15"/>
      <c r="N7231" s="15"/>
      <c r="O7231" s="15"/>
      <c r="P7231" s="15"/>
    </row>
    <row r="7232" spans="1:16" x14ac:dyDescent="0.25">
      <c r="L7232" s="21" t="str">
        <f t="shared" ca="1" si="112"/>
        <v>-</v>
      </c>
    </row>
    <row r="7233" spans="1:16" x14ac:dyDescent="0.25">
      <c r="A7233" s="15"/>
      <c r="B7233" s="19"/>
      <c r="C7233" s="15"/>
      <c r="D7233" s="15"/>
      <c r="E7233" s="15"/>
      <c r="F7233" s="15"/>
      <c r="G7233" s="15"/>
      <c r="H7233" s="15"/>
      <c r="I7233" s="15"/>
      <c r="J7233" s="15"/>
      <c r="K7233" s="19"/>
      <c r="L7233" s="24" t="str">
        <f t="shared" ca="1" si="112"/>
        <v>-</v>
      </c>
      <c r="M7233" s="15"/>
      <c r="N7233" s="15"/>
      <c r="O7233" s="15"/>
      <c r="P7233" s="15"/>
    </row>
    <row r="7234" spans="1:16" x14ac:dyDescent="0.25">
      <c r="L7234" s="21" t="str">
        <f t="shared" ca="1" si="112"/>
        <v>-</v>
      </c>
    </row>
    <row r="7235" spans="1:16" x14ac:dyDescent="0.25">
      <c r="A7235" s="15"/>
      <c r="B7235" s="19"/>
      <c r="C7235" s="15"/>
      <c r="D7235" s="15"/>
      <c r="E7235" s="15"/>
      <c r="F7235" s="15"/>
      <c r="G7235" s="15"/>
      <c r="H7235" s="15"/>
      <c r="I7235" s="15"/>
      <c r="J7235" s="15"/>
      <c r="K7235" s="19"/>
      <c r="L7235" s="24" t="str">
        <f t="shared" ca="1" si="112"/>
        <v>-</v>
      </c>
      <c r="M7235" s="15"/>
      <c r="N7235" s="15"/>
      <c r="O7235" s="15"/>
      <c r="P7235" s="15"/>
    </row>
    <row r="7236" spans="1:16" x14ac:dyDescent="0.25">
      <c r="L7236" s="21" t="str">
        <f t="shared" ca="1" si="112"/>
        <v>-</v>
      </c>
    </row>
    <row r="7237" spans="1:16" x14ac:dyDescent="0.25">
      <c r="A7237" s="15"/>
      <c r="B7237" s="19"/>
      <c r="C7237" s="15"/>
      <c r="D7237" s="15"/>
      <c r="E7237" s="15"/>
      <c r="F7237" s="15"/>
      <c r="G7237" s="15"/>
      <c r="H7237" s="15"/>
      <c r="I7237" s="15"/>
      <c r="J7237" s="15"/>
      <c r="K7237" s="19"/>
      <c r="L7237" s="24" t="str">
        <f t="shared" ca="1" si="112"/>
        <v>-</v>
      </c>
      <c r="M7237" s="15"/>
      <c r="N7237" s="15"/>
      <c r="O7237" s="15"/>
      <c r="P7237" s="15"/>
    </row>
    <row r="7238" spans="1:16" x14ac:dyDescent="0.25">
      <c r="L7238" s="21" t="str">
        <f t="shared" ref="L7238:L7301" ca="1" si="113">IF(B7238&gt;1/1/1900, (IF(M7238="Closed",(DATEDIF(B7238,K7238,"d"))-(DATEDIF(H7238,J7238,"d")),IF(OR(M7238="Pending",ISBLANK(K7238)),TODAY()-B7238))),"-")</f>
        <v>-</v>
      </c>
    </row>
    <row r="7239" spans="1:16" x14ac:dyDescent="0.25">
      <c r="A7239" s="15"/>
      <c r="B7239" s="19"/>
      <c r="C7239" s="15"/>
      <c r="D7239" s="15"/>
      <c r="E7239" s="15"/>
      <c r="F7239" s="15"/>
      <c r="G7239" s="15"/>
      <c r="H7239" s="15"/>
      <c r="I7239" s="15"/>
      <c r="J7239" s="15"/>
      <c r="K7239" s="19"/>
      <c r="L7239" s="24" t="str">
        <f t="shared" ca="1" si="113"/>
        <v>-</v>
      </c>
      <c r="M7239" s="15"/>
      <c r="N7239" s="15"/>
      <c r="O7239" s="15"/>
      <c r="P7239" s="15"/>
    </row>
    <row r="7240" spans="1:16" x14ac:dyDescent="0.25">
      <c r="L7240" s="21" t="str">
        <f t="shared" ca="1" si="113"/>
        <v>-</v>
      </c>
    </row>
    <row r="7241" spans="1:16" x14ac:dyDescent="0.25">
      <c r="A7241" s="15"/>
      <c r="B7241" s="19"/>
      <c r="C7241" s="15"/>
      <c r="D7241" s="15"/>
      <c r="E7241" s="15"/>
      <c r="F7241" s="15"/>
      <c r="G7241" s="15"/>
      <c r="H7241" s="15"/>
      <c r="I7241" s="15"/>
      <c r="J7241" s="15"/>
      <c r="K7241" s="19"/>
      <c r="L7241" s="24" t="str">
        <f t="shared" ca="1" si="113"/>
        <v>-</v>
      </c>
      <c r="M7241" s="15"/>
      <c r="N7241" s="15"/>
      <c r="O7241" s="15"/>
      <c r="P7241" s="15"/>
    </row>
    <row r="7242" spans="1:16" x14ac:dyDescent="0.25">
      <c r="L7242" s="21" t="str">
        <f t="shared" ca="1" si="113"/>
        <v>-</v>
      </c>
    </row>
    <row r="7243" spans="1:16" x14ac:dyDescent="0.25">
      <c r="A7243" s="15"/>
      <c r="B7243" s="19"/>
      <c r="C7243" s="15"/>
      <c r="D7243" s="15"/>
      <c r="E7243" s="15"/>
      <c r="F7243" s="15"/>
      <c r="G7243" s="15"/>
      <c r="H7243" s="15"/>
      <c r="I7243" s="15"/>
      <c r="J7243" s="15"/>
      <c r="K7243" s="19"/>
      <c r="L7243" s="24" t="str">
        <f t="shared" ca="1" si="113"/>
        <v>-</v>
      </c>
      <c r="M7243" s="15"/>
      <c r="N7243" s="15"/>
      <c r="O7243" s="15"/>
      <c r="P7243" s="15"/>
    </row>
    <row r="7244" spans="1:16" x14ac:dyDescent="0.25">
      <c r="L7244" s="21" t="str">
        <f t="shared" ca="1" si="113"/>
        <v>-</v>
      </c>
    </row>
    <row r="7245" spans="1:16" x14ac:dyDescent="0.25">
      <c r="A7245" s="15"/>
      <c r="B7245" s="19"/>
      <c r="C7245" s="15"/>
      <c r="D7245" s="15"/>
      <c r="E7245" s="15"/>
      <c r="F7245" s="15"/>
      <c r="G7245" s="15"/>
      <c r="H7245" s="15"/>
      <c r="I7245" s="15"/>
      <c r="J7245" s="15"/>
      <c r="K7245" s="19"/>
      <c r="L7245" s="24" t="str">
        <f t="shared" ca="1" si="113"/>
        <v>-</v>
      </c>
      <c r="M7245" s="15"/>
      <c r="N7245" s="15"/>
      <c r="O7245" s="15"/>
      <c r="P7245" s="15"/>
    </row>
    <row r="7246" spans="1:16" x14ac:dyDescent="0.25">
      <c r="L7246" s="21" t="str">
        <f t="shared" ca="1" si="113"/>
        <v>-</v>
      </c>
    </row>
    <row r="7247" spans="1:16" x14ac:dyDescent="0.25">
      <c r="A7247" s="15"/>
      <c r="B7247" s="19"/>
      <c r="C7247" s="15"/>
      <c r="D7247" s="15"/>
      <c r="E7247" s="15"/>
      <c r="F7247" s="15"/>
      <c r="G7247" s="15"/>
      <c r="H7247" s="15"/>
      <c r="I7247" s="15"/>
      <c r="J7247" s="15"/>
      <c r="K7247" s="19"/>
      <c r="L7247" s="24" t="str">
        <f t="shared" ca="1" si="113"/>
        <v>-</v>
      </c>
      <c r="M7247" s="15"/>
      <c r="N7247" s="15"/>
      <c r="O7247" s="15"/>
      <c r="P7247" s="15"/>
    </row>
    <row r="7248" spans="1:16" x14ac:dyDescent="0.25">
      <c r="L7248" s="21" t="str">
        <f t="shared" ca="1" si="113"/>
        <v>-</v>
      </c>
    </row>
    <row r="7249" spans="1:16" x14ac:dyDescent="0.25">
      <c r="A7249" s="15"/>
      <c r="B7249" s="19"/>
      <c r="C7249" s="15"/>
      <c r="D7249" s="15"/>
      <c r="E7249" s="15"/>
      <c r="F7249" s="15"/>
      <c r="G7249" s="15"/>
      <c r="H7249" s="15"/>
      <c r="I7249" s="15"/>
      <c r="J7249" s="15"/>
      <c r="K7249" s="19"/>
      <c r="L7249" s="24" t="str">
        <f t="shared" ca="1" si="113"/>
        <v>-</v>
      </c>
      <c r="M7249" s="15"/>
      <c r="N7249" s="15"/>
      <c r="O7249" s="15"/>
      <c r="P7249" s="15"/>
    </row>
    <row r="7250" spans="1:16" x14ac:dyDescent="0.25">
      <c r="L7250" s="21" t="str">
        <f t="shared" ca="1" si="113"/>
        <v>-</v>
      </c>
    </row>
    <row r="7251" spans="1:16" x14ac:dyDescent="0.25">
      <c r="A7251" s="15"/>
      <c r="B7251" s="19"/>
      <c r="C7251" s="15"/>
      <c r="D7251" s="15"/>
      <c r="E7251" s="15"/>
      <c r="F7251" s="15"/>
      <c r="G7251" s="15"/>
      <c r="H7251" s="15"/>
      <c r="I7251" s="15"/>
      <c r="J7251" s="15"/>
      <c r="K7251" s="19"/>
      <c r="L7251" s="24" t="str">
        <f t="shared" ca="1" si="113"/>
        <v>-</v>
      </c>
      <c r="M7251" s="15"/>
      <c r="N7251" s="15"/>
      <c r="O7251" s="15"/>
      <c r="P7251" s="15"/>
    </row>
    <row r="7252" spans="1:16" x14ac:dyDescent="0.25">
      <c r="L7252" s="21" t="str">
        <f t="shared" ca="1" si="113"/>
        <v>-</v>
      </c>
    </row>
    <row r="7253" spans="1:16" x14ac:dyDescent="0.25">
      <c r="A7253" s="15"/>
      <c r="B7253" s="19"/>
      <c r="C7253" s="15"/>
      <c r="D7253" s="15"/>
      <c r="E7253" s="15"/>
      <c r="F7253" s="15"/>
      <c r="G7253" s="15"/>
      <c r="H7253" s="15"/>
      <c r="I7253" s="15"/>
      <c r="J7253" s="15"/>
      <c r="K7253" s="19"/>
      <c r="L7253" s="24" t="str">
        <f t="shared" ca="1" si="113"/>
        <v>-</v>
      </c>
      <c r="M7253" s="15"/>
      <c r="N7253" s="15"/>
      <c r="O7253" s="15"/>
      <c r="P7253" s="15"/>
    </row>
    <row r="7254" spans="1:16" x14ac:dyDescent="0.25">
      <c r="L7254" s="21" t="str">
        <f t="shared" ca="1" si="113"/>
        <v>-</v>
      </c>
    </row>
    <row r="7255" spans="1:16" x14ac:dyDescent="0.25">
      <c r="A7255" s="15"/>
      <c r="B7255" s="19"/>
      <c r="C7255" s="15"/>
      <c r="D7255" s="15"/>
      <c r="E7255" s="15"/>
      <c r="F7255" s="15"/>
      <c r="G7255" s="15"/>
      <c r="H7255" s="15"/>
      <c r="I7255" s="15"/>
      <c r="J7255" s="15"/>
      <c r="K7255" s="19"/>
      <c r="L7255" s="24" t="str">
        <f t="shared" ca="1" si="113"/>
        <v>-</v>
      </c>
      <c r="M7255" s="15"/>
      <c r="N7255" s="15"/>
      <c r="O7255" s="15"/>
      <c r="P7255" s="15"/>
    </row>
    <row r="7256" spans="1:16" x14ac:dyDescent="0.25">
      <c r="L7256" s="21" t="str">
        <f t="shared" ca="1" si="113"/>
        <v>-</v>
      </c>
    </row>
    <row r="7257" spans="1:16" x14ac:dyDescent="0.25">
      <c r="A7257" s="15"/>
      <c r="B7257" s="19"/>
      <c r="C7257" s="15"/>
      <c r="D7257" s="15"/>
      <c r="E7257" s="15"/>
      <c r="F7257" s="15"/>
      <c r="G7257" s="15"/>
      <c r="H7257" s="15"/>
      <c r="I7257" s="15"/>
      <c r="J7257" s="15"/>
      <c r="K7257" s="19"/>
      <c r="L7257" s="24" t="str">
        <f t="shared" ca="1" si="113"/>
        <v>-</v>
      </c>
      <c r="M7257" s="15"/>
      <c r="N7257" s="15"/>
      <c r="O7257" s="15"/>
      <c r="P7257" s="15"/>
    </row>
    <row r="7258" spans="1:16" x14ac:dyDescent="0.25">
      <c r="L7258" s="21" t="str">
        <f t="shared" ca="1" si="113"/>
        <v>-</v>
      </c>
    </row>
    <row r="7259" spans="1:16" x14ac:dyDescent="0.25">
      <c r="A7259" s="15"/>
      <c r="B7259" s="19"/>
      <c r="C7259" s="15"/>
      <c r="D7259" s="15"/>
      <c r="E7259" s="15"/>
      <c r="F7259" s="15"/>
      <c r="G7259" s="15"/>
      <c r="H7259" s="15"/>
      <c r="I7259" s="15"/>
      <c r="J7259" s="15"/>
      <c r="K7259" s="19"/>
      <c r="L7259" s="24" t="str">
        <f t="shared" ca="1" si="113"/>
        <v>-</v>
      </c>
      <c r="M7259" s="15"/>
      <c r="N7259" s="15"/>
      <c r="O7259" s="15"/>
      <c r="P7259" s="15"/>
    </row>
    <row r="7260" spans="1:16" x14ac:dyDescent="0.25">
      <c r="L7260" s="21" t="str">
        <f t="shared" ca="1" si="113"/>
        <v>-</v>
      </c>
    </row>
    <row r="7261" spans="1:16" x14ac:dyDescent="0.25">
      <c r="A7261" s="15"/>
      <c r="B7261" s="19"/>
      <c r="C7261" s="15"/>
      <c r="D7261" s="15"/>
      <c r="E7261" s="15"/>
      <c r="F7261" s="15"/>
      <c r="G7261" s="15"/>
      <c r="H7261" s="15"/>
      <c r="I7261" s="15"/>
      <c r="J7261" s="15"/>
      <c r="K7261" s="19"/>
      <c r="L7261" s="24" t="str">
        <f t="shared" ca="1" si="113"/>
        <v>-</v>
      </c>
      <c r="M7261" s="15"/>
      <c r="N7261" s="15"/>
      <c r="O7261" s="15"/>
      <c r="P7261" s="15"/>
    </row>
    <row r="7262" spans="1:16" x14ac:dyDescent="0.25">
      <c r="L7262" s="21" t="str">
        <f t="shared" ca="1" si="113"/>
        <v>-</v>
      </c>
    </row>
    <row r="7263" spans="1:16" x14ac:dyDescent="0.25">
      <c r="A7263" s="15"/>
      <c r="B7263" s="19"/>
      <c r="C7263" s="15"/>
      <c r="D7263" s="15"/>
      <c r="E7263" s="15"/>
      <c r="F7263" s="15"/>
      <c r="G7263" s="15"/>
      <c r="H7263" s="15"/>
      <c r="I7263" s="15"/>
      <c r="J7263" s="15"/>
      <c r="K7263" s="19"/>
      <c r="L7263" s="24" t="str">
        <f t="shared" ca="1" si="113"/>
        <v>-</v>
      </c>
      <c r="M7263" s="15"/>
      <c r="N7263" s="15"/>
      <c r="O7263" s="15"/>
      <c r="P7263" s="15"/>
    </row>
    <row r="7264" spans="1:16" x14ac:dyDescent="0.25">
      <c r="L7264" s="21" t="str">
        <f t="shared" ca="1" si="113"/>
        <v>-</v>
      </c>
    </row>
    <row r="7265" spans="1:16" x14ac:dyDescent="0.25">
      <c r="A7265" s="15"/>
      <c r="B7265" s="19"/>
      <c r="C7265" s="15"/>
      <c r="D7265" s="15"/>
      <c r="E7265" s="15"/>
      <c r="F7265" s="15"/>
      <c r="G7265" s="15"/>
      <c r="H7265" s="15"/>
      <c r="I7265" s="15"/>
      <c r="J7265" s="15"/>
      <c r="K7265" s="19"/>
      <c r="L7265" s="24" t="str">
        <f t="shared" ca="1" si="113"/>
        <v>-</v>
      </c>
      <c r="M7265" s="15"/>
      <c r="N7265" s="15"/>
      <c r="O7265" s="15"/>
      <c r="P7265" s="15"/>
    </row>
    <row r="7266" spans="1:16" x14ac:dyDescent="0.25">
      <c r="L7266" s="21" t="str">
        <f t="shared" ca="1" si="113"/>
        <v>-</v>
      </c>
    </row>
    <row r="7267" spans="1:16" x14ac:dyDescent="0.25">
      <c r="A7267" s="15"/>
      <c r="B7267" s="19"/>
      <c r="C7267" s="15"/>
      <c r="D7267" s="15"/>
      <c r="E7267" s="15"/>
      <c r="F7267" s="15"/>
      <c r="G7267" s="15"/>
      <c r="H7267" s="15"/>
      <c r="I7267" s="15"/>
      <c r="J7267" s="15"/>
      <c r="K7267" s="19"/>
      <c r="L7267" s="24" t="str">
        <f t="shared" ca="1" si="113"/>
        <v>-</v>
      </c>
      <c r="M7267" s="15"/>
      <c r="N7267" s="15"/>
      <c r="O7267" s="15"/>
      <c r="P7267" s="15"/>
    </row>
    <row r="7268" spans="1:16" x14ac:dyDescent="0.25">
      <c r="L7268" s="21" t="str">
        <f t="shared" ca="1" si="113"/>
        <v>-</v>
      </c>
    </row>
    <row r="7269" spans="1:16" x14ac:dyDescent="0.25">
      <c r="A7269" s="15"/>
      <c r="B7269" s="19"/>
      <c r="C7269" s="15"/>
      <c r="D7269" s="15"/>
      <c r="E7269" s="15"/>
      <c r="F7269" s="15"/>
      <c r="G7269" s="15"/>
      <c r="H7269" s="15"/>
      <c r="I7269" s="15"/>
      <c r="J7269" s="15"/>
      <c r="K7269" s="19"/>
      <c r="L7269" s="24" t="str">
        <f t="shared" ca="1" si="113"/>
        <v>-</v>
      </c>
      <c r="M7269" s="15"/>
      <c r="N7269" s="15"/>
      <c r="O7269" s="15"/>
      <c r="P7269" s="15"/>
    </row>
    <row r="7270" spans="1:16" x14ac:dyDescent="0.25">
      <c r="L7270" s="21" t="str">
        <f t="shared" ca="1" si="113"/>
        <v>-</v>
      </c>
    </row>
    <row r="7271" spans="1:16" x14ac:dyDescent="0.25">
      <c r="A7271" s="15"/>
      <c r="B7271" s="19"/>
      <c r="C7271" s="15"/>
      <c r="D7271" s="15"/>
      <c r="E7271" s="15"/>
      <c r="F7271" s="15"/>
      <c r="G7271" s="15"/>
      <c r="H7271" s="15"/>
      <c r="I7271" s="15"/>
      <c r="J7271" s="15"/>
      <c r="K7271" s="19"/>
      <c r="L7271" s="24" t="str">
        <f t="shared" ca="1" si="113"/>
        <v>-</v>
      </c>
      <c r="M7271" s="15"/>
      <c r="N7271" s="15"/>
      <c r="O7271" s="15"/>
      <c r="P7271" s="15"/>
    </row>
    <row r="7272" spans="1:16" x14ac:dyDescent="0.25">
      <c r="L7272" s="21" t="str">
        <f t="shared" ca="1" si="113"/>
        <v>-</v>
      </c>
    </row>
    <row r="7273" spans="1:16" x14ac:dyDescent="0.25">
      <c r="A7273" s="15"/>
      <c r="B7273" s="19"/>
      <c r="C7273" s="15"/>
      <c r="D7273" s="15"/>
      <c r="E7273" s="15"/>
      <c r="F7273" s="15"/>
      <c r="G7273" s="15"/>
      <c r="H7273" s="15"/>
      <c r="I7273" s="15"/>
      <c r="J7273" s="15"/>
      <c r="K7273" s="19"/>
      <c r="L7273" s="24" t="str">
        <f t="shared" ca="1" si="113"/>
        <v>-</v>
      </c>
      <c r="M7273" s="15"/>
      <c r="N7273" s="15"/>
      <c r="O7273" s="15"/>
      <c r="P7273" s="15"/>
    </row>
    <row r="7274" spans="1:16" x14ac:dyDescent="0.25">
      <c r="L7274" s="21" t="str">
        <f t="shared" ca="1" si="113"/>
        <v>-</v>
      </c>
    </row>
    <row r="7275" spans="1:16" x14ac:dyDescent="0.25">
      <c r="A7275" s="15"/>
      <c r="B7275" s="19"/>
      <c r="C7275" s="15"/>
      <c r="D7275" s="15"/>
      <c r="E7275" s="15"/>
      <c r="F7275" s="15"/>
      <c r="G7275" s="15"/>
      <c r="H7275" s="15"/>
      <c r="I7275" s="15"/>
      <c r="J7275" s="15"/>
      <c r="K7275" s="19"/>
      <c r="L7275" s="24" t="str">
        <f t="shared" ca="1" si="113"/>
        <v>-</v>
      </c>
      <c r="M7275" s="15"/>
      <c r="N7275" s="15"/>
      <c r="O7275" s="15"/>
      <c r="P7275" s="15"/>
    </row>
    <row r="7276" spans="1:16" x14ac:dyDescent="0.25">
      <c r="L7276" s="21" t="str">
        <f t="shared" ca="1" si="113"/>
        <v>-</v>
      </c>
    </row>
    <row r="7277" spans="1:16" x14ac:dyDescent="0.25">
      <c r="A7277" s="15"/>
      <c r="B7277" s="19"/>
      <c r="C7277" s="15"/>
      <c r="D7277" s="15"/>
      <c r="E7277" s="15"/>
      <c r="F7277" s="15"/>
      <c r="G7277" s="15"/>
      <c r="H7277" s="15"/>
      <c r="I7277" s="15"/>
      <c r="J7277" s="15"/>
      <c r="K7277" s="19"/>
      <c r="L7277" s="24" t="str">
        <f t="shared" ca="1" si="113"/>
        <v>-</v>
      </c>
      <c r="M7277" s="15"/>
      <c r="N7277" s="15"/>
      <c r="O7277" s="15"/>
      <c r="P7277" s="15"/>
    </row>
    <row r="7278" spans="1:16" x14ac:dyDescent="0.25">
      <c r="L7278" s="21" t="str">
        <f t="shared" ca="1" si="113"/>
        <v>-</v>
      </c>
    </row>
    <row r="7279" spans="1:16" x14ac:dyDescent="0.25">
      <c r="A7279" s="15"/>
      <c r="B7279" s="19"/>
      <c r="C7279" s="15"/>
      <c r="D7279" s="15"/>
      <c r="E7279" s="15"/>
      <c r="F7279" s="15"/>
      <c r="G7279" s="15"/>
      <c r="H7279" s="15"/>
      <c r="I7279" s="15"/>
      <c r="J7279" s="15"/>
      <c r="K7279" s="19"/>
      <c r="L7279" s="24" t="str">
        <f t="shared" ca="1" si="113"/>
        <v>-</v>
      </c>
      <c r="M7279" s="15"/>
      <c r="N7279" s="15"/>
      <c r="O7279" s="15"/>
      <c r="P7279" s="15"/>
    </row>
    <row r="7280" spans="1:16" x14ac:dyDescent="0.25">
      <c r="L7280" s="21" t="str">
        <f t="shared" ca="1" si="113"/>
        <v>-</v>
      </c>
    </row>
    <row r="7281" spans="1:16" x14ac:dyDescent="0.25">
      <c r="A7281" s="15"/>
      <c r="B7281" s="19"/>
      <c r="C7281" s="15"/>
      <c r="D7281" s="15"/>
      <c r="E7281" s="15"/>
      <c r="F7281" s="15"/>
      <c r="G7281" s="15"/>
      <c r="H7281" s="15"/>
      <c r="I7281" s="15"/>
      <c r="J7281" s="15"/>
      <c r="K7281" s="19"/>
      <c r="L7281" s="24" t="str">
        <f t="shared" ca="1" si="113"/>
        <v>-</v>
      </c>
      <c r="M7281" s="15"/>
      <c r="N7281" s="15"/>
      <c r="O7281" s="15"/>
      <c r="P7281" s="15"/>
    </row>
    <row r="7282" spans="1:16" x14ac:dyDescent="0.25">
      <c r="L7282" s="21" t="str">
        <f t="shared" ca="1" si="113"/>
        <v>-</v>
      </c>
    </row>
    <row r="7283" spans="1:16" x14ac:dyDescent="0.25">
      <c r="A7283" s="15"/>
      <c r="B7283" s="19"/>
      <c r="C7283" s="15"/>
      <c r="D7283" s="15"/>
      <c r="E7283" s="15"/>
      <c r="F7283" s="15"/>
      <c r="G7283" s="15"/>
      <c r="H7283" s="15"/>
      <c r="I7283" s="15"/>
      <c r="J7283" s="15"/>
      <c r="K7283" s="19"/>
      <c r="L7283" s="24" t="str">
        <f t="shared" ca="1" si="113"/>
        <v>-</v>
      </c>
      <c r="M7283" s="15"/>
      <c r="N7283" s="15"/>
      <c r="O7283" s="15"/>
      <c r="P7283" s="15"/>
    </row>
    <row r="7284" spans="1:16" x14ac:dyDescent="0.25">
      <c r="L7284" s="21" t="str">
        <f t="shared" ca="1" si="113"/>
        <v>-</v>
      </c>
    </row>
    <row r="7285" spans="1:16" x14ac:dyDescent="0.25">
      <c r="A7285" s="15"/>
      <c r="B7285" s="19"/>
      <c r="C7285" s="15"/>
      <c r="D7285" s="15"/>
      <c r="E7285" s="15"/>
      <c r="F7285" s="15"/>
      <c r="G7285" s="15"/>
      <c r="H7285" s="15"/>
      <c r="I7285" s="15"/>
      <c r="J7285" s="15"/>
      <c r="K7285" s="19"/>
      <c r="L7285" s="24" t="str">
        <f t="shared" ca="1" si="113"/>
        <v>-</v>
      </c>
      <c r="M7285" s="15"/>
      <c r="N7285" s="15"/>
      <c r="O7285" s="15"/>
      <c r="P7285" s="15"/>
    </row>
    <row r="7286" spans="1:16" x14ac:dyDescent="0.25">
      <c r="L7286" s="21" t="str">
        <f t="shared" ca="1" si="113"/>
        <v>-</v>
      </c>
    </row>
    <row r="7287" spans="1:16" x14ac:dyDescent="0.25">
      <c r="A7287" s="15"/>
      <c r="B7287" s="19"/>
      <c r="C7287" s="15"/>
      <c r="D7287" s="15"/>
      <c r="E7287" s="15"/>
      <c r="F7287" s="15"/>
      <c r="G7287" s="15"/>
      <c r="H7287" s="15"/>
      <c r="I7287" s="15"/>
      <c r="J7287" s="15"/>
      <c r="K7287" s="19"/>
      <c r="L7287" s="24" t="str">
        <f t="shared" ca="1" si="113"/>
        <v>-</v>
      </c>
      <c r="M7287" s="15"/>
      <c r="N7287" s="15"/>
      <c r="O7287" s="15"/>
      <c r="P7287" s="15"/>
    </row>
    <row r="7288" spans="1:16" x14ac:dyDescent="0.25">
      <c r="L7288" s="21" t="str">
        <f t="shared" ca="1" si="113"/>
        <v>-</v>
      </c>
    </row>
    <row r="7289" spans="1:16" x14ac:dyDescent="0.25">
      <c r="A7289" s="15"/>
      <c r="B7289" s="19"/>
      <c r="C7289" s="15"/>
      <c r="D7289" s="15"/>
      <c r="E7289" s="15"/>
      <c r="F7289" s="15"/>
      <c r="G7289" s="15"/>
      <c r="H7289" s="15"/>
      <c r="I7289" s="15"/>
      <c r="J7289" s="15"/>
      <c r="K7289" s="19"/>
      <c r="L7289" s="24" t="str">
        <f t="shared" ca="1" si="113"/>
        <v>-</v>
      </c>
      <c r="M7289" s="15"/>
      <c r="N7289" s="15"/>
      <c r="O7289" s="15"/>
      <c r="P7289" s="15"/>
    </row>
    <row r="7290" spans="1:16" x14ac:dyDescent="0.25">
      <c r="L7290" s="21" t="str">
        <f t="shared" ca="1" si="113"/>
        <v>-</v>
      </c>
    </row>
    <row r="7291" spans="1:16" x14ac:dyDescent="0.25">
      <c r="A7291" s="15"/>
      <c r="B7291" s="19"/>
      <c r="C7291" s="15"/>
      <c r="D7291" s="15"/>
      <c r="E7291" s="15"/>
      <c r="F7291" s="15"/>
      <c r="G7291" s="15"/>
      <c r="H7291" s="15"/>
      <c r="I7291" s="15"/>
      <c r="J7291" s="15"/>
      <c r="K7291" s="19"/>
      <c r="L7291" s="24" t="str">
        <f t="shared" ca="1" si="113"/>
        <v>-</v>
      </c>
      <c r="M7291" s="15"/>
      <c r="N7291" s="15"/>
      <c r="O7291" s="15"/>
      <c r="P7291" s="15"/>
    </row>
    <row r="7292" spans="1:16" x14ac:dyDescent="0.25">
      <c r="L7292" s="21" t="str">
        <f t="shared" ca="1" si="113"/>
        <v>-</v>
      </c>
    </row>
    <row r="7293" spans="1:16" x14ac:dyDescent="0.25">
      <c r="A7293" s="15"/>
      <c r="B7293" s="19"/>
      <c r="C7293" s="15"/>
      <c r="D7293" s="15"/>
      <c r="E7293" s="15"/>
      <c r="F7293" s="15"/>
      <c r="G7293" s="15"/>
      <c r="H7293" s="15"/>
      <c r="I7293" s="15"/>
      <c r="J7293" s="15"/>
      <c r="K7293" s="19"/>
      <c r="L7293" s="24" t="str">
        <f t="shared" ca="1" si="113"/>
        <v>-</v>
      </c>
      <c r="M7293" s="15"/>
      <c r="N7293" s="15"/>
      <c r="O7293" s="15"/>
      <c r="P7293" s="15"/>
    </row>
    <row r="7294" spans="1:16" x14ac:dyDescent="0.25">
      <c r="L7294" s="21" t="str">
        <f t="shared" ca="1" si="113"/>
        <v>-</v>
      </c>
    </row>
    <row r="7295" spans="1:16" x14ac:dyDescent="0.25">
      <c r="A7295" s="15"/>
      <c r="B7295" s="19"/>
      <c r="C7295" s="15"/>
      <c r="D7295" s="15"/>
      <c r="E7295" s="15"/>
      <c r="F7295" s="15"/>
      <c r="G7295" s="15"/>
      <c r="H7295" s="15"/>
      <c r="I7295" s="15"/>
      <c r="J7295" s="15"/>
      <c r="K7295" s="19"/>
      <c r="L7295" s="24" t="str">
        <f t="shared" ca="1" si="113"/>
        <v>-</v>
      </c>
      <c r="M7295" s="15"/>
      <c r="N7295" s="15"/>
      <c r="O7295" s="15"/>
      <c r="P7295" s="15"/>
    </row>
    <row r="7296" spans="1:16" x14ac:dyDescent="0.25">
      <c r="L7296" s="21" t="str">
        <f t="shared" ca="1" si="113"/>
        <v>-</v>
      </c>
    </row>
    <row r="7297" spans="1:16" x14ac:dyDescent="0.25">
      <c r="A7297" s="15"/>
      <c r="B7297" s="19"/>
      <c r="C7297" s="15"/>
      <c r="D7297" s="15"/>
      <c r="E7297" s="15"/>
      <c r="F7297" s="15"/>
      <c r="G7297" s="15"/>
      <c r="H7297" s="15"/>
      <c r="I7297" s="15"/>
      <c r="J7297" s="15"/>
      <c r="K7297" s="19"/>
      <c r="L7297" s="24" t="str">
        <f t="shared" ca="1" si="113"/>
        <v>-</v>
      </c>
      <c r="M7297" s="15"/>
      <c r="N7297" s="15"/>
      <c r="O7297" s="15"/>
      <c r="P7297" s="15"/>
    </row>
    <row r="7298" spans="1:16" x14ac:dyDescent="0.25">
      <c r="L7298" s="21" t="str">
        <f t="shared" ca="1" si="113"/>
        <v>-</v>
      </c>
    </row>
    <row r="7299" spans="1:16" x14ac:dyDescent="0.25">
      <c r="A7299" s="15"/>
      <c r="B7299" s="19"/>
      <c r="C7299" s="15"/>
      <c r="D7299" s="15"/>
      <c r="E7299" s="15"/>
      <c r="F7299" s="15"/>
      <c r="G7299" s="15"/>
      <c r="H7299" s="15"/>
      <c r="I7299" s="15"/>
      <c r="J7299" s="15"/>
      <c r="K7299" s="19"/>
      <c r="L7299" s="24" t="str">
        <f t="shared" ca="1" si="113"/>
        <v>-</v>
      </c>
      <c r="M7299" s="15"/>
      <c r="N7299" s="15"/>
      <c r="O7299" s="15"/>
      <c r="P7299" s="15"/>
    </row>
    <row r="7300" spans="1:16" x14ac:dyDescent="0.25">
      <c r="L7300" s="21" t="str">
        <f t="shared" ca="1" si="113"/>
        <v>-</v>
      </c>
    </row>
    <row r="7301" spans="1:16" x14ac:dyDescent="0.25">
      <c r="A7301" s="15"/>
      <c r="B7301" s="19"/>
      <c r="C7301" s="15"/>
      <c r="D7301" s="15"/>
      <c r="E7301" s="15"/>
      <c r="F7301" s="15"/>
      <c r="G7301" s="15"/>
      <c r="H7301" s="15"/>
      <c r="I7301" s="15"/>
      <c r="J7301" s="15"/>
      <c r="K7301" s="19"/>
      <c r="L7301" s="24" t="str">
        <f t="shared" ca="1" si="113"/>
        <v>-</v>
      </c>
      <c r="M7301" s="15"/>
      <c r="N7301" s="15"/>
      <c r="O7301" s="15"/>
      <c r="P7301" s="15"/>
    </row>
    <row r="7302" spans="1:16" x14ac:dyDescent="0.25">
      <c r="L7302" s="21" t="str">
        <f t="shared" ref="L7302:L7365" ca="1" si="114">IF(B7302&gt;1/1/1900, (IF(M7302="Closed",(DATEDIF(B7302,K7302,"d"))-(DATEDIF(H7302,J7302,"d")),IF(OR(M7302="Pending",ISBLANK(K7302)),TODAY()-B7302))),"-")</f>
        <v>-</v>
      </c>
    </row>
    <row r="7303" spans="1:16" x14ac:dyDescent="0.25">
      <c r="A7303" s="15"/>
      <c r="B7303" s="19"/>
      <c r="C7303" s="15"/>
      <c r="D7303" s="15"/>
      <c r="E7303" s="15"/>
      <c r="F7303" s="15"/>
      <c r="G7303" s="15"/>
      <c r="H7303" s="15"/>
      <c r="I7303" s="15"/>
      <c r="J7303" s="15"/>
      <c r="K7303" s="19"/>
      <c r="L7303" s="24" t="str">
        <f t="shared" ca="1" si="114"/>
        <v>-</v>
      </c>
      <c r="M7303" s="15"/>
      <c r="N7303" s="15"/>
      <c r="O7303" s="15"/>
      <c r="P7303" s="15"/>
    </row>
    <row r="7304" spans="1:16" x14ac:dyDescent="0.25">
      <c r="L7304" s="21" t="str">
        <f t="shared" ca="1" si="114"/>
        <v>-</v>
      </c>
    </row>
    <row r="7305" spans="1:16" x14ac:dyDescent="0.25">
      <c r="A7305" s="15"/>
      <c r="B7305" s="19"/>
      <c r="C7305" s="15"/>
      <c r="D7305" s="15"/>
      <c r="E7305" s="15"/>
      <c r="F7305" s="15"/>
      <c r="G7305" s="15"/>
      <c r="H7305" s="15"/>
      <c r="I7305" s="15"/>
      <c r="J7305" s="15"/>
      <c r="K7305" s="19"/>
      <c r="L7305" s="24" t="str">
        <f t="shared" ca="1" si="114"/>
        <v>-</v>
      </c>
      <c r="M7305" s="15"/>
      <c r="N7305" s="15"/>
      <c r="O7305" s="15"/>
      <c r="P7305" s="15"/>
    </row>
    <row r="7306" spans="1:16" x14ac:dyDescent="0.25">
      <c r="L7306" s="21" t="str">
        <f t="shared" ca="1" si="114"/>
        <v>-</v>
      </c>
    </row>
    <row r="7307" spans="1:16" x14ac:dyDescent="0.25">
      <c r="A7307" s="15"/>
      <c r="B7307" s="19"/>
      <c r="C7307" s="15"/>
      <c r="D7307" s="15"/>
      <c r="E7307" s="15"/>
      <c r="F7307" s="15"/>
      <c r="G7307" s="15"/>
      <c r="H7307" s="15"/>
      <c r="I7307" s="15"/>
      <c r="J7307" s="15"/>
      <c r="K7307" s="19"/>
      <c r="L7307" s="24" t="str">
        <f t="shared" ca="1" si="114"/>
        <v>-</v>
      </c>
      <c r="M7307" s="15"/>
      <c r="N7307" s="15"/>
      <c r="O7307" s="15"/>
      <c r="P7307" s="15"/>
    </row>
    <row r="7308" spans="1:16" x14ac:dyDescent="0.25">
      <c r="L7308" s="21" t="str">
        <f t="shared" ca="1" si="114"/>
        <v>-</v>
      </c>
    </row>
    <row r="7309" spans="1:16" x14ac:dyDescent="0.25">
      <c r="A7309" s="15"/>
      <c r="B7309" s="19"/>
      <c r="C7309" s="15"/>
      <c r="D7309" s="15"/>
      <c r="E7309" s="15"/>
      <c r="F7309" s="15"/>
      <c r="G7309" s="15"/>
      <c r="H7309" s="15"/>
      <c r="I7309" s="15"/>
      <c r="J7309" s="15"/>
      <c r="K7309" s="19"/>
      <c r="L7309" s="24" t="str">
        <f t="shared" ca="1" si="114"/>
        <v>-</v>
      </c>
      <c r="M7309" s="15"/>
      <c r="N7309" s="15"/>
      <c r="O7309" s="15"/>
      <c r="P7309" s="15"/>
    </row>
    <row r="7310" spans="1:16" x14ac:dyDescent="0.25">
      <c r="L7310" s="21" t="str">
        <f t="shared" ca="1" si="114"/>
        <v>-</v>
      </c>
    </row>
    <row r="7311" spans="1:16" x14ac:dyDescent="0.25">
      <c r="A7311" s="15"/>
      <c r="B7311" s="19"/>
      <c r="C7311" s="15"/>
      <c r="D7311" s="15"/>
      <c r="E7311" s="15"/>
      <c r="F7311" s="15"/>
      <c r="G7311" s="15"/>
      <c r="H7311" s="15"/>
      <c r="I7311" s="15"/>
      <c r="J7311" s="15"/>
      <c r="K7311" s="19"/>
      <c r="L7311" s="24" t="str">
        <f t="shared" ca="1" si="114"/>
        <v>-</v>
      </c>
      <c r="M7311" s="15"/>
      <c r="N7311" s="15"/>
      <c r="O7311" s="15"/>
      <c r="P7311" s="15"/>
    </row>
    <row r="7312" spans="1:16" x14ac:dyDescent="0.25">
      <c r="L7312" s="21" t="str">
        <f t="shared" ca="1" si="114"/>
        <v>-</v>
      </c>
    </row>
    <row r="7313" spans="1:16" x14ac:dyDescent="0.25">
      <c r="A7313" s="15"/>
      <c r="B7313" s="19"/>
      <c r="C7313" s="15"/>
      <c r="D7313" s="15"/>
      <c r="E7313" s="15"/>
      <c r="F7313" s="15"/>
      <c r="G7313" s="15"/>
      <c r="H7313" s="15"/>
      <c r="I7313" s="15"/>
      <c r="J7313" s="15"/>
      <c r="K7313" s="19"/>
      <c r="L7313" s="24" t="str">
        <f t="shared" ca="1" si="114"/>
        <v>-</v>
      </c>
      <c r="M7313" s="15"/>
      <c r="N7313" s="15"/>
      <c r="O7313" s="15"/>
      <c r="P7313" s="15"/>
    </row>
    <row r="7314" spans="1:16" x14ac:dyDescent="0.25">
      <c r="L7314" s="21" t="str">
        <f t="shared" ca="1" si="114"/>
        <v>-</v>
      </c>
    </row>
    <row r="7315" spans="1:16" x14ac:dyDescent="0.25">
      <c r="A7315" s="15"/>
      <c r="B7315" s="19"/>
      <c r="C7315" s="15"/>
      <c r="D7315" s="15"/>
      <c r="E7315" s="15"/>
      <c r="F7315" s="15"/>
      <c r="G7315" s="15"/>
      <c r="H7315" s="15"/>
      <c r="I7315" s="15"/>
      <c r="J7315" s="15"/>
      <c r="K7315" s="19"/>
      <c r="L7315" s="24" t="str">
        <f t="shared" ca="1" si="114"/>
        <v>-</v>
      </c>
      <c r="M7315" s="15"/>
      <c r="N7315" s="15"/>
      <c r="O7315" s="15"/>
      <c r="P7315" s="15"/>
    </row>
    <row r="7316" spans="1:16" x14ac:dyDescent="0.25">
      <c r="L7316" s="21" t="str">
        <f t="shared" ca="1" si="114"/>
        <v>-</v>
      </c>
    </row>
    <row r="7317" spans="1:16" x14ac:dyDescent="0.25">
      <c r="A7317" s="15"/>
      <c r="B7317" s="19"/>
      <c r="C7317" s="15"/>
      <c r="D7317" s="15"/>
      <c r="E7317" s="15"/>
      <c r="F7317" s="15"/>
      <c r="G7317" s="15"/>
      <c r="H7317" s="15"/>
      <c r="I7317" s="15"/>
      <c r="J7317" s="15"/>
      <c r="K7317" s="19"/>
      <c r="L7317" s="24" t="str">
        <f t="shared" ca="1" si="114"/>
        <v>-</v>
      </c>
      <c r="M7317" s="15"/>
      <c r="N7317" s="15"/>
      <c r="O7317" s="15"/>
      <c r="P7317" s="15"/>
    </row>
    <row r="7318" spans="1:16" x14ac:dyDescent="0.25">
      <c r="L7318" s="21" t="str">
        <f t="shared" ca="1" si="114"/>
        <v>-</v>
      </c>
    </row>
    <row r="7319" spans="1:16" x14ac:dyDescent="0.25">
      <c r="A7319" s="15"/>
      <c r="B7319" s="19"/>
      <c r="C7319" s="15"/>
      <c r="D7319" s="15"/>
      <c r="E7319" s="15"/>
      <c r="F7319" s="15"/>
      <c r="G7319" s="15"/>
      <c r="H7319" s="15"/>
      <c r="I7319" s="15"/>
      <c r="J7319" s="15"/>
      <c r="K7319" s="19"/>
      <c r="L7319" s="24" t="str">
        <f t="shared" ca="1" si="114"/>
        <v>-</v>
      </c>
      <c r="M7319" s="15"/>
      <c r="N7319" s="15"/>
      <c r="O7319" s="15"/>
      <c r="P7319" s="15"/>
    </row>
    <row r="7320" spans="1:16" x14ac:dyDescent="0.25">
      <c r="L7320" s="21" t="str">
        <f t="shared" ca="1" si="114"/>
        <v>-</v>
      </c>
    </row>
    <row r="7321" spans="1:16" x14ac:dyDescent="0.25">
      <c r="A7321" s="15"/>
      <c r="B7321" s="19"/>
      <c r="C7321" s="15"/>
      <c r="D7321" s="15"/>
      <c r="E7321" s="15"/>
      <c r="F7321" s="15"/>
      <c r="G7321" s="15"/>
      <c r="H7321" s="15"/>
      <c r="I7321" s="15"/>
      <c r="J7321" s="15"/>
      <c r="K7321" s="19"/>
      <c r="L7321" s="24" t="str">
        <f t="shared" ca="1" si="114"/>
        <v>-</v>
      </c>
      <c r="M7321" s="15"/>
      <c r="N7321" s="15"/>
      <c r="O7321" s="15"/>
      <c r="P7321" s="15"/>
    </row>
    <row r="7322" spans="1:16" x14ac:dyDescent="0.25">
      <c r="L7322" s="21" t="str">
        <f t="shared" ca="1" si="114"/>
        <v>-</v>
      </c>
    </row>
    <row r="7323" spans="1:16" x14ac:dyDescent="0.25">
      <c r="A7323" s="15"/>
      <c r="B7323" s="19"/>
      <c r="C7323" s="15"/>
      <c r="D7323" s="15"/>
      <c r="E7323" s="15"/>
      <c r="F7323" s="15"/>
      <c r="G7323" s="15"/>
      <c r="H7323" s="15"/>
      <c r="I7323" s="15"/>
      <c r="J7323" s="15"/>
      <c r="K7323" s="19"/>
      <c r="L7323" s="24" t="str">
        <f t="shared" ca="1" si="114"/>
        <v>-</v>
      </c>
      <c r="M7323" s="15"/>
      <c r="N7323" s="15"/>
      <c r="O7323" s="15"/>
      <c r="P7323" s="15"/>
    </row>
    <row r="7324" spans="1:16" x14ac:dyDescent="0.25">
      <c r="L7324" s="21" t="str">
        <f t="shared" ca="1" si="114"/>
        <v>-</v>
      </c>
    </row>
    <row r="7325" spans="1:16" x14ac:dyDescent="0.25">
      <c r="A7325" s="15"/>
      <c r="B7325" s="19"/>
      <c r="C7325" s="15"/>
      <c r="D7325" s="15"/>
      <c r="E7325" s="15"/>
      <c r="F7325" s="15"/>
      <c r="G7325" s="15"/>
      <c r="H7325" s="15"/>
      <c r="I7325" s="15"/>
      <c r="J7325" s="15"/>
      <c r="K7325" s="19"/>
      <c r="L7325" s="24" t="str">
        <f t="shared" ca="1" si="114"/>
        <v>-</v>
      </c>
      <c r="M7325" s="15"/>
      <c r="N7325" s="15"/>
      <c r="O7325" s="15"/>
      <c r="P7325" s="15"/>
    </row>
    <row r="7326" spans="1:16" x14ac:dyDescent="0.25">
      <c r="L7326" s="21" t="str">
        <f t="shared" ca="1" si="114"/>
        <v>-</v>
      </c>
    </row>
    <row r="7327" spans="1:16" x14ac:dyDescent="0.25">
      <c r="A7327" s="15"/>
      <c r="B7327" s="19"/>
      <c r="C7327" s="15"/>
      <c r="D7327" s="15"/>
      <c r="E7327" s="15"/>
      <c r="F7327" s="15"/>
      <c r="G7327" s="15"/>
      <c r="H7327" s="15"/>
      <c r="I7327" s="15"/>
      <c r="J7327" s="15"/>
      <c r="K7327" s="19"/>
      <c r="L7327" s="24" t="str">
        <f t="shared" ca="1" si="114"/>
        <v>-</v>
      </c>
      <c r="M7327" s="15"/>
      <c r="N7327" s="15"/>
      <c r="O7327" s="15"/>
      <c r="P7327" s="15"/>
    </row>
    <row r="7328" spans="1:16" x14ac:dyDescent="0.25">
      <c r="L7328" s="21" t="str">
        <f t="shared" ca="1" si="114"/>
        <v>-</v>
      </c>
    </row>
    <row r="7329" spans="1:16" x14ac:dyDescent="0.25">
      <c r="A7329" s="15"/>
      <c r="B7329" s="19"/>
      <c r="C7329" s="15"/>
      <c r="D7329" s="15"/>
      <c r="E7329" s="15"/>
      <c r="F7329" s="15"/>
      <c r="G7329" s="15"/>
      <c r="H7329" s="15"/>
      <c r="I7329" s="15"/>
      <c r="J7329" s="15"/>
      <c r="K7329" s="19"/>
      <c r="L7329" s="24" t="str">
        <f t="shared" ca="1" si="114"/>
        <v>-</v>
      </c>
      <c r="M7329" s="15"/>
      <c r="N7329" s="15"/>
      <c r="O7329" s="15"/>
      <c r="P7329" s="15"/>
    </row>
    <row r="7330" spans="1:16" x14ac:dyDescent="0.25">
      <c r="L7330" s="21" t="str">
        <f t="shared" ca="1" si="114"/>
        <v>-</v>
      </c>
    </row>
    <row r="7331" spans="1:16" x14ac:dyDescent="0.25">
      <c r="A7331" s="15"/>
      <c r="B7331" s="19"/>
      <c r="C7331" s="15"/>
      <c r="D7331" s="15"/>
      <c r="E7331" s="15"/>
      <c r="F7331" s="15"/>
      <c r="G7331" s="15"/>
      <c r="H7331" s="15"/>
      <c r="I7331" s="15"/>
      <c r="J7331" s="15"/>
      <c r="K7331" s="19"/>
      <c r="L7331" s="24" t="str">
        <f t="shared" ca="1" si="114"/>
        <v>-</v>
      </c>
      <c r="M7331" s="15"/>
      <c r="N7331" s="15"/>
      <c r="O7331" s="15"/>
      <c r="P7331" s="15"/>
    </row>
    <row r="7332" spans="1:16" x14ac:dyDescent="0.25">
      <c r="L7332" s="21" t="str">
        <f t="shared" ca="1" si="114"/>
        <v>-</v>
      </c>
    </row>
    <row r="7333" spans="1:16" x14ac:dyDescent="0.25">
      <c r="A7333" s="15"/>
      <c r="B7333" s="19"/>
      <c r="C7333" s="15"/>
      <c r="D7333" s="15"/>
      <c r="E7333" s="15"/>
      <c r="F7333" s="15"/>
      <c r="G7333" s="15"/>
      <c r="H7333" s="15"/>
      <c r="I7333" s="15"/>
      <c r="J7333" s="15"/>
      <c r="K7333" s="19"/>
      <c r="L7333" s="24" t="str">
        <f t="shared" ca="1" si="114"/>
        <v>-</v>
      </c>
      <c r="M7333" s="15"/>
      <c r="N7333" s="15"/>
      <c r="O7333" s="15"/>
      <c r="P7333" s="15"/>
    </row>
    <row r="7334" spans="1:16" x14ac:dyDescent="0.25">
      <c r="L7334" s="21" t="str">
        <f t="shared" ca="1" si="114"/>
        <v>-</v>
      </c>
    </row>
    <row r="7335" spans="1:16" x14ac:dyDescent="0.25">
      <c r="A7335" s="15"/>
      <c r="B7335" s="19"/>
      <c r="C7335" s="15"/>
      <c r="D7335" s="15"/>
      <c r="E7335" s="15"/>
      <c r="F7335" s="15"/>
      <c r="G7335" s="15"/>
      <c r="H7335" s="15"/>
      <c r="I7335" s="15"/>
      <c r="J7335" s="15"/>
      <c r="K7335" s="19"/>
      <c r="L7335" s="24" t="str">
        <f t="shared" ca="1" si="114"/>
        <v>-</v>
      </c>
      <c r="M7335" s="15"/>
      <c r="N7335" s="15"/>
      <c r="O7335" s="15"/>
      <c r="P7335" s="15"/>
    </row>
    <row r="7336" spans="1:16" x14ac:dyDescent="0.25">
      <c r="L7336" s="21" t="str">
        <f t="shared" ca="1" si="114"/>
        <v>-</v>
      </c>
    </row>
    <row r="7337" spans="1:16" x14ac:dyDescent="0.25">
      <c r="A7337" s="15"/>
      <c r="B7337" s="19"/>
      <c r="C7337" s="15"/>
      <c r="D7337" s="15"/>
      <c r="E7337" s="15"/>
      <c r="F7337" s="15"/>
      <c r="G7337" s="15"/>
      <c r="H7337" s="15"/>
      <c r="I7337" s="15"/>
      <c r="J7337" s="15"/>
      <c r="K7337" s="19"/>
      <c r="L7337" s="24" t="str">
        <f t="shared" ca="1" si="114"/>
        <v>-</v>
      </c>
      <c r="M7337" s="15"/>
      <c r="N7337" s="15"/>
      <c r="O7337" s="15"/>
      <c r="P7337" s="15"/>
    </row>
    <row r="7338" spans="1:16" x14ac:dyDescent="0.25">
      <c r="L7338" s="21" t="str">
        <f t="shared" ca="1" si="114"/>
        <v>-</v>
      </c>
    </row>
    <row r="7339" spans="1:16" x14ac:dyDescent="0.25">
      <c r="A7339" s="15"/>
      <c r="B7339" s="19"/>
      <c r="C7339" s="15"/>
      <c r="D7339" s="15"/>
      <c r="E7339" s="15"/>
      <c r="F7339" s="15"/>
      <c r="G7339" s="15"/>
      <c r="H7339" s="15"/>
      <c r="I7339" s="15"/>
      <c r="J7339" s="15"/>
      <c r="K7339" s="19"/>
      <c r="L7339" s="24" t="str">
        <f t="shared" ca="1" si="114"/>
        <v>-</v>
      </c>
      <c r="M7339" s="15"/>
      <c r="N7339" s="15"/>
      <c r="O7339" s="15"/>
      <c r="P7339" s="15"/>
    </row>
    <row r="7340" spans="1:16" x14ac:dyDescent="0.25">
      <c r="L7340" s="21" t="str">
        <f t="shared" ca="1" si="114"/>
        <v>-</v>
      </c>
    </row>
    <row r="7341" spans="1:16" x14ac:dyDescent="0.25">
      <c r="A7341" s="15"/>
      <c r="B7341" s="19"/>
      <c r="C7341" s="15"/>
      <c r="D7341" s="15"/>
      <c r="E7341" s="15"/>
      <c r="F7341" s="15"/>
      <c r="G7341" s="15"/>
      <c r="H7341" s="15"/>
      <c r="I7341" s="15"/>
      <c r="J7341" s="15"/>
      <c r="K7341" s="19"/>
      <c r="L7341" s="24" t="str">
        <f t="shared" ca="1" si="114"/>
        <v>-</v>
      </c>
      <c r="M7341" s="15"/>
      <c r="N7341" s="15"/>
      <c r="O7341" s="15"/>
      <c r="P7341" s="15"/>
    </row>
    <row r="7342" spans="1:16" x14ac:dyDescent="0.25">
      <c r="L7342" s="21" t="str">
        <f t="shared" ca="1" si="114"/>
        <v>-</v>
      </c>
    </row>
    <row r="7343" spans="1:16" x14ac:dyDescent="0.25">
      <c r="A7343" s="15"/>
      <c r="B7343" s="19"/>
      <c r="C7343" s="15"/>
      <c r="D7343" s="15"/>
      <c r="E7343" s="15"/>
      <c r="F7343" s="15"/>
      <c r="G7343" s="15"/>
      <c r="H7343" s="15"/>
      <c r="I7343" s="15"/>
      <c r="J7343" s="15"/>
      <c r="K7343" s="19"/>
      <c r="L7343" s="24" t="str">
        <f t="shared" ca="1" si="114"/>
        <v>-</v>
      </c>
      <c r="M7343" s="15"/>
      <c r="N7343" s="15"/>
      <c r="O7343" s="15"/>
      <c r="P7343" s="15"/>
    </row>
    <row r="7344" spans="1:16" x14ac:dyDescent="0.25">
      <c r="L7344" s="21" t="str">
        <f t="shared" ca="1" si="114"/>
        <v>-</v>
      </c>
    </row>
    <row r="7345" spans="1:16" x14ac:dyDescent="0.25">
      <c r="A7345" s="15"/>
      <c r="B7345" s="19"/>
      <c r="C7345" s="15"/>
      <c r="D7345" s="15"/>
      <c r="E7345" s="15"/>
      <c r="F7345" s="15"/>
      <c r="G7345" s="15"/>
      <c r="H7345" s="15"/>
      <c r="I7345" s="15"/>
      <c r="J7345" s="15"/>
      <c r="K7345" s="19"/>
      <c r="L7345" s="24" t="str">
        <f t="shared" ca="1" si="114"/>
        <v>-</v>
      </c>
      <c r="M7345" s="15"/>
      <c r="N7345" s="15"/>
      <c r="O7345" s="15"/>
      <c r="P7345" s="15"/>
    </row>
    <row r="7346" spans="1:16" x14ac:dyDescent="0.25">
      <c r="L7346" s="21" t="str">
        <f t="shared" ca="1" si="114"/>
        <v>-</v>
      </c>
    </row>
    <row r="7347" spans="1:16" x14ac:dyDescent="0.25">
      <c r="A7347" s="15"/>
      <c r="B7347" s="19"/>
      <c r="C7347" s="15"/>
      <c r="D7347" s="15"/>
      <c r="E7347" s="15"/>
      <c r="F7347" s="15"/>
      <c r="G7347" s="15"/>
      <c r="H7347" s="15"/>
      <c r="I7347" s="15"/>
      <c r="J7347" s="15"/>
      <c r="K7347" s="19"/>
      <c r="L7347" s="24" t="str">
        <f t="shared" ca="1" si="114"/>
        <v>-</v>
      </c>
      <c r="M7347" s="15"/>
      <c r="N7347" s="15"/>
      <c r="O7347" s="15"/>
      <c r="P7347" s="15"/>
    </row>
    <row r="7348" spans="1:16" x14ac:dyDescent="0.25">
      <c r="L7348" s="21" t="str">
        <f t="shared" ca="1" si="114"/>
        <v>-</v>
      </c>
    </row>
    <row r="7349" spans="1:16" x14ac:dyDescent="0.25">
      <c r="A7349" s="15"/>
      <c r="B7349" s="19"/>
      <c r="C7349" s="15"/>
      <c r="D7349" s="15"/>
      <c r="E7349" s="15"/>
      <c r="F7349" s="15"/>
      <c r="G7349" s="15"/>
      <c r="H7349" s="15"/>
      <c r="I7349" s="15"/>
      <c r="J7349" s="15"/>
      <c r="K7349" s="19"/>
      <c r="L7349" s="24" t="str">
        <f t="shared" ca="1" si="114"/>
        <v>-</v>
      </c>
      <c r="M7349" s="15"/>
      <c r="N7349" s="15"/>
      <c r="O7349" s="15"/>
      <c r="P7349" s="15"/>
    </row>
    <row r="7350" spans="1:16" x14ac:dyDescent="0.25">
      <c r="L7350" s="21" t="str">
        <f t="shared" ca="1" si="114"/>
        <v>-</v>
      </c>
    </row>
    <row r="7351" spans="1:16" x14ac:dyDescent="0.25">
      <c r="A7351" s="15"/>
      <c r="B7351" s="19"/>
      <c r="C7351" s="15"/>
      <c r="D7351" s="15"/>
      <c r="E7351" s="15"/>
      <c r="F7351" s="15"/>
      <c r="G7351" s="15"/>
      <c r="H7351" s="15"/>
      <c r="I7351" s="15"/>
      <c r="J7351" s="15"/>
      <c r="K7351" s="19"/>
      <c r="L7351" s="24" t="str">
        <f t="shared" ca="1" si="114"/>
        <v>-</v>
      </c>
      <c r="M7351" s="15"/>
      <c r="N7351" s="15"/>
      <c r="O7351" s="15"/>
      <c r="P7351" s="15"/>
    </row>
    <row r="7352" spans="1:16" x14ac:dyDescent="0.25">
      <c r="L7352" s="21" t="str">
        <f t="shared" ca="1" si="114"/>
        <v>-</v>
      </c>
    </row>
    <row r="7353" spans="1:16" x14ac:dyDescent="0.25">
      <c r="A7353" s="15"/>
      <c r="B7353" s="19"/>
      <c r="C7353" s="15"/>
      <c r="D7353" s="15"/>
      <c r="E7353" s="15"/>
      <c r="F7353" s="15"/>
      <c r="G7353" s="15"/>
      <c r="H7353" s="15"/>
      <c r="I7353" s="15"/>
      <c r="J7353" s="15"/>
      <c r="K7353" s="19"/>
      <c r="L7353" s="24" t="str">
        <f t="shared" ca="1" si="114"/>
        <v>-</v>
      </c>
      <c r="M7353" s="15"/>
      <c r="N7353" s="15"/>
      <c r="O7353" s="15"/>
      <c r="P7353" s="15"/>
    </row>
    <row r="7354" spans="1:16" x14ac:dyDescent="0.25">
      <c r="L7354" s="21" t="str">
        <f t="shared" ca="1" si="114"/>
        <v>-</v>
      </c>
    </row>
    <row r="7355" spans="1:16" x14ac:dyDescent="0.25">
      <c r="A7355" s="15"/>
      <c r="B7355" s="19"/>
      <c r="C7355" s="15"/>
      <c r="D7355" s="15"/>
      <c r="E7355" s="15"/>
      <c r="F7355" s="15"/>
      <c r="G7355" s="15"/>
      <c r="H7355" s="15"/>
      <c r="I7355" s="15"/>
      <c r="J7355" s="15"/>
      <c r="K7355" s="19"/>
      <c r="L7355" s="24" t="str">
        <f t="shared" ca="1" si="114"/>
        <v>-</v>
      </c>
      <c r="M7355" s="15"/>
      <c r="N7355" s="15"/>
      <c r="O7355" s="15"/>
      <c r="P7355" s="15"/>
    </row>
    <row r="7356" spans="1:16" x14ac:dyDescent="0.25">
      <c r="L7356" s="21" t="str">
        <f t="shared" ca="1" si="114"/>
        <v>-</v>
      </c>
    </row>
    <row r="7357" spans="1:16" x14ac:dyDescent="0.25">
      <c r="A7357" s="15"/>
      <c r="B7357" s="19"/>
      <c r="C7357" s="15"/>
      <c r="D7357" s="15"/>
      <c r="E7357" s="15"/>
      <c r="F7357" s="15"/>
      <c r="G7357" s="15"/>
      <c r="H7357" s="15"/>
      <c r="I7357" s="15"/>
      <c r="J7357" s="15"/>
      <c r="K7357" s="19"/>
      <c r="L7357" s="24" t="str">
        <f t="shared" ca="1" si="114"/>
        <v>-</v>
      </c>
      <c r="M7357" s="15"/>
      <c r="N7357" s="15"/>
      <c r="O7357" s="15"/>
      <c r="P7357" s="15"/>
    </row>
    <row r="7358" spans="1:16" x14ac:dyDescent="0.25">
      <c r="L7358" s="21" t="str">
        <f t="shared" ca="1" si="114"/>
        <v>-</v>
      </c>
    </row>
    <row r="7359" spans="1:16" x14ac:dyDescent="0.25">
      <c r="A7359" s="15"/>
      <c r="B7359" s="19"/>
      <c r="C7359" s="15"/>
      <c r="D7359" s="15"/>
      <c r="E7359" s="15"/>
      <c r="F7359" s="15"/>
      <c r="G7359" s="15"/>
      <c r="H7359" s="15"/>
      <c r="I7359" s="15"/>
      <c r="J7359" s="15"/>
      <c r="K7359" s="19"/>
      <c r="L7359" s="24" t="str">
        <f t="shared" ca="1" si="114"/>
        <v>-</v>
      </c>
      <c r="M7359" s="15"/>
      <c r="N7359" s="15"/>
      <c r="O7359" s="15"/>
      <c r="P7359" s="15"/>
    </row>
    <row r="7360" spans="1:16" x14ac:dyDescent="0.25">
      <c r="L7360" s="21" t="str">
        <f t="shared" ca="1" si="114"/>
        <v>-</v>
      </c>
    </row>
    <row r="7361" spans="1:16" x14ac:dyDescent="0.25">
      <c r="A7361" s="15"/>
      <c r="B7361" s="19"/>
      <c r="C7361" s="15"/>
      <c r="D7361" s="15"/>
      <c r="E7361" s="15"/>
      <c r="F7361" s="15"/>
      <c r="G7361" s="15"/>
      <c r="H7361" s="15"/>
      <c r="I7361" s="15"/>
      <c r="J7361" s="15"/>
      <c r="K7361" s="19"/>
      <c r="L7361" s="24" t="str">
        <f t="shared" ca="1" si="114"/>
        <v>-</v>
      </c>
      <c r="M7361" s="15"/>
      <c r="N7361" s="15"/>
      <c r="O7361" s="15"/>
      <c r="P7361" s="15"/>
    </row>
    <row r="7362" spans="1:16" x14ac:dyDescent="0.25">
      <c r="L7362" s="21" t="str">
        <f t="shared" ca="1" si="114"/>
        <v>-</v>
      </c>
    </row>
    <row r="7363" spans="1:16" x14ac:dyDescent="0.25">
      <c r="A7363" s="15"/>
      <c r="B7363" s="19"/>
      <c r="C7363" s="15"/>
      <c r="D7363" s="15"/>
      <c r="E7363" s="15"/>
      <c r="F7363" s="15"/>
      <c r="G7363" s="15"/>
      <c r="H7363" s="15"/>
      <c r="I7363" s="15"/>
      <c r="J7363" s="15"/>
      <c r="K7363" s="19"/>
      <c r="L7363" s="24" t="str">
        <f t="shared" ca="1" si="114"/>
        <v>-</v>
      </c>
      <c r="M7363" s="15"/>
      <c r="N7363" s="15"/>
      <c r="O7363" s="15"/>
      <c r="P7363" s="15"/>
    </row>
    <row r="7364" spans="1:16" x14ac:dyDescent="0.25">
      <c r="L7364" s="21" t="str">
        <f t="shared" ca="1" si="114"/>
        <v>-</v>
      </c>
    </row>
    <row r="7365" spans="1:16" x14ac:dyDescent="0.25">
      <c r="A7365" s="15"/>
      <c r="B7365" s="19"/>
      <c r="C7365" s="15"/>
      <c r="D7365" s="15"/>
      <c r="E7365" s="15"/>
      <c r="F7365" s="15"/>
      <c r="G7365" s="15"/>
      <c r="H7365" s="15"/>
      <c r="I7365" s="15"/>
      <c r="J7365" s="15"/>
      <c r="K7365" s="19"/>
      <c r="L7365" s="24" t="str">
        <f t="shared" ca="1" si="114"/>
        <v>-</v>
      </c>
      <c r="M7365" s="15"/>
      <c r="N7365" s="15"/>
      <c r="O7365" s="15"/>
      <c r="P7365" s="15"/>
    </row>
    <row r="7366" spans="1:16" x14ac:dyDescent="0.25">
      <c r="L7366" s="21" t="str">
        <f t="shared" ref="L7366:L7429" ca="1" si="115">IF(B7366&gt;1/1/1900, (IF(M7366="Closed",(DATEDIF(B7366,K7366,"d"))-(DATEDIF(H7366,J7366,"d")),IF(OR(M7366="Pending",ISBLANK(K7366)),TODAY()-B7366))),"-")</f>
        <v>-</v>
      </c>
    </row>
    <row r="7367" spans="1:16" x14ac:dyDescent="0.25">
      <c r="A7367" s="15"/>
      <c r="B7367" s="19"/>
      <c r="C7367" s="15"/>
      <c r="D7367" s="15"/>
      <c r="E7367" s="15"/>
      <c r="F7367" s="15"/>
      <c r="G7367" s="15"/>
      <c r="H7367" s="15"/>
      <c r="I7367" s="15"/>
      <c r="J7367" s="15"/>
      <c r="K7367" s="19"/>
      <c r="L7367" s="24" t="str">
        <f t="shared" ca="1" si="115"/>
        <v>-</v>
      </c>
      <c r="M7367" s="15"/>
      <c r="N7367" s="15"/>
      <c r="O7367" s="15"/>
      <c r="P7367" s="15"/>
    </row>
    <row r="7368" spans="1:16" x14ac:dyDescent="0.25">
      <c r="L7368" s="21" t="str">
        <f t="shared" ca="1" si="115"/>
        <v>-</v>
      </c>
    </row>
    <row r="7369" spans="1:16" x14ac:dyDescent="0.25">
      <c r="A7369" s="15"/>
      <c r="B7369" s="19"/>
      <c r="C7369" s="15"/>
      <c r="D7369" s="15"/>
      <c r="E7369" s="15"/>
      <c r="F7369" s="15"/>
      <c r="G7369" s="15"/>
      <c r="H7369" s="15"/>
      <c r="I7369" s="15"/>
      <c r="J7369" s="15"/>
      <c r="K7369" s="19"/>
      <c r="L7369" s="24" t="str">
        <f t="shared" ca="1" si="115"/>
        <v>-</v>
      </c>
      <c r="M7369" s="15"/>
      <c r="N7369" s="15"/>
      <c r="O7369" s="15"/>
      <c r="P7369" s="15"/>
    </row>
    <row r="7370" spans="1:16" x14ac:dyDescent="0.25">
      <c r="L7370" s="21" t="str">
        <f t="shared" ca="1" si="115"/>
        <v>-</v>
      </c>
    </row>
    <row r="7371" spans="1:16" x14ac:dyDescent="0.25">
      <c r="A7371" s="15"/>
      <c r="B7371" s="19"/>
      <c r="C7371" s="15"/>
      <c r="D7371" s="15"/>
      <c r="E7371" s="15"/>
      <c r="F7371" s="15"/>
      <c r="G7371" s="15"/>
      <c r="H7371" s="15"/>
      <c r="I7371" s="15"/>
      <c r="J7371" s="15"/>
      <c r="K7371" s="19"/>
      <c r="L7371" s="24" t="str">
        <f t="shared" ca="1" si="115"/>
        <v>-</v>
      </c>
      <c r="M7371" s="15"/>
      <c r="N7371" s="15"/>
      <c r="O7371" s="15"/>
      <c r="P7371" s="15"/>
    </row>
    <row r="7372" spans="1:16" x14ac:dyDescent="0.25">
      <c r="L7372" s="21" t="str">
        <f t="shared" ca="1" si="115"/>
        <v>-</v>
      </c>
    </row>
    <row r="7373" spans="1:16" x14ac:dyDescent="0.25">
      <c r="A7373" s="15"/>
      <c r="B7373" s="19"/>
      <c r="C7373" s="15"/>
      <c r="D7373" s="15"/>
      <c r="E7373" s="15"/>
      <c r="F7373" s="15"/>
      <c r="G7373" s="15"/>
      <c r="H7373" s="15"/>
      <c r="I7373" s="15"/>
      <c r="J7373" s="15"/>
      <c r="K7373" s="19"/>
      <c r="L7373" s="24" t="str">
        <f t="shared" ca="1" si="115"/>
        <v>-</v>
      </c>
      <c r="M7373" s="15"/>
      <c r="N7373" s="15"/>
      <c r="O7373" s="15"/>
      <c r="P7373" s="15"/>
    </row>
    <row r="7374" spans="1:16" x14ac:dyDescent="0.25">
      <c r="L7374" s="21" t="str">
        <f t="shared" ca="1" si="115"/>
        <v>-</v>
      </c>
    </row>
    <row r="7375" spans="1:16" x14ac:dyDescent="0.25">
      <c r="A7375" s="15"/>
      <c r="B7375" s="19"/>
      <c r="C7375" s="15"/>
      <c r="D7375" s="15"/>
      <c r="E7375" s="15"/>
      <c r="F7375" s="15"/>
      <c r="G7375" s="15"/>
      <c r="H7375" s="15"/>
      <c r="I7375" s="15"/>
      <c r="J7375" s="15"/>
      <c r="K7375" s="19"/>
      <c r="L7375" s="24" t="str">
        <f t="shared" ca="1" si="115"/>
        <v>-</v>
      </c>
      <c r="M7375" s="15"/>
      <c r="N7375" s="15"/>
      <c r="O7375" s="15"/>
      <c r="P7375" s="15"/>
    </row>
    <row r="7376" spans="1:16" x14ac:dyDescent="0.25">
      <c r="L7376" s="21" t="str">
        <f t="shared" ca="1" si="115"/>
        <v>-</v>
      </c>
    </row>
    <row r="7377" spans="1:16" x14ac:dyDescent="0.25">
      <c r="A7377" s="15"/>
      <c r="B7377" s="19"/>
      <c r="C7377" s="15"/>
      <c r="D7377" s="15"/>
      <c r="E7377" s="15"/>
      <c r="F7377" s="15"/>
      <c r="G7377" s="15"/>
      <c r="H7377" s="15"/>
      <c r="I7377" s="15"/>
      <c r="J7377" s="15"/>
      <c r="K7377" s="19"/>
      <c r="L7377" s="24" t="str">
        <f t="shared" ca="1" si="115"/>
        <v>-</v>
      </c>
      <c r="M7377" s="15"/>
      <c r="N7377" s="15"/>
      <c r="O7377" s="15"/>
      <c r="P7377" s="15"/>
    </row>
    <row r="7378" spans="1:16" x14ac:dyDescent="0.25">
      <c r="L7378" s="21" t="str">
        <f t="shared" ca="1" si="115"/>
        <v>-</v>
      </c>
    </row>
    <row r="7379" spans="1:16" x14ac:dyDescent="0.25">
      <c r="A7379" s="15"/>
      <c r="B7379" s="19"/>
      <c r="C7379" s="15"/>
      <c r="D7379" s="15"/>
      <c r="E7379" s="15"/>
      <c r="F7379" s="15"/>
      <c r="G7379" s="15"/>
      <c r="H7379" s="15"/>
      <c r="I7379" s="15"/>
      <c r="J7379" s="15"/>
      <c r="K7379" s="19"/>
      <c r="L7379" s="24" t="str">
        <f t="shared" ca="1" si="115"/>
        <v>-</v>
      </c>
      <c r="M7379" s="15"/>
      <c r="N7379" s="15"/>
      <c r="O7379" s="15"/>
      <c r="P7379" s="15"/>
    </row>
    <row r="7380" spans="1:16" x14ac:dyDescent="0.25">
      <c r="L7380" s="21" t="str">
        <f t="shared" ca="1" si="115"/>
        <v>-</v>
      </c>
    </row>
    <row r="7381" spans="1:16" x14ac:dyDescent="0.25">
      <c r="A7381" s="15"/>
      <c r="B7381" s="19"/>
      <c r="C7381" s="15"/>
      <c r="D7381" s="15"/>
      <c r="E7381" s="15"/>
      <c r="F7381" s="15"/>
      <c r="G7381" s="15"/>
      <c r="H7381" s="15"/>
      <c r="I7381" s="15"/>
      <c r="J7381" s="15"/>
      <c r="K7381" s="19"/>
      <c r="L7381" s="24" t="str">
        <f t="shared" ca="1" si="115"/>
        <v>-</v>
      </c>
      <c r="M7381" s="15"/>
      <c r="N7381" s="15"/>
      <c r="O7381" s="15"/>
      <c r="P7381" s="15"/>
    </row>
    <row r="7382" spans="1:16" x14ac:dyDescent="0.25">
      <c r="L7382" s="21" t="str">
        <f t="shared" ca="1" si="115"/>
        <v>-</v>
      </c>
    </row>
    <row r="7383" spans="1:16" x14ac:dyDescent="0.25">
      <c r="A7383" s="15"/>
      <c r="B7383" s="19"/>
      <c r="C7383" s="15"/>
      <c r="D7383" s="15"/>
      <c r="E7383" s="15"/>
      <c r="F7383" s="15"/>
      <c r="G7383" s="15"/>
      <c r="H7383" s="15"/>
      <c r="I7383" s="15"/>
      <c r="J7383" s="15"/>
      <c r="K7383" s="19"/>
      <c r="L7383" s="24" t="str">
        <f t="shared" ca="1" si="115"/>
        <v>-</v>
      </c>
      <c r="M7383" s="15"/>
      <c r="N7383" s="15"/>
      <c r="O7383" s="15"/>
      <c r="P7383" s="15"/>
    </row>
    <row r="7384" spans="1:16" x14ac:dyDescent="0.25">
      <c r="L7384" s="21" t="str">
        <f t="shared" ca="1" si="115"/>
        <v>-</v>
      </c>
    </row>
    <row r="7385" spans="1:16" x14ac:dyDescent="0.25">
      <c r="A7385" s="15"/>
      <c r="B7385" s="19"/>
      <c r="C7385" s="15"/>
      <c r="D7385" s="15"/>
      <c r="E7385" s="15"/>
      <c r="F7385" s="15"/>
      <c r="G7385" s="15"/>
      <c r="H7385" s="15"/>
      <c r="I7385" s="15"/>
      <c r="J7385" s="15"/>
      <c r="K7385" s="19"/>
      <c r="L7385" s="24" t="str">
        <f t="shared" ca="1" si="115"/>
        <v>-</v>
      </c>
      <c r="M7385" s="15"/>
      <c r="N7385" s="15"/>
      <c r="O7385" s="15"/>
      <c r="P7385" s="15"/>
    </row>
    <row r="7386" spans="1:16" x14ac:dyDescent="0.25">
      <c r="L7386" s="21" t="str">
        <f t="shared" ca="1" si="115"/>
        <v>-</v>
      </c>
    </row>
    <row r="7387" spans="1:16" x14ac:dyDescent="0.25">
      <c r="A7387" s="15"/>
      <c r="B7387" s="19"/>
      <c r="C7387" s="15"/>
      <c r="D7387" s="15"/>
      <c r="E7387" s="15"/>
      <c r="F7387" s="15"/>
      <c r="G7387" s="15"/>
      <c r="H7387" s="15"/>
      <c r="I7387" s="15"/>
      <c r="J7387" s="15"/>
      <c r="K7387" s="19"/>
      <c r="L7387" s="24" t="str">
        <f t="shared" ca="1" si="115"/>
        <v>-</v>
      </c>
      <c r="M7387" s="15"/>
      <c r="N7387" s="15"/>
      <c r="O7387" s="15"/>
      <c r="P7387" s="15"/>
    </row>
    <row r="7388" spans="1:16" x14ac:dyDescent="0.25">
      <c r="L7388" s="21" t="str">
        <f t="shared" ca="1" si="115"/>
        <v>-</v>
      </c>
    </row>
    <row r="7389" spans="1:16" x14ac:dyDescent="0.25">
      <c r="A7389" s="15"/>
      <c r="B7389" s="19"/>
      <c r="C7389" s="15"/>
      <c r="D7389" s="15"/>
      <c r="E7389" s="15"/>
      <c r="F7389" s="15"/>
      <c r="G7389" s="15"/>
      <c r="H7389" s="15"/>
      <c r="I7389" s="15"/>
      <c r="J7389" s="15"/>
      <c r="K7389" s="19"/>
      <c r="L7389" s="24" t="str">
        <f t="shared" ca="1" si="115"/>
        <v>-</v>
      </c>
      <c r="M7389" s="15"/>
      <c r="N7389" s="15"/>
      <c r="O7389" s="15"/>
      <c r="P7389" s="15"/>
    </row>
    <row r="7390" spans="1:16" x14ac:dyDescent="0.25">
      <c r="L7390" s="21" t="str">
        <f t="shared" ca="1" si="115"/>
        <v>-</v>
      </c>
    </row>
    <row r="7391" spans="1:16" x14ac:dyDescent="0.25">
      <c r="A7391" s="15"/>
      <c r="B7391" s="19"/>
      <c r="C7391" s="15"/>
      <c r="D7391" s="15"/>
      <c r="E7391" s="15"/>
      <c r="F7391" s="15"/>
      <c r="G7391" s="15"/>
      <c r="H7391" s="15"/>
      <c r="I7391" s="15"/>
      <c r="J7391" s="15"/>
      <c r="K7391" s="19"/>
      <c r="L7391" s="24" t="str">
        <f t="shared" ca="1" si="115"/>
        <v>-</v>
      </c>
      <c r="M7391" s="15"/>
      <c r="N7391" s="15"/>
      <c r="O7391" s="15"/>
      <c r="P7391" s="15"/>
    </row>
    <row r="7392" spans="1:16" x14ac:dyDescent="0.25">
      <c r="L7392" s="21" t="str">
        <f t="shared" ca="1" si="115"/>
        <v>-</v>
      </c>
    </row>
    <row r="7393" spans="1:16" x14ac:dyDescent="0.25">
      <c r="A7393" s="15"/>
      <c r="B7393" s="19"/>
      <c r="C7393" s="15"/>
      <c r="D7393" s="15"/>
      <c r="E7393" s="15"/>
      <c r="F7393" s="15"/>
      <c r="G7393" s="15"/>
      <c r="H7393" s="15"/>
      <c r="I7393" s="15"/>
      <c r="J7393" s="15"/>
      <c r="K7393" s="19"/>
      <c r="L7393" s="24" t="str">
        <f t="shared" ca="1" si="115"/>
        <v>-</v>
      </c>
      <c r="M7393" s="15"/>
      <c r="N7393" s="15"/>
      <c r="O7393" s="15"/>
      <c r="P7393" s="15"/>
    </row>
    <row r="7394" spans="1:16" x14ac:dyDescent="0.25">
      <c r="L7394" s="21" t="str">
        <f t="shared" ca="1" si="115"/>
        <v>-</v>
      </c>
    </row>
    <row r="7395" spans="1:16" x14ac:dyDescent="0.25">
      <c r="A7395" s="15"/>
      <c r="B7395" s="19"/>
      <c r="C7395" s="15"/>
      <c r="D7395" s="15"/>
      <c r="E7395" s="15"/>
      <c r="F7395" s="15"/>
      <c r="G7395" s="15"/>
      <c r="H7395" s="15"/>
      <c r="I7395" s="15"/>
      <c r="J7395" s="15"/>
      <c r="K7395" s="19"/>
      <c r="L7395" s="24" t="str">
        <f t="shared" ca="1" si="115"/>
        <v>-</v>
      </c>
      <c r="M7395" s="15"/>
      <c r="N7395" s="15"/>
      <c r="O7395" s="15"/>
      <c r="P7395" s="15"/>
    </row>
    <row r="7396" spans="1:16" x14ac:dyDescent="0.25">
      <c r="L7396" s="21" t="str">
        <f t="shared" ca="1" si="115"/>
        <v>-</v>
      </c>
    </row>
    <row r="7397" spans="1:16" x14ac:dyDescent="0.25">
      <c r="A7397" s="15"/>
      <c r="B7397" s="19"/>
      <c r="C7397" s="15"/>
      <c r="D7397" s="15"/>
      <c r="E7397" s="15"/>
      <c r="F7397" s="15"/>
      <c r="G7397" s="15"/>
      <c r="H7397" s="15"/>
      <c r="I7397" s="15"/>
      <c r="J7397" s="15"/>
      <c r="K7397" s="19"/>
      <c r="L7397" s="24" t="str">
        <f t="shared" ca="1" si="115"/>
        <v>-</v>
      </c>
      <c r="M7397" s="15"/>
      <c r="N7397" s="15"/>
      <c r="O7397" s="15"/>
      <c r="P7397" s="15"/>
    </row>
    <row r="7398" spans="1:16" x14ac:dyDescent="0.25">
      <c r="L7398" s="21" t="str">
        <f t="shared" ca="1" si="115"/>
        <v>-</v>
      </c>
    </row>
    <row r="7399" spans="1:16" x14ac:dyDescent="0.25">
      <c r="A7399" s="15"/>
      <c r="B7399" s="19"/>
      <c r="C7399" s="15"/>
      <c r="D7399" s="15"/>
      <c r="E7399" s="15"/>
      <c r="F7399" s="15"/>
      <c r="G7399" s="15"/>
      <c r="H7399" s="15"/>
      <c r="I7399" s="15"/>
      <c r="J7399" s="15"/>
      <c r="K7399" s="19"/>
      <c r="L7399" s="24" t="str">
        <f t="shared" ca="1" si="115"/>
        <v>-</v>
      </c>
      <c r="M7399" s="15"/>
      <c r="N7399" s="15"/>
      <c r="O7399" s="15"/>
      <c r="P7399" s="15"/>
    </row>
    <row r="7400" spans="1:16" x14ac:dyDescent="0.25">
      <c r="L7400" s="21" t="str">
        <f t="shared" ca="1" si="115"/>
        <v>-</v>
      </c>
    </row>
    <row r="7401" spans="1:16" x14ac:dyDescent="0.25">
      <c r="A7401" s="15"/>
      <c r="B7401" s="19"/>
      <c r="C7401" s="15"/>
      <c r="D7401" s="15"/>
      <c r="E7401" s="15"/>
      <c r="F7401" s="15"/>
      <c r="G7401" s="15"/>
      <c r="H7401" s="15"/>
      <c r="I7401" s="15"/>
      <c r="J7401" s="15"/>
      <c r="K7401" s="19"/>
      <c r="L7401" s="24" t="str">
        <f t="shared" ca="1" si="115"/>
        <v>-</v>
      </c>
      <c r="M7401" s="15"/>
      <c r="N7401" s="15"/>
      <c r="O7401" s="15"/>
      <c r="P7401" s="15"/>
    </row>
    <row r="7402" spans="1:16" x14ac:dyDescent="0.25">
      <c r="L7402" s="21" t="str">
        <f t="shared" ca="1" si="115"/>
        <v>-</v>
      </c>
    </row>
    <row r="7403" spans="1:16" x14ac:dyDescent="0.25">
      <c r="A7403" s="15"/>
      <c r="B7403" s="19"/>
      <c r="C7403" s="15"/>
      <c r="D7403" s="15"/>
      <c r="E7403" s="15"/>
      <c r="F7403" s="15"/>
      <c r="G7403" s="15"/>
      <c r="H7403" s="15"/>
      <c r="I7403" s="15"/>
      <c r="J7403" s="15"/>
      <c r="K7403" s="19"/>
      <c r="L7403" s="24" t="str">
        <f t="shared" ca="1" si="115"/>
        <v>-</v>
      </c>
      <c r="M7403" s="15"/>
      <c r="N7403" s="15"/>
      <c r="O7403" s="15"/>
      <c r="P7403" s="15"/>
    </row>
    <row r="7404" spans="1:16" x14ac:dyDescent="0.25">
      <c r="L7404" s="21" t="str">
        <f t="shared" ca="1" si="115"/>
        <v>-</v>
      </c>
    </row>
    <row r="7405" spans="1:16" x14ac:dyDescent="0.25">
      <c r="A7405" s="15"/>
      <c r="B7405" s="19"/>
      <c r="C7405" s="15"/>
      <c r="D7405" s="15"/>
      <c r="E7405" s="15"/>
      <c r="F7405" s="15"/>
      <c r="G7405" s="15"/>
      <c r="H7405" s="15"/>
      <c r="I7405" s="15"/>
      <c r="J7405" s="15"/>
      <c r="K7405" s="19"/>
      <c r="L7405" s="24" t="str">
        <f t="shared" ca="1" si="115"/>
        <v>-</v>
      </c>
      <c r="M7405" s="15"/>
      <c r="N7405" s="15"/>
      <c r="O7405" s="15"/>
      <c r="P7405" s="15"/>
    </row>
    <row r="7406" spans="1:16" x14ac:dyDescent="0.25">
      <c r="L7406" s="21" t="str">
        <f t="shared" ca="1" si="115"/>
        <v>-</v>
      </c>
    </row>
    <row r="7407" spans="1:16" x14ac:dyDescent="0.25">
      <c r="A7407" s="15"/>
      <c r="B7407" s="19"/>
      <c r="C7407" s="15"/>
      <c r="D7407" s="15"/>
      <c r="E7407" s="15"/>
      <c r="F7407" s="15"/>
      <c r="G7407" s="15"/>
      <c r="H7407" s="15"/>
      <c r="I7407" s="15"/>
      <c r="J7407" s="15"/>
      <c r="K7407" s="19"/>
      <c r="L7407" s="24" t="str">
        <f t="shared" ca="1" si="115"/>
        <v>-</v>
      </c>
      <c r="M7407" s="15"/>
      <c r="N7407" s="15"/>
      <c r="O7407" s="15"/>
      <c r="P7407" s="15"/>
    </row>
    <row r="7408" spans="1:16" x14ac:dyDescent="0.25">
      <c r="L7408" s="21" t="str">
        <f t="shared" ca="1" si="115"/>
        <v>-</v>
      </c>
    </row>
    <row r="7409" spans="1:16" x14ac:dyDescent="0.25">
      <c r="A7409" s="15"/>
      <c r="B7409" s="19"/>
      <c r="C7409" s="15"/>
      <c r="D7409" s="15"/>
      <c r="E7409" s="15"/>
      <c r="F7409" s="15"/>
      <c r="G7409" s="15"/>
      <c r="H7409" s="15"/>
      <c r="I7409" s="15"/>
      <c r="J7409" s="15"/>
      <c r="K7409" s="19"/>
      <c r="L7409" s="24" t="str">
        <f t="shared" ca="1" si="115"/>
        <v>-</v>
      </c>
      <c r="M7409" s="15"/>
      <c r="N7409" s="15"/>
      <c r="O7409" s="15"/>
      <c r="P7409" s="15"/>
    </row>
    <row r="7410" spans="1:16" x14ac:dyDescent="0.25">
      <c r="L7410" s="21" t="str">
        <f t="shared" ca="1" si="115"/>
        <v>-</v>
      </c>
    </row>
    <row r="7411" spans="1:16" x14ac:dyDescent="0.25">
      <c r="A7411" s="15"/>
      <c r="B7411" s="19"/>
      <c r="C7411" s="15"/>
      <c r="D7411" s="15"/>
      <c r="E7411" s="15"/>
      <c r="F7411" s="15"/>
      <c r="G7411" s="15"/>
      <c r="H7411" s="15"/>
      <c r="I7411" s="15"/>
      <c r="J7411" s="15"/>
      <c r="K7411" s="19"/>
      <c r="L7411" s="24" t="str">
        <f t="shared" ca="1" si="115"/>
        <v>-</v>
      </c>
      <c r="M7411" s="15"/>
      <c r="N7411" s="15"/>
      <c r="O7411" s="15"/>
      <c r="P7411" s="15"/>
    </row>
    <row r="7412" spans="1:16" x14ac:dyDescent="0.25">
      <c r="L7412" s="21" t="str">
        <f t="shared" ca="1" si="115"/>
        <v>-</v>
      </c>
    </row>
    <row r="7413" spans="1:16" x14ac:dyDescent="0.25">
      <c r="A7413" s="15"/>
      <c r="B7413" s="19"/>
      <c r="C7413" s="15"/>
      <c r="D7413" s="15"/>
      <c r="E7413" s="15"/>
      <c r="F7413" s="15"/>
      <c r="G7413" s="15"/>
      <c r="H7413" s="15"/>
      <c r="I7413" s="15"/>
      <c r="J7413" s="15"/>
      <c r="K7413" s="19"/>
      <c r="L7413" s="24" t="str">
        <f t="shared" ca="1" si="115"/>
        <v>-</v>
      </c>
      <c r="M7413" s="15"/>
      <c r="N7413" s="15"/>
      <c r="O7413" s="15"/>
      <c r="P7413" s="15"/>
    </row>
    <row r="7414" spans="1:16" x14ac:dyDescent="0.25">
      <c r="L7414" s="21" t="str">
        <f t="shared" ca="1" si="115"/>
        <v>-</v>
      </c>
    </row>
    <row r="7415" spans="1:16" x14ac:dyDescent="0.25">
      <c r="A7415" s="15"/>
      <c r="B7415" s="19"/>
      <c r="C7415" s="15"/>
      <c r="D7415" s="15"/>
      <c r="E7415" s="15"/>
      <c r="F7415" s="15"/>
      <c r="G7415" s="15"/>
      <c r="H7415" s="15"/>
      <c r="I7415" s="15"/>
      <c r="J7415" s="15"/>
      <c r="K7415" s="19"/>
      <c r="L7415" s="24" t="str">
        <f t="shared" ca="1" si="115"/>
        <v>-</v>
      </c>
      <c r="M7415" s="15"/>
      <c r="N7415" s="15"/>
      <c r="O7415" s="15"/>
      <c r="P7415" s="15"/>
    </row>
    <row r="7416" spans="1:16" x14ac:dyDescent="0.25">
      <c r="L7416" s="21" t="str">
        <f t="shared" ca="1" si="115"/>
        <v>-</v>
      </c>
    </row>
    <row r="7417" spans="1:16" x14ac:dyDescent="0.25">
      <c r="A7417" s="15"/>
      <c r="B7417" s="19"/>
      <c r="C7417" s="15"/>
      <c r="D7417" s="15"/>
      <c r="E7417" s="15"/>
      <c r="F7417" s="15"/>
      <c r="G7417" s="15"/>
      <c r="H7417" s="15"/>
      <c r="I7417" s="15"/>
      <c r="J7417" s="15"/>
      <c r="K7417" s="19"/>
      <c r="L7417" s="24" t="str">
        <f t="shared" ca="1" si="115"/>
        <v>-</v>
      </c>
      <c r="M7417" s="15"/>
      <c r="N7417" s="15"/>
      <c r="O7417" s="15"/>
      <c r="P7417" s="15"/>
    </row>
    <row r="7418" spans="1:16" x14ac:dyDescent="0.25">
      <c r="L7418" s="21" t="str">
        <f t="shared" ca="1" si="115"/>
        <v>-</v>
      </c>
    </row>
    <row r="7419" spans="1:16" x14ac:dyDescent="0.25">
      <c r="A7419" s="15"/>
      <c r="B7419" s="19"/>
      <c r="C7419" s="15"/>
      <c r="D7419" s="15"/>
      <c r="E7419" s="15"/>
      <c r="F7419" s="15"/>
      <c r="G7419" s="15"/>
      <c r="H7419" s="15"/>
      <c r="I7419" s="15"/>
      <c r="J7419" s="15"/>
      <c r="K7419" s="19"/>
      <c r="L7419" s="24" t="str">
        <f t="shared" ca="1" si="115"/>
        <v>-</v>
      </c>
      <c r="M7419" s="15"/>
      <c r="N7419" s="15"/>
      <c r="O7419" s="15"/>
      <c r="P7419" s="15"/>
    </row>
    <row r="7420" spans="1:16" x14ac:dyDescent="0.25">
      <c r="L7420" s="21" t="str">
        <f t="shared" ca="1" si="115"/>
        <v>-</v>
      </c>
    </row>
    <row r="7421" spans="1:16" x14ac:dyDescent="0.25">
      <c r="A7421" s="15"/>
      <c r="B7421" s="19"/>
      <c r="C7421" s="15"/>
      <c r="D7421" s="15"/>
      <c r="E7421" s="15"/>
      <c r="F7421" s="15"/>
      <c r="G7421" s="15"/>
      <c r="H7421" s="15"/>
      <c r="I7421" s="15"/>
      <c r="J7421" s="15"/>
      <c r="K7421" s="19"/>
      <c r="L7421" s="24" t="str">
        <f t="shared" ca="1" si="115"/>
        <v>-</v>
      </c>
      <c r="M7421" s="15"/>
      <c r="N7421" s="15"/>
      <c r="O7421" s="15"/>
      <c r="P7421" s="15"/>
    </row>
    <row r="7422" spans="1:16" x14ac:dyDescent="0.25">
      <c r="L7422" s="21" t="str">
        <f t="shared" ca="1" si="115"/>
        <v>-</v>
      </c>
    </row>
    <row r="7423" spans="1:16" x14ac:dyDescent="0.25">
      <c r="A7423" s="15"/>
      <c r="B7423" s="19"/>
      <c r="C7423" s="15"/>
      <c r="D7423" s="15"/>
      <c r="E7423" s="15"/>
      <c r="F7423" s="15"/>
      <c r="G7423" s="15"/>
      <c r="H7423" s="15"/>
      <c r="I7423" s="15"/>
      <c r="J7423" s="15"/>
      <c r="K7423" s="19"/>
      <c r="L7423" s="24" t="str">
        <f t="shared" ca="1" si="115"/>
        <v>-</v>
      </c>
      <c r="M7423" s="15"/>
      <c r="N7423" s="15"/>
      <c r="O7423" s="15"/>
      <c r="P7423" s="15"/>
    </row>
    <row r="7424" spans="1:16" x14ac:dyDescent="0.25">
      <c r="L7424" s="21" t="str">
        <f t="shared" ca="1" si="115"/>
        <v>-</v>
      </c>
    </row>
    <row r="7425" spans="1:16" x14ac:dyDescent="0.25">
      <c r="A7425" s="15"/>
      <c r="B7425" s="19"/>
      <c r="C7425" s="15"/>
      <c r="D7425" s="15"/>
      <c r="E7425" s="15"/>
      <c r="F7425" s="15"/>
      <c r="G7425" s="15"/>
      <c r="H7425" s="15"/>
      <c r="I7425" s="15"/>
      <c r="J7425" s="15"/>
      <c r="K7425" s="19"/>
      <c r="L7425" s="24" t="str">
        <f t="shared" ca="1" si="115"/>
        <v>-</v>
      </c>
      <c r="M7425" s="15"/>
      <c r="N7425" s="15"/>
      <c r="O7425" s="15"/>
      <c r="P7425" s="15"/>
    </row>
    <row r="7426" spans="1:16" x14ac:dyDescent="0.25">
      <c r="L7426" s="21" t="str">
        <f t="shared" ca="1" si="115"/>
        <v>-</v>
      </c>
    </row>
    <row r="7427" spans="1:16" x14ac:dyDescent="0.25">
      <c r="A7427" s="15"/>
      <c r="B7427" s="19"/>
      <c r="C7427" s="15"/>
      <c r="D7427" s="15"/>
      <c r="E7427" s="15"/>
      <c r="F7427" s="15"/>
      <c r="G7427" s="15"/>
      <c r="H7427" s="15"/>
      <c r="I7427" s="15"/>
      <c r="J7427" s="15"/>
      <c r="K7427" s="19"/>
      <c r="L7427" s="24" t="str">
        <f t="shared" ca="1" si="115"/>
        <v>-</v>
      </c>
      <c r="M7427" s="15"/>
      <c r="N7427" s="15"/>
      <c r="O7427" s="15"/>
      <c r="P7427" s="15"/>
    </row>
    <row r="7428" spans="1:16" x14ac:dyDescent="0.25">
      <c r="L7428" s="21" t="str">
        <f t="shared" ca="1" si="115"/>
        <v>-</v>
      </c>
    </row>
    <row r="7429" spans="1:16" x14ac:dyDescent="0.25">
      <c r="A7429" s="15"/>
      <c r="B7429" s="19"/>
      <c r="C7429" s="15"/>
      <c r="D7429" s="15"/>
      <c r="E7429" s="15"/>
      <c r="F7429" s="15"/>
      <c r="G7429" s="15"/>
      <c r="H7429" s="15"/>
      <c r="I7429" s="15"/>
      <c r="J7429" s="15"/>
      <c r="K7429" s="19"/>
      <c r="L7429" s="24" t="str">
        <f t="shared" ca="1" si="115"/>
        <v>-</v>
      </c>
      <c r="M7429" s="15"/>
      <c r="N7429" s="15"/>
      <c r="O7429" s="15"/>
      <c r="P7429" s="15"/>
    </row>
    <row r="7430" spans="1:16" x14ac:dyDescent="0.25">
      <c r="L7430" s="21" t="str">
        <f t="shared" ref="L7430:L7493" ca="1" si="116">IF(B7430&gt;1/1/1900, (IF(M7430="Closed",(DATEDIF(B7430,K7430,"d"))-(DATEDIF(H7430,J7430,"d")),IF(OR(M7430="Pending",ISBLANK(K7430)),TODAY()-B7430))),"-")</f>
        <v>-</v>
      </c>
    </row>
    <row r="7431" spans="1:16" x14ac:dyDescent="0.25">
      <c r="A7431" s="15"/>
      <c r="B7431" s="19"/>
      <c r="C7431" s="15"/>
      <c r="D7431" s="15"/>
      <c r="E7431" s="15"/>
      <c r="F7431" s="15"/>
      <c r="G7431" s="15"/>
      <c r="H7431" s="15"/>
      <c r="I7431" s="15"/>
      <c r="J7431" s="15"/>
      <c r="K7431" s="19"/>
      <c r="L7431" s="24" t="str">
        <f t="shared" ca="1" si="116"/>
        <v>-</v>
      </c>
      <c r="M7431" s="15"/>
      <c r="N7431" s="15"/>
      <c r="O7431" s="15"/>
      <c r="P7431" s="15"/>
    </row>
    <row r="7432" spans="1:16" x14ac:dyDescent="0.25">
      <c r="L7432" s="21" t="str">
        <f t="shared" ca="1" si="116"/>
        <v>-</v>
      </c>
    </row>
    <row r="7433" spans="1:16" x14ac:dyDescent="0.25">
      <c r="A7433" s="15"/>
      <c r="B7433" s="19"/>
      <c r="C7433" s="15"/>
      <c r="D7433" s="15"/>
      <c r="E7433" s="15"/>
      <c r="F7433" s="15"/>
      <c r="G7433" s="15"/>
      <c r="H7433" s="15"/>
      <c r="I7433" s="15"/>
      <c r="J7433" s="15"/>
      <c r="K7433" s="19"/>
      <c r="L7433" s="24" t="str">
        <f t="shared" ca="1" si="116"/>
        <v>-</v>
      </c>
      <c r="M7433" s="15"/>
      <c r="N7433" s="15"/>
      <c r="O7433" s="15"/>
      <c r="P7433" s="15"/>
    </row>
    <row r="7434" spans="1:16" x14ac:dyDescent="0.25">
      <c r="L7434" s="21" t="str">
        <f t="shared" ca="1" si="116"/>
        <v>-</v>
      </c>
    </row>
    <row r="7435" spans="1:16" x14ac:dyDescent="0.25">
      <c r="A7435" s="15"/>
      <c r="B7435" s="19"/>
      <c r="C7435" s="15"/>
      <c r="D7435" s="15"/>
      <c r="E7435" s="15"/>
      <c r="F7435" s="15"/>
      <c r="G7435" s="15"/>
      <c r="H7435" s="15"/>
      <c r="I7435" s="15"/>
      <c r="J7435" s="15"/>
      <c r="K7435" s="19"/>
      <c r="L7435" s="24" t="str">
        <f t="shared" ca="1" si="116"/>
        <v>-</v>
      </c>
      <c r="M7435" s="15"/>
      <c r="N7435" s="15"/>
      <c r="O7435" s="15"/>
      <c r="P7435" s="15"/>
    </row>
    <row r="7436" spans="1:16" x14ac:dyDescent="0.25">
      <c r="L7436" s="21" t="str">
        <f t="shared" ca="1" si="116"/>
        <v>-</v>
      </c>
    </row>
    <row r="7437" spans="1:16" x14ac:dyDescent="0.25">
      <c r="A7437" s="15"/>
      <c r="B7437" s="19"/>
      <c r="C7437" s="15"/>
      <c r="D7437" s="15"/>
      <c r="E7437" s="15"/>
      <c r="F7437" s="15"/>
      <c r="G7437" s="15"/>
      <c r="H7437" s="15"/>
      <c r="I7437" s="15"/>
      <c r="J7437" s="15"/>
      <c r="K7437" s="19"/>
      <c r="L7437" s="24" t="str">
        <f t="shared" ca="1" si="116"/>
        <v>-</v>
      </c>
      <c r="M7437" s="15"/>
      <c r="N7437" s="15"/>
      <c r="O7437" s="15"/>
      <c r="P7437" s="15"/>
    </row>
    <row r="7438" spans="1:16" x14ac:dyDescent="0.25">
      <c r="L7438" s="21" t="str">
        <f t="shared" ca="1" si="116"/>
        <v>-</v>
      </c>
    </row>
    <row r="7439" spans="1:16" x14ac:dyDescent="0.25">
      <c r="A7439" s="15"/>
      <c r="B7439" s="19"/>
      <c r="C7439" s="15"/>
      <c r="D7439" s="15"/>
      <c r="E7439" s="15"/>
      <c r="F7439" s="15"/>
      <c r="G7439" s="15"/>
      <c r="H7439" s="15"/>
      <c r="I7439" s="15"/>
      <c r="J7439" s="15"/>
      <c r="K7439" s="19"/>
      <c r="L7439" s="24" t="str">
        <f t="shared" ca="1" si="116"/>
        <v>-</v>
      </c>
      <c r="M7439" s="15"/>
      <c r="N7439" s="15"/>
      <c r="O7439" s="15"/>
      <c r="P7439" s="15"/>
    </row>
    <row r="7440" spans="1:16" x14ac:dyDescent="0.25">
      <c r="L7440" s="21" t="str">
        <f t="shared" ca="1" si="116"/>
        <v>-</v>
      </c>
    </row>
    <row r="7441" spans="1:16" x14ac:dyDescent="0.25">
      <c r="A7441" s="15"/>
      <c r="B7441" s="19"/>
      <c r="C7441" s="15"/>
      <c r="D7441" s="15"/>
      <c r="E7441" s="15"/>
      <c r="F7441" s="15"/>
      <c r="G7441" s="15"/>
      <c r="H7441" s="15"/>
      <c r="I7441" s="15"/>
      <c r="J7441" s="15"/>
      <c r="K7441" s="19"/>
      <c r="L7441" s="24" t="str">
        <f t="shared" ca="1" si="116"/>
        <v>-</v>
      </c>
      <c r="M7441" s="15"/>
      <c r="N7441" s="15"/>
      <c r="O7441" s="15"/>
      <c r="P7441" s="15"/>
    </row>
    <row r="7442" spans="1:16" x14ac:dyDescent="0.25">
      <c r="L7442" s="21" t="str">
        <f t="shared" ca="1" si="116"/>
        <v>-</v>
      </c>
    </row>
    <row r="7443" spans="1:16" x14ac:dyDescent="0.25">
      <c r="A7443" s="15"/>
      <c r="B7443" s="19"/>
      <c r="C7443" s="15"/>
      <c r="D7443" s="15"/>
      <c r="E7443" s="15"/>
      <c r="F7443" s="15"/>
      <c r="G7443" s="15"/>
      <c r="H7443" s="15"/>
      <c r="I7443" s="15"/>
      <c r="J7443" s="15"/>
      <c r="K7443" s="19"/>
      <c r="L7443" s="24" t="str">
        <f t="shared" ca="1" si="116"/>
        <v>-</v>
      </c>
      <c r="M7443" s="15"/>
      <c r="N7443" s="15"/>
      <c r="O7443" s="15"/>
      <c r="P7443" s="15"/>
    </row>
    <row r="7444" spans="1:16" x14ac:dyDescent="0.25">
      <c r="L7444" s="21" t="str">
        <f t="shared" ca="1" si="116"/>
        <v>-</v>
      </c>
    </row>
    <row r="7445" spans="1:16" x14ac:dyDescent="0.25">
      <c r="A7445" s="15"/>
      <c r="B7445" s="19"/>
      <c r="C7445" s="15"/>
      <c r="D7445" s="15"/>
      <c r="E7445" s="15"/>
      <c r="F7445" s="15"/>
      <c r="G7445" s="15"/>
      <c r="H7445" s="15"/>
      <c r="I7445" s="15"/>
      <c r="J7445" s="15"/>
      <c r="K7445" s="19"/>
      <c r="L7445" s="24" t="str">
        <f t="shared" ca="1" si="116"/>
        <v>-</v>
      </c>
      <c r="M7445" s="15"/>
      <c r="N7445" s="15"/>
      <c r="O7445" s="15"/>
      <c r="P7445" s="15"/>
    </row>
    <row r="7446" spans="1:16" x14ac:dyDescent="0.25">
      <c r="L7446" s="21" t="str">
        <f t="shared" ca="1" si="116"/>
        <v>-</v>
      </c>
    </row>
    <row r="7447" spans="1:16" x14ac:dyDescent="0.25">
      <c r="A7447" s="15"/>
      <c r="B7447" s="19"/>
      <c r="C7447" s="15"/>
      <c r="D7447" s="15"/>
      <c r="E7447" s="15"/>
      <c r="F7447" s="15"/>
      <c r="G7447" s="15"/>
      <c r="H7447" s="15"/>
      <c r="I7447" s="15"/>
      <c r="J7447" s="15"/>
      <c r="K7447" s="19"/>
      <c r="L7447" s="24" t="str">
        <f t="shared" ca="1" si="116"/>
        <v>-</v>
      </c>
      <c r="M7447" s="15"/>
      <c r="N7447" s="15"/>
      <c r="O7447" s="15"/>
      <c r="P7447" s="15"/>
    </row>
    <row r="7448" spans="1:16" x14ac:dyDescent="0.25">
      <c r="L7448" s="21" t="str">
        <f t="shared" ca="1" si="116"/>
        <v>-</v>
      </c>
    </row>
    <row r="7449" spans="1:16" x14ac:dyDescent="0.25">
      <c r="A7449" s="15"/>
      <c r="B7449" s="19"/>
      <c r="C7449" s="15"/>
      <c r="D7449" s="15"/>
      <c r="E7449" s="15"/>
      <c r="F7449" s="15"/>
      <c r="G7449" s="15"/>
      <c r="H7449" s="15"/>
      <c r="I7449" s="15"/>
      <c r="J7449" s="15"/>
      <c r="K7449" s="19"/>
      <c r="L7449" s="24" t="str">
        <f t="shared" ca="1" si="116"/>
        <v>-</v>
      </c>
      <c r="M7449" s="15"/>
      <c r="N7449" s="15"/>
      <c r="O7449" s="15"/>
      <c r="P7449" s="15"/>
    </row>
    <row r="7450" spans="1:16" x14ac:dyDescent="0.25">
      <c r="L7450" s="21" t="str">
        <f t="shared" ca="1" si="116"/>
        <v>-</v>
      </c>
    </row>
    <row r="7451" spans="1:16" x14ac:dyDescent="0.25">
      <c r="A7451" s="15"/>
      <c r="B7451" s="19"/>
      <c r="C7451" s="15"/>
      <c r="D7451" s="15"/>
      <c r="E7451" s="15"/>
      <c r="F7451" s="15"/>
      <c r="G7451" s="15"/>
      <c r="H7451" s="15"/>
      <c r="I7451" s="15"/>
      <c r="J7451" s="15"/>
      <c r="K7451" s="19"/>
      <c r="L7451" s="24" t="str">
        <f t="shared" ca="1" si="116"/>
        <v>-</v>
      </c>
      <c r="M7451" s="15"/>
      <c r="N7451" s="15"/>
      <c r="O7451" s="15"/>
      <c r="P7451" s="15"/>
    </row>
    <row r="7452" spans="1:16" x14ac:dyDescent="0.25">
      <c r="L7452" s="21" t="str">
        <f t="shared" ca="1" si="116"/>
        <v>-</v>
      </c>
    </row>
    <row r="7453" spans="1:16" x14ac:dyDescent="0.25">
      <c r="A7453" s="15"/>
      <c r="B7453" s="19"/>
      <c r="C7453" s="15"/>
      <c r="D7453" s="15"/>
      <c r="E7453" s="15"/>
      <c r="F7453" s="15"/>
      <c r="G7453" s="15"/>
      <c r="H7453" s="15"/>
      <c r="I7453" s="15"/>
      <c r="J7453" s="15"/>
      <c r="K7453" s="19"/>
      <c r="L7453" s="24" t="str">
        <f t="shared" ca="1" si="116"/>
        <v>-</v>
      </c>
      <c r="M7453" s="15"/>
      <c r="N7453" s="15"/>
      <c r="O7453" s="15"/>
      <c r="P7453" s="15"/>
    </row>
    <row r="7454" spans="1:16" x14ac:dyDescent="0.25">
      <c r="L7454" s="21" t="str">
        <f t="shared" ca="1" si="116"/>
        <v>-</v>
      </c>
    </row>
    <row r="7455" spans="1:16" x14ac:dyDescent="0.25">
      <c r="A7455" s="15"/>
      <c r="B7455" s="19"/>
      <c r="C7455" s="15"/>
      <c r="D7455" s="15"/>
      <c r="E7455" s="15"/>
      <c r="F7455" s="15"/>
      <c r="G7455" s="15"/>
      <c r="H7455" s="15"/>
      <c r="I7455" s="15"/>
      <c r="J7455" s="15"/>
      <c r="K7455" s="19"/>
      <c r="L7455" s="24" t="str">
        <f t="shared" ca="1" si="116"/>
        <v>-</v>
      </c>
      <c r="M7455" s="15"/>
      <c r="N7455" s="15"/>
      <c r="O7455" s="15"/>
      <c r="P7455" s="15"/>
    </row>
    <row r="7456" spans="1:16" x14ac:dyDescent="0.25">
      <c r="L7456" s="21" t="str">
        <f t="shared" ca="1" si="116"/>
        <v>-</v>
      </c>
    </row>
    <row r="7457" spans="1:16" x14ac:dyDescent="0.25">
      <c r="A7457" s="15"/>
      <c r="B7457" s="19"/>
      <c r="C7457" s="15"/>
      <c r="D7457" s="15"/>
      <c r="E7457" s="15"/>
      <c r="F7457" s="15"/>
      <c r="G7457" s="15"/>
      <c r="H7457" s="15"/>
      <c r="I7457" s="15"/>
      <c r="J7457" s="15"/>
      <c r="K7457" s="19"/>
      <c r="L7457" s="24" t="str">
        <f t="shared" ca="1" si="116"/>
        <v>-</v>
      </c>
      <c r="M7457" s="15"/>
      <c r="N7457" s="15"/>
      <c r="O7457" s="15"/>
      <c r="P7457" s="15"/>
    </row>
    <row r="7458" spans="1:16" x14ac:dyDescent="0.25">
      <c r="L7458" s="21" t="str">
        <f t="shared" ca="1" si="116"/>
        <v>-</v>
      </c>
    </row>
    <row r="7459" spans="1:16" x14ac:dyDescent="0.25">
      <c r="A7459" s="15"/>
      <c r="B7459" s="19"/>
      <c r="C7459" s="15"/>
      <c r="D7459" s="15"/>
      <c r="E7459" s="15"/>
      <c r="F7459" s="15"/>
      <c r="G7459" s="15"/>
      <c r="H7459" s="15"/>
      <c r="I7459" s="15"/>
      <c r="J7459" s="15"/>
      <c r="K7459" s="19"/>
      <c r="L7459" s="24" t="str">
        <f t="shared" ca="1" si="116"/>
        <v>-</v>
      </c>
      <c r="M7459" s="15"/>
      <c r="N7459" s="15"/>
      <c r="O7459" s="15"/>
      <c r="P7459" s="15"/>
    </row>
    <row r="7460" spans="1:16" x14ac:dyDescent="0.25">
      <c r="L7460" s="21" t="str">
        <f t="shared" ca="1" si="116"/>
        <v>-</v>
      </c>
    </row>
    <row r="7461" spans="1:16" x14ac:dyDescent="0.25">
      <c r="A7461" s="15"/>
      <c r="B7461" s="19"/>
      <c r="C7461" s="15"/>
      <c r="D7461" s="15"/>
      <c r="E7461" s="15"/>
      <c r="F7461" s="15"/>
      <c r="G7461" s="15"/>
      <c r="H7461" s="15"/>
      <c r="I7461" s="15"/>
      <c r="J7461" s="15"/>
      <c r="K7461" s="19"/>
      <c r="L7461" s="24" t="str">
        <f t="shared" ca="1" si="116"/>
        <v>-</v>
      </c>
      <c r="M7461" s="15"/>
      <c r="N7461" s="15"/>
      <c r="O7461" s="15"/>
      <c r="P7461" s="15"/>
    </row>
    <row r="7462" spans="1:16" x14ac:dyDescent="0.25">
      <c r="L7462" s="21" t="str">
        <f t="shared" ca="1" si="116"/>
        <v>-</v>
      </c>
    </row>
    <row r="7463" spans="1:16" x14ac:dyDescent="0.25">
      <c r="A7463" s="15"/>
      <c r="B7463" s="19"/>
      <c r="C7463" s="15"/>
      <c r="D7463" s="15"/>
      <c r="E7463" s="15"/>
      <c r="F7463" s="15"/>
      <c r="G7463" s="15"/>
      <c r="H7463" s="15"/>
      <c r="I7463" s="15"/>
      <c r="J7463" s="15"/>
      <c r="K7463" s="19"/>
      <c r="L7463" s="24" t="str">
        <f t="shared" ca="1" si="116"/>
        <v>-</v>
      </c>
      <c r="M7463" s="15"/>
      <c r="N7463" s="15"/>
      <c r="O7463" s="15"/>
      <c r="P7463" s="15"/>
    </row>
    <row r="7464" spans="1:16" x14ac:dyDescent="0.25">
      <c r="L7464" s="21" t="str">
        <f t="shared" ca="1" si="116"/>
        <v>-</v>
      </c>
    </row>
    <row r="7465" spans="1:16" x14ac:dyDescent="0.25">
      <c r="A7465" s="15"/>
      <c r="B7465" s="19"/>
      <c r="C7465" s="15"/>
      <c r="D7465" s="15"/>
      <c r="E7465" s="15"/>
      <c r="F7465" s="15"/>
      <c r="G7465" s="15"/>
      <c r="H7465" s="15"/>
      <c r="I7465" s="15"/>
      <c r="J7465" s="15"/>
      <c r="K7465" s="19"/>
      <c r="L7465" s="24" t="str">
        <f t="shared" ca="1" si="116"/>
        <v>-</v>
      </c>
      <c r="M7465" s="15"/>
      <c r="N7465" s="15"/>
      <c r="O7465" s="15"/>
      <c r="P7465" s="15"/>
    </row>
    <row r="7466" spans="1:16" x14ac:dyDescent="0.25">
      <c r="L7466" s="21" t="str">
        <f t="shared" ca="1" si="116"/>
        <v>-</v>
      </c>
    </row>
    <row r="7467" spans="1:16" x14ac:dyDescent="0.25">
      <c r="A7467" s="15"/>
      <c r="B7467" s="19"/>
      <c r="C7467" s="15"/>
      <c r="D7467" s="15"/>
      <c r="E7467" s="15"/>
      <c r="F7467" s="15"/>
      <c r="G7467" s="15"/>
      <c r="H7467" s="15"/>
      <c r="I7467" s="15"/>
      <c r="J7467" s="15"/>
      <c r="K7467" s="19"/>
      <c r="L7467" s="24" t="str">
        <f t="shared" ca="1" si="116"/>
        <v>-</v>
      </c>
      <c r="M7467" s="15"/>
      <c r="N7467" s="15"/>
      <c r="O7467" s="15"/>
      <c r="P7467" s="15"/>
    </row>
    <row r="7468" spans="1:16" x14ac:dyDescent="0.25">
      <c r="L7468" s="21" t="str">
        <f t="shared" ca="1" si="116"/>
        <v>-</v>
      </c>
    </row>
    <row r="7469" spans="1:16" x14ac:dyDescent="0.25">
      <c r="A7469" s="15"/>
      <c r="B7469" s="19"/>
      <c r="C7469" s="15"/>
      <c r="D7469" s="15"/>
      <c r="E7469" s="15"/>
      <c r="F7469" s="15"/>
      <c r="G7469" s="15"/>
      <c r="H7469" s="15"/>
      <c r="I7469" s="15"/>
      <c r="J7469" s="15"/>
      <c r="K7469" s="19"/>
      <c r="L7469" s="24" t="str">
        <f t="shared" ca="1" si="116"/>
        <v>-</v>
      </c>
      <c r="M7469" s="15"/>
      <c r="N7469" s="15"/>
      <c r="O7469" s="15"/>
      <c r="P7469" s="15"/>
    </row>
    <row r="7470" spans="1:16" x14ac:dyDescent="0.25">
      <c r="L7470" s="21" t="str">
        <f t="shared" ca="1" si="116"/>
        <v>-</v>
      </c>
    </row>
    <row r="7471" spans="1:16" x14ac:dyDescent="0.25">
      <c r="A7471" s="15"/>
      <c r="B7471" s="19"/>
      <c r="C7471" s="15"/>
      <c r="D7471" s="15"/>
      <c r="E7471" s="15"/>
      <c r="F7471" s="15"/>
      <c r="G7471" s="15"/>
      <c r="H7471" s="15"/>
      <c r="I7471" s="15"/>
      <c r="J7471" s="15"/>
      <c r="K7471" s="19"/>
      <c r="L7471" s="24" t="str">
        <f t="shared" ca="1" si="116"/>
        <v>-</v>
      </c>
      <c r="M7471" s="15"/>
      <c r="N7471" s="15"/>
      <c r="O7471" s="15"/>
      <c r="P7471" s="15"/>
    </row>
    <row r="7472" spans="1:16" x14ac:dyDescent="0.25">
      <c r="L7472" s="21" t="str">
        <f t="shared" ca="1" si="116"/>
        <v>-</v>
      </c>
    </row>
    <row r="7473" spans="1:16" x14ac:dyDescent="0.25">
      <c r="A7473" s="15"/>
      <c r="B7473" s="19"/>
      <c r="C7473" s="15"/>
      <c r="D7473" s="15"/>
      <c r="E7473" s="15"/>
      <c r="F7473" s="15"/>
      <c r="G7473" s="15"/>
      <c r="H7473" s="15"/>
      <c r="I7473" s="15"/>
      <c r="J7473" s="15"/>
      <c r="K7473" s="19"/>
      <c r="L7473" s="24" t="str">
        <f t="shared" ca="1" si="116"/>
        <v>-</v>
      </c>
      <c r="M7473" s="15"/>
      <c r="N7473" s="15"/>
      <c r="O7473" s="15"/>
      <c r="P7473" s="15"/>
    </row>
    <row r="7474" spans="1:16" x14ac:dyDescent="0.25">
      <c r="L7474" s="21" t="str">
        <f t="shared" ca="1" si="116"/>
        <v>-</v>
      </c>
    </row>
    <row r="7475" spans="1:16" x14ac:dyDescent="0.25">
      <c r="A7475" s="15"/>
      <c r="B7475" s="19"/>
      <c r="C7475" s="15"/>
      <c r="D7475" s="15"/>
      <c r="E7475" s="15"/>
      <c r="F7475" s="15"/>
      <c r="G7475" s="15"/>
      <c r="H7475" s="15"/>
      <c r="I7475" s="15"/>
      <c r="J7475" s="15"/>
      <c r="K7475" s="19"/>
      <c r="L7475" s="24" t="str">
        <f t="shared" ca="1" si="116"/>
        <v>-</v>
      </c>
      <c r="M7475" s="15"/>
      <c r="N7475" s="15"/>
      <c r="O7475" s="15"/>
      <c r="P7475" s="15"/>
    </row>
    <row r="7476" spans="1:16" x14ac:dyDescent="0.25">
      <c r="L7476" s="21" t="str">
        <f t="shared" ca="1" si="116"/>
        <v>-</v>
      </c>
    </row>
    <row r="7477" spans="1:16" x14ac:dyDescent="0.25">
      <c r="A7477" s="15"/>
      <c r="B7477" s="19"/>
      <c r="C7477" s="15"/>
      <c r="D7477" s="15"/>
      <c r="E7477" s="15"/>
      <c r="F7477" s="15"/>
      <c r="G7477" s="15"/>
      <c r="H7477" s="15"/>
      <c r="I7477" s="15"/>
      <c r="J7477" s="15"/>
      <c r="K7477" s="19"/>
      <c r="L7477" s="24" t="str">
        <f t="shared" ca="1" si="116"/>
        <v>-</v>
      </c>
      <c r="M7477" s="15"/>
      <c r="N7477" s="15"/>
      <c r="O7477" s="15"/>
      <c r="P7477" s="15"/>
    </row>
    <row r="7478" spans="1:16" x14ac:dyDescent="0.25">
      <c r="L7478" s="21" t="str">
        <f t="shared" ca="1" si="116"/>
        <v>-</v>
      </c>
    </row>
    <row r="7479" spans="1:16" x14ac:dyDescent="0.25">
      <c r="A7479" s="15"/>
      <c r="B7479" s="19"/>
      <c r="C7479" s="15"/>
      <c r="D7479" s="15"/>
      <c r="E7479" s="15"/>
      <c r="F7479" s="15"/>
      <c r="G7479" s="15"/>
      <c r="H7479" s="15"/>
      <c r="I7479" s="15"/>
      <c r="J7479" s="15"/>
      <c r="K7479" s="19"/>
      <c r="L7479" s="24" t="str">
        <f t="shared" ca="1" si="116"/>
        <v>-</v>
      </c>
      <c r="M7479" s="15"/>
      <c r="N7479" s="15"/>
      <c r="O7479" s="15"/>
      <c r="P7479" s="15"/>
    </row>
    <row r="7480" spans="1:16" x14ac:dyDescent="0.25">
      <c r="L7480" s="21" t="str">
        <f t="shared" ca="1" si="116"/>
        <v>-</v>
      </c>
    </row>
    <row r="7481" spans="1:16" x14ac:dyDescent="0.25">
      <c r="A7481" s="15"/>
      <c r="B7481" s="19"/>
      <c r="C7481" s="15"/>
      <c r="D7481" s="15"/>
      <c r="E7481" s="15"/>
      <c r="F7481" s="15"/>
      <c r="G7481" s="15"/>
      <c r="H7481" s="15"/>
      <c r="I7481" s="15"/>
      <c r="J7481" s="15"/>
      <c r="K7481" s="19"/>
      <c r="L7481" s="24" t="str">
        <f t="shared" ca="1" si="116"/>
        <v>-</v>
      </c>
      <c r="M7481" s="15"/>
      <c r="N7481" s="15"/>
      <c r="O7481" s="15"/>
      <c r="P7481" s="15"/>
    </row>
    <row r="7482" spans="1:16" x14ac:dyDescent="0.25">
      <c r="L7482" s="21" t="str">
        <f t="shared" ca="1" si="116"/>
        <v>-</v>
      </c>
    </row>
    <row r="7483" spans="1:16" x14ac:dyDescent="0.25">
      <c r="A7483" s="15"/>
      <c r="B7483" s="19"/>
      <c r="C7483" s="15"/>
      <c r="D7483" s="15"/>
      <c r="E7483" s="15"/>
      <c r="F7483" s="15"/>
      <c r="G7483" s="15"/>
      <c r="H7483" s="15"/>
      <c r="I7483" s="15"/>
      <c r="J7483" s="15"/>
      <c r="K7483" s="19"/>
      <c r="L7483" s="24" t="str">
        <f t="shared" ca="1" si="116"/>
        <v>-</v>
      </c>
      <c r="M7483" s="15"/>
      <c r="N7483" s="15"/>
      <c r="O7483" s="15"/>
      <c r="P7483" s="15"/>
    </row>
    <row r="7484" spans="1:16" x14ac:dyDescent="0.25">
      <c r="L7484" s="21" t="str">
        <f t="shared" ca="1" si="116"/>
        <v>-</v>
      </c>
    </row>
    <row r="7485" spans="1:16" x14ac:dyDescent="0.25">
      <c r="A7485" s="15"/>
      <c r="B7485" s="19"/>
      <c r="C7485" s="15"/>
      <c r="D7485" s="15"/>
      <c r="E7485" s="15"/>
      <c r="F7485" s="15"/>
      <c r="G7485" s="15"/>
      <c r="H7485" s="15"/>
      <c r="I7485" s="15"/>
      <c r="J7485" s="15"/>
      <c r="K7485" s="19"/>
      <c r="L7485" s="24" t="str">
        <f t="shared" ca="1" si="116"/>
        <v>-</v>
      </c>
      <c r="M7485" s="15"/>
      <c r="N7485" s="15"/>
      <c r="O7485" s="15"/>
      <c r="P7485" s="15"/>
    </row>
    <row r="7486" spans="1:16" x14ac:dyDescent="0.25">
      <c r="L7486" s="21" t="str">
        <f t="shared" ca="1" si="116"/>
        <v>-</v>
      </c>
    </row>
    <row r="7487" spans="1:16" x14ac:dyDescent="0.25">
      <c r="A7487" s="15"/>
      <c r="B7487" s="19"/>
      <c r="C7487" s="15"/>
      <c r="D7487" s="15"/>
      <c r="E7487" s="15"/>
      <c r="F7487" s="15"/>
      <c r="G7487" s="15"/>
      <c r="H7487" s="15"/>
      <c r="I7487" s="15"/>
      <c r="J7487" s="15"/>
      <c r="K7487" s="19"/>
      <c r="L7487" s="24" t="str">
        <f t="shared" ca="1" si="116"/>
        <v>-</v>
      </c>
      <c r="M7487" s="15"/>
      <c r="N7487" s="15"/>
      <c r="O7487" s="15"/>
      <c r="P7487" s="15"/>
    </row>
    <row r="7488" spans="1:16" x14ac:dyDescent="0.25">
      <c r="L7488" s="21" t="str">
        <f t="shared" ca="1" si="116"/>
        <v>-</v>
      </c>
    </row>
    <row r="7489" spans="1:16" x14ac:dyDescent="0.25">
      <c r="A7489" s="15"/>
      <c r="B7489" s="19"/>
      <c r="C7489" s="15"/>
      <c r="D7489" s="15"/>
      <c r="E7489" s="15"/>
      <c r="F7489" s="15"/>
      <c r="G7489" s="15"/>
      <c r="H7489" s="15"/>
      <c r="I7489" s="15"/>
      <c r="J7489" s="15"/>
      <c r="K7489" s="19"/>
      <c r="L7489" s="24" t="str">
        <f t="shared" ca="1" si="116"/>
        <v>-</v>
      </c>
      <c r="M7489" s="15"/>
      <c r="N7489" s="15"/>
      <c r="O7489" s="15"/>
      <c r="P7489" s="15"/>
    </row>
    <row r="7490" spans="1:16" x14ac:dyDescent="0.25">
      <c r="L7490" s="21" t="str">
        <f t="shared" ca="1" si="116"/>
        <v>-</v>
      </c>
    </row>
    <row r="7491" spans="1:16" x14ac:dyDescent="0.25">
      <c r="A7491" s="15"/>
      <c r="B7491" s="19"/>
      <c r="C7491" s="15"/>
      <c r="D7491" s="15"/>
      <c r="E7491" s="15"/>
      <c r="F7491" s="15"/>
      <c r="G7491" s="15"/>
      <c r="H7491" s="15"/>
      <c r="I7491" s="15"/>
      <c r="J7491" s="15"/>
      <c r="K7491" s="19"/>
      <c r="L7491" s="24" t="str">
        <f t="shared" ca="1" si="116"/>
        <v>-</v>
      </c>
      <c r="M7491" s="15"/>
      <c r="N7491" s="15"/>
      <c r="O7491" s="15"/>
      <c r="P7491" s="15"/>
    </row>
    <row r="7492" spans="1:16" x14ac:dyDescent="0.25">
      <c r="L7492" s="21" t="str">
        <f t="shared" ca="1" si="116"/>
        <v>-</v>
      </c>
    </row>
    <row r="7493" spans="1:16" x14ac:dyDescent="0.25">
      <c r="A7493" s="15"/>
      <c r="B7493" s="19"/>
      <c r="C7493" s="15"/>
      <c r="D7493" s="15"/>
      <c r="E7493" s="15"/>
      <c r="F7493" s="15"/>
      <c r="G7493" s="15"/>
      <c r="H7493" s="15"/>
      <c r="I7493" s="15"/>
      <c r="J7493" s="15"/>
      <c r="K7493" s="19"/>
      <c r="L7493" s="24" t="str">
        <f t="shared" ca="1" si="116"/>
        <v>-</v>
      </c>
      <c r="M7493" s="15"/>
      <c r="N7493" s="15"/>
      <c r="O7493" s="15"/>
      <c r="P7493" s="15"/>
    </row>
    <row r="7494" spans="1:16" x14ac:dyDescent="0.25">
      <c r="L7494" s="21" t="str">
        <f t="shared" ref="L7494:L7557" ca="1" si="117">IF(B7494&gt;1/1/1900, (IF(M7494="Closed",(DATEDIF(B7494,K7494,"d"))-(DATEDIF(H7494,J7494,"d")),IF(OR(M7494="Pending",ISBLANK(K7494)),TODAY()-B7494))),"-")</f>
        <v>-</v>
      </c>
    </row>
    <row r="7495" spans="1:16" x14ac:dyDescent="0.25">
      <c r="A7495" s="15"/>
      <c r="B7495" s="19"/>
      <c r="C7495" s="15"/>
      <c r="D7495" s="15"/>
      <c r="E7495" s="15"/>
      <c r="F7495" s="15"/>
      <c r="G7495" s="15"/>
      <c r="H7495" s="15"/>
      <c r="I7495" s="15"/>
      <c r="J7495" s="15"/>
      <c r="K7495" s="19"/>
      <c r="L7495" s="24" t="str">
        <f t="shared" ca="1" si="117"/>
        <v>-</v>
      </c>
      <c r="M7495" s="15"/>
      <c r="N7495" s="15"/>
      <c r="O7495" s="15"/>
      <c r="P7495" s="15"/>
    </row>
    <row r="7496" spans="1:16" x14ac:dyDescent="0.25">
      <c r="L7496" s="21" t="str">
        <f t="shared" ca="1" si="117"/>
        <v>-</v>
      </c>
    </row>
    <row r="7497" spans="1:16" x14ac:dyDescent="0.25">
      <c r="A7497" s="15"/>
      <c r="B7497" s="19"/>
      <c r="C7497" s="15"/>
      <c r="D7497" s="15"/>
      <c r="E7497" s="15"/>
      <c r="F7497" s="15"/>
      <c r="G7497" s="15"/>
      <c r="H7497" s="15"/>
      <c r="I7497" s="15"/>
      <c r="J7497" s="15"/>
      <c r="K7497" s="19"/>
      <c r="L7497" s="24" t="str">
        <f t="shared" ca="1" si="117"/>
        <v>-</v>
      </c>
      <c r="M7497" s="15"/>
      <c r="N7497" s="15"/>
      <c r="O7497" s="15"/>
      <c r="P7497" s="15"/>
    </row>
    <row r="7498" spans="1:16" x14ac:dyDescent="0.25">
      <c r="L7498" s="21" t="str">
        <f t="shared" ca="1" si="117"/>
        <v>-</v>
      </c>
    </row>
    <row r="7499" spans="1:16" x14ac:dyDescent="0.25">
      <c r="A7499" s="15"/>
      <c r="B7499" s="19"/>
      <c r="C7499" s="15"/>
      <c r="D7499" s="15"/>
      <c r="E7499" s="15"/>
      <c r="F7499" s="15"/>
      <c r="G7499" s="15"/>
      <c r="H7499" s="15"/>
      <c r="I7499" s="15"/>
      <c r="J7499" s="15"/>
      <c r="K7499" s="19"/>
      <c r="L7499" s="24" t="str">
        <f t="shared" ca="1" si="117"/>
        <v>-</v>
      </c>
      <c r="M7499" s="15"/>
      <c r="N7499" s="15"/>
      <c r="O7499" s="15"/>
      <c r="P7499" s="15"/>
    </row>
    <row r="7500" spans="1:16" x14ac:dyDescent="0.25">
      <c r="L7500" s="21" t="str">
        <f t="shared" ca="1" si="117"/>
        <v>-</v>
      </c>
    </row>
    <row r="7501" spans="1:16" x14ac:dyDescent="0.25">
      <c r="A7501" s="15"/>
      <c r="B7501" s="19"/>
      <c r="C7501" s="15"/>
      <c r="D7501" s="15"/>
      <c r="E7501" s="15"/>
      <c r="F7501" s="15"/>
      <c r="G7501" s="15"/>
      <c r="H7501" s="15"/>
      <c r="I7501" s="15"/>
      <c r="J7501" s="15"/>
      <c r="K7501" s="19"/>
      <c r="L7501" s="24" t="str">
        <f t="shared" ca="1" si="117"/>
        <v>-</v>
      </c>
      <c r="M7501" s="15"/>
      <c r="N7501" s="15"/>
      <c r="O7501" s="15"/>
      <c r="P7501" s="15"/>
    </row>
    <row r="7502" spans="1:16" x14ac:dyDescent="0.25">
      <c r="L7502" s="21" t="str">
        <f t="shared" ca="1" si="117"/>
        <v>-</v>
      </c>
    </row>
    <row r="7503" spans="1:16" x14ac:dyDescent="0.25">
      <c r="A7503" s="15"/>
      <c r="B7503" s="19"/>
      <c r="C7503" s="15"/>
      <c r="D7503" s="15"/>
      <c r="E7503" s="15"/>
      <c r="F7503" s="15"/>
      <c r="G7503" s="15"/>
      <c r="H7503" s="15"/>
      <c r="I7503" s="15"/>
      <c r="J7503" s="15"/>
      <c r="K7503" s="19"/>
      <c r="L7503" s="24" t="str">
        <f t="shared" ca="1" si="117"/>
        <v>-</v>
      </c>
      <c r="M7503" s="15"/>
      <c r="N7503" s="15"/>
      <c r="O7503" s="15"/>
      <c r="P7503" s="15"/>
    </row>
    <row r="7504" spans="1:16" x14ac:dyDescent="0.25">
      <c r="L7504" s="21" t="str">
        <f t="shared" ca="1" si="117"/>
        <v>-</v>
      </c>
    </row>
    <row r="7505" spans="1:16" x14ac:dyDescent="0.25">
      <c r="A7505" s="15"/>
      <c r="B7505" s="19"/>
      <c r="C7505" s="15"/>
      <c r="D7505" s="15"/>
      <c r="E7505" s="15"/>
      <c r="F7505" s="15"/>
      <c r="G7505" s="15"/>
      <c r="H7505" s="15"/>
      <c r="I7505" s="15"/>
      <c r="J7505" s="15"/>
      <c r="K7505" s="19"/>
      <c r="L7505" s="24" t="str">
        <f t="shared" ca="1" si="117"/>
        <v>-</v>
      </c>
      <c r="M7505" s="15"/>
      <c r="N7505" s="15"/>
      <c r="O7505" s="15"/>
      <c r="P7505" s="15"/>
    </row>
    <row r="7506" spans="1:16" x14ac:dyDescent="0.25">
      <c r="L7506" s="21" t="str">
        <f t="shared" ca="1" si="117"/>
        <v>-</v>
      </c>
    </row>
    <row r="7507" spans="1:16" x14ac:dyDescent="0.25">
      <c r="A7507" s="15"/>
      <c r="B7507" s="19"/>
      <c r="C7507" s="15"/>
      <c r="D7507" s="15"/>
      <c r="E7507" s="15"/>
      <c r="F7507" s="15"/>
      <c r="G7507" s="15"/>
      <c r="H7507" s="15"/>
      <c r="I7507" s="15"/>
      <c r="J7507" s="15"/>
      <c r="K7507" s="19"/>
      <c r="L7507" s="24" t="str">
        <f t="shared" ca="1" si="117"/>
        <v>-</v>
      </c>
      <c r="M7507" s="15"/>
      <c r="N7507" s="15"/>
      <c r="O7507" s="15"/>
      <c r="P7507" s="15"/>
    </row>
    <row r="7508" spans="1:16" x14ac:dyDescent="0.25">
      <c r="L7508" s="21" t="str">
        <f t="shared" ca="1" si="117"/>
        <v>-</v>
      </c>
    </row>
    <row r="7509" spans="1:16" x14ac:dyDescent="0.25">
      <c r="A7509" s="15"/>
      <c r="B7509" s="19"/>
      <c r="C7509" s="15"/>
      <c r="D7509" s="15"/>
      <c r="E7509" s="15"/>
      <c r="F7509" s="15"/>
      <c r="G7509" s="15"/>
      <c r="H7509" s="15"/>
      <c r="I7509" s="15"/>
      <c r="J7509" s="15"/>
      <c r="K7509" s="19"/>
      <c r="L7509" s="24" t="str">
        <f t="shared" ca="1" si="117"/>
        <v>-</v>
      </c>
      <c r="M7509" s="15"/>
      <c r="N7509" s="15"/>
      <c r="O7509" s="15"/>
      <c r="P7509" s="15"/>
    </row>
    <row r="7510" spans="1:16" x14ac:dyDescent="0.25">
      <c r="L7510" s="21" t="str">
        <f t="shared" ca="1" si="117"/>
        <v>-</v>
      </c>
    </row>
    <row r="7511" spans="1:16" x14ac:dyDescent="0.25">
      <c r="A7511" s="15"/>
      <c r="B7511" s="19"/>
      <c r="C7511" s="15"/>
      <c r="D7511" s="15"/>
      <c r="E7511" s="15"/>
      <c r="F7511" s="15"/>
      <c r="G7511" s="15"/>
      <c r="H7511" s="15"/>
      <c r="I7511" s="15"/>
      <c r="J7511" s="15"/>
      <c r="K7511" s="19"/>
      <c r="L7511" s="24" t="str">
        <f t="shared" ca="1" si="117"/>
        <v>-</v>
      </c>
      <c r="M7511" s="15"/>
      <c r="N7511" s="15"/>
      <c r="O7511" s="15"/>
      <c r="P7511" s="15"/>
    </row>
    <row r="7512" spans="1:16" x14ac:dyDescent="0.25">
      <c r="L7512" s="21" t="str">
        <f t="shared" ca="1" si="117"/>
        <v>-</v>
      </c>
    </row>
    <row r="7513" spans="1:16" x14ac:dyDescent="0.25">
      <c r="A7513" s="15"/>
      <c r="B7513" s="19"/>
      <c r="C7513" s="15"/>
      <c r="D7513" s="15"/>
      <c r="E7513" s="15"/>
      <c r="F7513" s="15"/>
      <c r="G7513" s="15"/>
      <c r="H7513" s="15"/>
      <c r="I7513" s="15"/>
      <c r="J7513" s="15"/>
      <c r="K7513" s="19"/>
      <c r="L7513" s="24" t="str">
        <f t="shared" ca="1" si="117"/>
        <v>-</v>
      </c>
      <c r="M7513" s="15"/>
      <c r="N7513" s="15"/>
      <c r="O7513" s="15"/>
      <c r="P7513" s="15"/>
    </row>
    <row r="7514" spans="1:16" x14ac:dyDescent="0.25">
      <c r="L7514" s="21" t="str">
        <f t="shared" ca="1" si="117"/>
        <v>-</v>
      </c>
    </row>
    <row r="7515" spans="1:16" x14ac:dyDescent="0.25">
      <c r="A7515" s="15"/>
      <c r="B7515" s="19"/>
      <c r="C7515" s="15"/>
      <c r="D7515" s="15"/>
      <c r="E7515" s="15"/>
      <c r="F7515" s="15"/>
      <c r="G7515" s="15"/>
      <c r="H7515" s="15"/>
      <c r="I7515" s="15"/>
      <c r="J7515" s="15"/>
      <c r="K7515" s="19"/>
      <c r="L7515" s="24" t="str">
        <f t="shared" ca="1" si="117"/>
        <v>-</v>
      </c>
      <c r="M7515" s="15"/>
      <c r="N7515" s="15"/>
      <c r="O7515" s="15"/>
      <c r="P7515" s="15"/>
    </row>
    <row r="7516" spans="1:16" x14ac:dyDescent="0.25">
      <c r="L7516" s="21" t="str">
        <f t="shared" ca="1" si="117"/>
        <v>-</v>
      </c>
    </row>
    <row r="7517" spans="1:16" x14ac:dyDescent="0.25">
      <c r="A7517" s="15"/>
      <c r="B7517" s="19"/>
      <c r="C7517" s="15"/>
      <c r="D7517" s="15"/>
      <c r="E7517" s="15"/>
      <c r="F7517" s="15"/>
      <c r="G7517" s="15"/>
      <c r="H7517" s="15"/>
      <c r="I7517" s="15"/>
      <c r="J7517" s="15"/>
      <c r="K7517" s="19"/>
      <c r="L7517" s="24" t="str">
        <f t="shared" ca="1" si="117"/>
        <v>-</v>
      </c>
      <c r="M7517" s="15"/>
      <c r="N7517" s="15"/>
      <c r="O7517" s="15"/>
      <c r="P7517" s="15"/>
    </row>
    <row r="7518" spans="1:16" x14ac:dyDescent="0.25">
      <c r="L7518" s="21" t="str">
        <f t="shared" ca="1" si="117"/>
        <v>-</v>
      </c>
    </row>
    <row r="7519" spans="1:16" x14ac:dyDescent="0.25">
      <c r="A7519" s="15"/>
      <c r="B7519" s="19"/>
      <c r="C7519" s="15"/>
      <c r="D7519" s="15"/>
      <c r="E7519" s="15"/>
      <c r="F7519" s="15"/>
      <c r="G7519" s="15"/>
      <c r="H7519" s="15"/>
      <c r="I7519" s="15"/>
      <c r="J7519" s="15"/>
      <c r="K7519" s="19"/>
      <c r="L7519" s="24" t="str">
        <f t="shared" ca="1" si="117"/>
        <v>-</v>
      </c>
      <c r="M7519" s="15"/>
      <c r="N7519" s="15"/>
      <c r="O7519" s="15"/>
      <c r="P7519" s="15"/>
    </row>
    <row r="7520" spans="1:16" x14ac:dyDescent="0.25">
      <c r="L7520" s="21" t="str">
        <f t="shared" ca="1" si="117"/>
        <v>-</v>
      </c>
    </row>
    <row r="7521" spans="1:16" x14ac:dyDescent="0.25">
      <c r="A7521" s="15"/>
      <c r="B7521" s="19"/>
      <c r="C7521" s="15"/>
      <c r="D7521" s="15"/>
      <c r="E7521" s="15"/>
      <c r="F7521" s="15"/>
      <c r="G7521" s="15"/>
      <c r="H7521" s="15"/>
      <c r="I7521" s="15"/>
      <c r="J7521" s="15"/>
      <c r="K7521" s="19"/>
      <c r="L7521" s="24" t="str">
        <f t="shared" ca="1" si="117"/>
        <v>-</v>
      </c>
      <c r="M7521" s="15"/>
      <c r="N7521" s="15"/>
      <c r="O7521" s="15"/>
      <c r="P7521" s="15"/>
    </row>
    <row r="7522" spans="1:16" x14ac:dyDescent="0.25">
      <c r="L7522" s="21" t="str">
        <f t="shared" ca="1" si="117"/>
        <v>-</v>
      </c>
    </row>
    <row r="7523" spans="1:16" x14ac:dyDescent="0.25">
      <c r="A7523" s="15"/>
      <c r="B7523" s="19"/>
      <c r="C7523" s="15"/>
      <c r="D7523" s="15"/>
      <c r="E7523" s="15"/>
      <c r="F7523" s="15"/>
      <c r="G7523" s="15"/>
      <c r="H7523" s="15"/>
      <c r="I7523" s="15"/>
      <c r="J7523" s="15"/>
      <c r="K7523" s="19"/>
      <c r="L7523" s="24" t="str">
        <f t="shared" ca="1" si="117"/>
        <v>-</v>
      </c>
      <c r="M7523" s="15"/>
      <c r="N7523" s="15"/>
      <c r="O7523" s="15"/>
      <c r="P7523" s="15"/>
    </row>
    <row r="7524" spans="1:16" x14ac:dyDescent="0.25">
      <c r="L7524" s="21" t="str">
        <f t="shared" ca="1" si="117"/>
        <v>-</v>
      </c>
    </row>
    <row r="7525" spans="1:16" x14ac:dyDescent="0.25">
      <c r="A7525" s="15"/>
      <c r="B7525" s="19"/>
      <c r="C7525" s="15"/>
      <c r="D7525" s="15"/>
      <c r="E7525" s="15"/>
      <c r="F7525" s="15"/>
      <c r="G7525" s="15"/>
      <c r="H7525" s="15"/>
      <c r="I7525" s="15"/>
      <c r="J7525" s="15"/>
      <c r="K7525" s="19"/>
      <c r="L7525" s="24" t="str">
        <f t="shared" ca="1" si="117"/>
        <v>-</v>
      </c>
      <c r="M7525" s="15"/>
      <c r="N7525" s="15"/>
      <c r="O7525" s="15"/>
      <c r="P7525" s="15"/>
    </row>
    <row r="7526" spans="1:16" x14ac:dyDescent="0.25">
      <c r="L7526" s="21" t="str">
        <f t="shared" ca="1" si="117"/>
        <v>-</v>
      </c>
    </row>
    <row r="7527" spans="1:16" x14ac:dyDescent="0.25">
      <c r="A7527" s="15"/>
      <c r="B7527" s="19"/>
      <c r="C7527" s="15"/>
      <c r="D7527" s="15"/>
      <c r="E7527" s="15"/>
      <c r="F7527" s="15"/>
      <c r="G7527" s="15"/>
      <c r="H7527" s="15"/>
      <c r="I7527" s="15"/>
      <c r="J7527" s="15"/>
      <c r="K7527" s="19"/>
      <c r="L7527" s="24" t="str">
        <f t="shared" ca="1" si="117"/>
        <v>-</v>
      </c>
      <c r="M7527" s="15"/>
      <c r="N7527" s="15"/>
      <c r="O7527" s="15"/>
      <c r="P7527" s="15"/>
    </row>
    <row r="7528" spans="1:16" x14ac:dyDescent="0.25">
      <c r="L7528" s="21" t="str">
        <f t="shared" ca="1" si="117"/>
        <v>-</v>
      </c>
    </row>
    <row r="7529" spans="1:16" x14ac:dyDescent="0.25">
      <c r="A7529" s="15"/>
      <c r="B7529" s="19"/>
      <c r="C7529" s="15"/>
      <c r="D7529" s="15"/>
      <c r="E7529" s="15"/>
      <c r="F7529" s="15"/>
      <c r="G7529" s="15"/>
      <c r="H7529" s="15"/>
      <c r="I7529" s="15"/>
      <c r="J7529" s="15"/>
      <c r="K7529" s="19"/>
      <c r="L7529" s="24" t="str">
        <f t="shared" ca="1" si="117"/>
        <v>-</v>
      </c>
      <c r="M7529" s="15"/>
      <c r="N7529" s="15"/>
      <c r="O7529" s="15"/>
      <c r="P7529" s="15"/>
    </row>
    <row r="7530" spans="1:16" x14ac:dyDescent="0.25">
      <c r="L7530" s="21" t="str">
        <f t="shared" ca="1" si="117"/>
        <v>-</v>
      </c>
    </row>
    <row r="7531" spans="1:16" x14ac:dyDescent="0.25">
      <c r="A7531" s="15"/>
      <c r="B7531" s="19"/>
      <c r="C7531" s="15"/>
      <c r="D7531" s="15"/>
      <c r="E7531" s="15"/>
      <c r="F7531" s="15"/>
      <c r="G7531" s="15"/>
      <c r="H7531" s="15"/>
      <c r="I7531" s="15"/>
      <c r="J7531" s="15"/>
      <c r="K7531" s="19"/>
      <c r="L7531" s="24" t="str">
        <f t="shared" ca="1" si="117"/>
        <v>-</v>
      </c>
      <c r="M7531" s="15"/>
      <c r="N7531" s="15"/>
      <c r="O7531" s="15"/>
      <c r="P7531" s="15"/>
    </row>
    <row r="7532" spans="1:16" x14ac:dyDescent="0.25">
      <c r="L7532" s="21" t="str">
        <f t="shared" ca="1" si="117"/>
        <v>-</v>
      </c>
    </row>
    <row r="7533" spans="1:16" x14ac:dyDescent="0.25">
      <c r="A7533" s="15"/>
      <c r="B7533" s="19"/>
      <c r="C7533" s="15"/>
      <c r="D7533" s="15"/>
      <c r="E7533" s="15"/>
      <c r="F7533" s="15"/>
      <c r="G7533" s="15"/>
      <c r="H7533" s="15"/>
      <c r="I7533" s="15"/>
      <c r="J7533" s="15"/>
      <c r="K7533" s="19"/>
      <c r="L7533" s="24" t="str">
        <f t="shared" ca="1" si="117"/>
        <v>-</v>
      </c>
      <c r="M7533" s="15"/>
      <c r="N7533" s="15"/>
      <c r="O7533" s="15"/>
      <c r="P7533" s="15"/>
    </row>
    <row r="7534" spans="1:16" x14ac:dyDescent="0.25">
      <c r="L7534" s="21" t="str">
        <f t="shared" ca="1" si="117"/>
        <v>-</v>
      </c>
    </row>
    <row r="7535" spans="1:16" x14ac:dyDescent="0.25">
      <c r="A7535" s="15"/>
      <c r="B7535" s="19"/>
      <c r="C7535" s="15"/>
      <c r="D7535" s="15"/>
      <c r="E7535" s="15"/>
      <c r="F7535" s="15"/>
      <c r="G7535" s="15"/>
      <c r="H7535" s="15"/>
      <c r="I7535" s="15"/>
      <c r="J7535" s="15"/>
      <c r="K7535" s="19"/>
      <c r="L7535" s="24" t="str">
        <f t="shared" ca="1" si="117"/>
        <v>-</v>
      </c>
      <c r="M7535" s="15"/>
      <c r="N7535" s="15"/>
      <c r="O7535" s="15"/>
      <c r="P7535" s="15"/>
    </row>
    <row r="7536" spans="1:16" x14ac:dyDescent="0.25">
      <c r="L7536" s="21" t="str">
        <f t="shared" ca="1" si="117"/>
        <v>-</v>
      </c>
    </row>
    <row r="7537" spans="1:16" x14ac:dyDescent="0.25">
      <c r="A7537" s="15"/>
      <c r="B7537" s="19"/>
      <c r="C7537" s="15"/>
      <c r="D7537" s="15"/>
      <c r="E7537" s="15"/>
      <c r="F7537" s="15"/>
      <c r="G7537" s="15"/>
      <c r="H7537" s="15"/>
      <c r="I7537" s="15"/>
      <c r="J7537" s="15"/>
      <c r="K7537" s="19"/>
      <c r="L7537" s="24" t="str">
        <f t="shared" ca="1" si="117"/>
        <v>-</v>
      </c>
      <c r="M7537" s="15"/>
      <c r="N7537" s="15"/>
      <c r="O7537" s="15"/>
      <c r="P7537" s="15"/>
    </row>
    <row r="7538" spans="1:16" x14ac:dyDescent="0.25">
      <c r="L7538" s="21" t="str">
        <f t="shared" ca="1" si="117"/>
        <v>-</v>
      </c>
    </row>
    <row r="7539" spans="1:16" x14ac:dyDescent="0.25">
      <c r="A7539" s="15"/>
      <c r="B7539" s="19"/>
      <c r="C7539" s="15"/>
      <c r="D7539" s="15"/>
      <c r="E7539" s="15"/>
      <c r="F7539" s="15"/>
      <c r="G7539" s="15"/>
      <c r="H7539" s="15"/>
      <c r="I7539" s="15"/>
      <c r="J7539" s="15"/>
      <c r="K7539" s="19"/>
      <c r="L7539" s="24" t="str">
        <f t="shared" ca="1" si="117"/>
        <v>-</v>
      </c>
      <c r="M7539" s="15"/>
      <c r="N7539" s="15"/>
      <c r="O7539" s="15"/>
      <c r="P7539" s="15"/>
    </row>
    <row r="7540" spans="1:16" x14ac:dyDescent="0.25">
      <c r="L7540" s="21" t="str">
        <f t="shared" ca="1" si="117"/>
        <v>-</v>
      </c>
    </row>
    <row r="7541" spans="1:16" x14ac:dyDescent="0.25">
      <c r="A7541" s="15"/>
      <c r="B7541" s="19"/>
      <c r="C7541" s="15"/>
      <c r="D7541" s="15"/>
      <c r="E7541" s="15"/>
      <c r="F7541" s="15"/>
      <c r="G7541" s="15"/>
      <c r="H7541" s="15"/>
      <c r="I7541" s="15"/>
      <c r="J7541" s="15"/>
      <c r="K7541" s="19"/>
      <c r="L7541" s="24" t="str">
        <f t="shared" ca="1" si="117"/>
        <v>-</v>
      </c>
      <c r="M7541" s="15"/>
      <c r="N7541" s="15"/>
      <c r="O7541" s="15"/>
      <c r="P7541" s="15"/>
    </row>
    <row r="7542" spans="1:16" x14ac:dyDescent="0.25">
      <c r="L7542" s="21" t="str">
        <f t="shared" ca="1" si="117"/>
        <v>-</v>
      </c>
    </row>
    <row r="7543" spans="1:16" x14ac:dyDescent="0.25">
      <c r="A7543" s="15"/>
      <c r="B7543" s="19"/>
      <c r="C7543" s="15"/>
      <c r="D7543" s="15"/>
      <c r="E7543" s="15"/>
      <c r="F7543" s="15"/>
      <c r="G7543" s="15"/>
      <c r="H7543" s="15"/>
      <c r="I7543" s="15"/>
      <c r="J7543" s="15"/>
      <c r="K7543" s="19"/>
      <c r="L7543" s="24" t="str">
        <f t="shared" ca="1" si="117"/>
        <v>-</v>
      </c>
      <c r="M7543" s="15"/>
      <c r="N7543" s="15"/>
      <c r="O7543" s="15"/>
      <c r="P7543" s="15"/>
    </row>
    <row r="7544" spans="1:16" x14ac:dyDescent="0.25">
      <c r="L7544" s="21" t="str">
        <f t="shared" ca="1" si="117"/>
        <v>-</v>
      </c>
    </row>
    <row r="7545" spans="1:16" x14ac:dyDescent="0.25">
      <c r="A7545" s="15"/>
      <c r="B7545" s="19"/>
      <c r="C7545" s="15"/>
      <c r="D7545" s="15"/>
      <c r="E7545" s="15"/>
      <c r="F7545" s="15"/>
      <c r="G7545" s="15"/>
      <c r="H7545" s="15"/>
      <c r="I7545" s="15"/>
      <c r="J7545" s="15"/>
      <c r="K7545" s="19"/>
      <c r="L7545" s="24" t="str">
        <f t="shared" ca="1" si="117"/>
        <v>-</v>
      </c>
      <c r="M7545" s="15"/>
      <c r="N7545" s="15"/>
      <c r="O7545" s="15"/>
      <c r="P7545" s="15"/>
    </row>
    <row r="7546" spans="1:16" x14ac:dyDescent="0.25">
      <c r="L7546" s="21" t="str">
        <f t="shared" ca="1" si="117"/>
        <v>-</v>
      </c>
    </row>
    <row r="7547" spans="1:16" x14ac:dyDescent="0.25">
      <c r="A7547" s="15"/>
      <c r="B7547" s="19"/>
      <c r="C7547" s="15"/>
      <c r="D7547" s="15"/>
      <c r="E7547" s="15"/>
      <c r="F7547" s="15"/>
      <c r="G7547" s="15"/>
      <c r="H7547" s="15"/>
      <c r="I7547" s="15"/>
      <c r="J7547" s="15"/>
      <c r="K7547" s="19"/>
      <c r="L7547" s="24" t="str">
        <f t="shared" ca="1" si="117"/>
        <v>-</v>
      </c>
      <c r="M7547" s="15"/>
      <c r="N7547" s="15"/>
      <c r="O7547" s="15"/>
      <c r="P7547" s="15"/>
    </row>
    <row r="7548" spans="1:16" x14ac:dyDescent="0.25">
      <c r="L7548" s="21" t="str">
        <f t="shared" ca="1" si="117"/>
        <v>-</v>
      </c>
    </row>
    <row r="7549" spans="1:16" x14ac:dyDescent="0.25">
      <c r="A7549" s="15"/>
      <c r="B7549" s="19"/>
      <c r="C7549" s="15"/>
      <c r="D7549" s="15"/>
      <c r="E7549" s="15"/>
      <c r="F7549" s="15"/>
      <c r="G7549" s="15"/>
      <c r="H7549" s="15"/>
      <c r="I7549" s="15"/>
      <c r="J7549" s="15"/>
      <c r="K7549" s="19"/>
      <c r="L7549" s="24" t="str">
        <f t="shared" ca="1" si="117"/>
        <v>-</v>
      </c>
      <c r="M7549" s="15"/>
      <c r="N7549" s="15"/>
      <c r="O7549" s="15"/>
      <c r="P7549" s="15"/>
    </row>
    <row r="7550" spans="1:16" x14ac:dyDescent="0.25">
      <c r="L7550" s="21" t="str">
        <f t="shared" ca="1" si="117"/>
        <v>-</v>
      </c>
    </row>
    <row r="7551" spans="1:16" x14ac:dyDescent="0.25">
      <c r="A7551" s="15"/>
      <c r="B7551" s="19"/>
      <c r="C7551" s="15"/>
      <c r="D7551" s="15"/>
      <c r="E7551" s="15"/>
      <c r="F7551" s="15"/>
      <c r="G7551" s="15"/>
      <c r="H7551" s="15"/>
      <c r="I7551" s="15"/>
      <c r="J7551" s="15"/>
      <c r="K7551" s="19"/>
      <c r="L7551" s="24" t="str">
        <f t="shared" ca="1" si="117"/>
        <v>-</v>
      </c>
      <c r="M7551" s="15"/>
      <c r="N7551" s="15"/>
      <c r="O7551" s="15"/>
      <c r="P7551" s="15"/>
    </row>
    <row r="7552" spans="1:16" x14ac:dyDescent="0.25">
      <c r="L7552" s="21" t="str">
        <f t="shared" ca="1" si="117"/>
        <v>-</v>
      </c>
    </row>
    <row r="7553" spans="1:16" x14ac:dyDescent="0.25">
      <c r="A7553" s="15"/>
      <c r="B7553" s="19"/>
      <c r="C7553" s="15"/>
      <c r="D7553" s="15"/>
      <c r="E7553" s="15"/>
      <c r="F7553" s="15"/>
      <c r="G7553" s="15"/>
      <c r="H7553" s="15"/>
      <c r="I7553" s="15"/>
      <c r="J7553" s="15"/>
      <c r="K7553" s="19"/>
      <c r="L7553" s="24" t="str">
        <f t="shared" ca="1" si="117"/>
        <v>-</v>
      </c>
      <c r="M7553" s="15"/>
      <c r="N7553" s="15"/>
      <c r="O7553" s="15"/>
      <c r="P7553" s="15"/>
    </row>
    <row r="7554" spans="1:16" x14ac:dyDescent="0.25">
      <c r="L7554" s="21" t="str">
        <f t="shared" ca="1" si="117"/>
        <v>-</v>
      </c>
    </row>
    <row r="7555" spans="1:16" x14ac:dyDescent="0.25">
      <c r="A7555" s="15"/>
      <c r="B7555" s="19"/>
      <c r="C7555" s="15"/>
      <c r="D7555" s="15"/>
      <c r="E7555" s="15"/>
      <c r="F7555" s="15"/>
      <c r="G7555" s="15"/>
      <c r="H7555" s="15"/>
      <c r="I7555" s="15"/>
      <c r="J7555" s="15"/>
      <c r="K7555" s="19"/>
      <c r="L7555" s="24" t="str">
        <f t="shared" ca="1" si="117"/>
        <v>-</v>
      </c>
      <c r="M7555" s="15"/>
      <c r="N7555" s="15"/>
      <c r="O7555" s="15"/>
      <c r="P7555" s="15"/>
    </row>
    <row r="7556" spans="1:16" x14ac:dyDescent="0.25">
      <c r="L7556" s="21" t="str">
        <f t="shared" ca="1" si="117"/>
        <v>-</v>
      </c>
    </row>
    <row r="7557" spans="1:16" x14ac:dyDescent="0.25">
      <c r="A7557" s="15"/>
      <c r="B7557" s="19"/>
      <c r="C7557" s="15"/>
      <c r="D7557" s="15"/>
      <c r="E7557" s="15"/>
      <c r="F7557" s="15"/>
      <c r="G7557" s="15"/>
      <c r="H7557" s="15"/>
      <c r="I7557" s="15"/>
      <c r="J7557" s="15"/>
      <c r="K7557" s="19"/>
      <c r="L7557" s="24" t="str">
        <f t="shared" ca="1" si="117"/>
        <v>-</v>
      </c>
      <c r="M7557" s="15"/>
      <c r="N7557" s="15"/>
      <c r="O7557" s="15"/>
      <c r="P7557" s="15"/>
    </row>
    <row r="7558" spans="1:16" x14ac:dyDescent="0.25">
      <c r="L7558" s="21" t="str">
        <f t="shared" ref="L7558:L7621" ca="1" si="118">IF(B7558&gt;1/1/1900, (IF(M7558="Closed",(DATEDIF(B7558,K7558,"d"))-(DATEDIF(H7558,J7558,"d")),IF(OR(M7558="Pending",ISBLANK(K7558)),TODAY()-B7558))),"-")</f>
        <v>-</v>
      </c>
    </row>
    <row r="7559" spans="1:16" x14ac:dyDescent="0.25">
      <c r="A7559" s="15"/>
      <c r="B7559" s="19"/>
      <c r="C7559" s="15"/>
      <c r="D7559" s="15"/>
      <c r="E7559" s="15"/>
      <c r="F7559" s="15"/>
      <c r="G7559" s="15"/>
      <c r="H7559" s="15"/>
      <c r="I7559" s="15"/>
      <c r="J7559" s="15"/>
      <c r="K7559" s="19"/>
      <c r="L7559" s="24" t="str">
        <f t="shared" ca="1" si="118"/>
        <v>-</v>
      </c>
      <c r="M7559" s="15"/>
      <c r="N7559" s="15"/>
      <c r="O7559" s="15"/>
      <c r="P7559" s="15"/>
    </row>
    <row r="7560" spans="1:16" x14ac:dyDescent="0.25">
      <c r="L7560" s="21" t="str">
        <f t="shared" ca="1" si="118"/>
        <v>-</v>
      </c>
    </row>
    <row r="7561" spans="1:16" x14ac:dyDescent="0.25">
      <c r="A7561" s="15"/>
      <c r="B7561" s="19"/>
      <c r="C7561" s="15"/>
      <c r="D7561" s="15"/>
      <c r="E7561" s="15"/>
      <c r="F7561" s="15"/>
      <c r="G7561" s="15"/>
      <c r="H7561" s="15"/>
      <c r="I7561" s="15"/>
      <c r="J7561" s="15"/>
      <c r="K7561" s="19"/>
      <c r="L7561" s="24" t="str">
        <f t="shared" ca="1" si="118"/>
        <v>-</v>
      </c>
      <c r="M7561" s="15"/>
      <c r="N7561" s="15"/>
      <c r="O7561" s="15"/>
      <c r="P7561" s="15"/>
    </row>
    <row r="7562" spans="1:16" x14ac:dyDescent="0.25">
      <c r="L7562" s="21" t="str">
        <f t="shared" ca="1" si="118"/>
        <v>-</v>
      </c>
    </row>
    <row r="7563" spans="1:16" x14ac:dyDescent="0.25">
      <c r="A7563" s="15"/>
      <c r="B7563" s="19"/>
      <c r="C7563" s="15"/>
      <c r="D7563" s="15"/>
      <c r="E7563" s="15"/>
      <c r="F7563" s="15"/>
      <c r="G7563" s="15"/>
      <c r="H7563" s="15"/>
      <c r="I7563" s="15"/>
      <c r="J7563" s="15"/>
      <c r="K7563" s="19"/>
      <c r="L7563" s="24" t="str">
        <f t="shared" ca="1" si="118"/>
        <v>-</v>
      </c>
      <c r="M7563" s="15"/>
      <c r="N7563" s="15"/>
      <c r="O7563" s="15"/>
      <c r="P7563" s="15"/>
    </row>
    <row r="7564" spans="1:16" x14ac:dyDescent="0.25">
      <c r="L7564" s="21" t="str">
        <f t="shared" ca="1" si="118"/>
        <v>-</v>
      </c>
    </row>
    <row r="7565" spans="1:16" x14ac:dyDescent="0.25">
      <c r="A7565" s="15"/>
      <c r="B7565" s="19"/>
      <c r="C7565" s="15"/>
      <c r="D7565" s="15"/>
      <c r="E7565" s="15"/>
      <c r="F7565" s="15"/>
      <c r="G7565" s="15"/>
      <c r="H7565" s="15"/>
      <c r="I7565" s="15"/>
      <c r="J7565" s="15"/>
      <c r="K7565" s="19"/>
      <c r="L7565" s="24" t="str">
        <f t="shared" ca="1" si="118"/>
        <v>-</v>
      </c>
      <c r="M7565" s="15"/>
      <c r="N7565" s="15"/>
      <c r="O7565" s="15"/>
      <c r="P7565" s="15"/>
    </row>
    <row r="7566" spans="1:16" x14ac:dyDescent="0.25">
      <c r="L7566" s="21" t="str">
        <f t="shared" ca="1" si="118"/>
        <v>-</v>
      </c>
    </row>
    <row r="7567" spans="1:16" x14ac:dyDescent="0.25">
      <c r="A7567" s="15"/>
      <c r="B7567" s="19"/>
      <c r="C7567" s="15"/>
      <c r="D7567" s="15"/>
      <c r="E7567" s="15"/>
      <c r="F7567" s="15"/>
      <c r="G7567" s="15"/>
      <c r="H7567" s="15"/>
      <c r="I7567" s="15"/>
      <c r="J7567" s="15"/>
      <c r="K7567" s="19"/>
      <c r="L7567" s="24" t="str">
        <f t="shared" ca="1" si="118"/>
        <v>-</v>
      </c>
      <c r="M7567" s="15"/>
      <c r="N7567" s="15"/>
      <c r="O7567" s="15"/>
      <c r="P7567" s="15"/>
    </row>
    <row r="7568" spans="1:16" x14ac:dyDescent="0.25">
      <c r="L7568" s="21" t="str">
        <f t="shared" ca="1" si="118"/>
        <v>-</v>
      </c>
    </row>
    <row r="7569" spans="1:16" x14ac:dyDescent="0.25">
      <c r="A7569" s="15"/>
      <c r="B7569" s="19"/>
      <c r="C7569" s="15"/>
      <c r="D7569" s="15"/>
      <c r="E7569" s="15"/>
      <c r="F7569" s="15"/>
      <c r="G7569" s="15"/>
      <c r="H7569" s="15"/>
      <c r="I7569" s="15"/>
      <c r="J7569" s="15"/>
      <c r="K7569" s="19"/>
      <c r="L7569" s="24" t="str">
        <f t="shared" ca="1" si="118"/>
        <v>-</v>
      </c>
      <c r="M7569" s="15"/>
      <c r="N7569" s="15"/>
      <c r="O7569" s="15"/>
      <c r="P7569" s="15"/>
    </row>
    <row r="7570" spans="1:16" x14ac:dyDescent="0.25">
      <c r="L7570" s="21" t="str">
        <f t="shared" ca="1" si="118"/>
        <v>-</v>
      </c>
    </row>
    <row r="7571" spans="1:16" x14ac:dyDescent="0.25">
      <c r="A7571" s="15"/>
      <c r="B7571" s="19"/>
      <c r="C7571" s="15"/>
      <c r="D7571" s="15"/>
      <c r="E7571" s="15"/>
      <c r="F7571" s="15"/>
      <c r="G7571" s="15"/>
      <c r="H7571" s="15"/>
      <c r="I7571" s="15"/>
      <c r="J7571" s="15"/>
      <c r="K7571" s="19"/>
      <c r="L7571" s="24" t="str">
        <f t="shared" ca="1" si="118"/>
        <v>-</v>
      </c>
      <c r="M7571" s="15"/>
      <c r="N7571" s="15"/>
      <c r="O7571" s="15"/>
      <c r="P7571" s="15"/>
    </row>
    <row r="7572" spans="1:16" x14ac:dyDescent="0.25">
      <c r="L7572" s="21" t="str">
        <f t="shared" ca="1" si="118"/>
        <v>-</v>
      </c>
    </row>
    <row r="7573" spans="1:16" x14ac:dyDescent="0.25">
      <c r="A7573" s="15"/>
      <c r="B7573" s="19"/>
      <c r="C7573" s="15"/>
      <c r="D7573" s="15"/>
      <c r="E7573" s="15"/>
      <c r="F7573" s="15"/>
      <c r="G7573" s="15"/>
      <c r="H7573" s="15"/>
      <c r="I7573" s="15"/>
      <c r="J7573" s="15"/>
      <c r="K7573" s="19"/>
      <c r="L7573" s="24" t="str">
        <f t="shared" ca="1" si="118"/>
        <v>-</v>
      </c>
      <c r="M7573" s="15"/>
      <c r="N7573" s="15"/>
      <c r="O7573" s="15"/>
      <c r="P7573" s="15"/>
    </row>
    <row r="7574" spans="1:16" x14ac:dyDescent="0.25">
      <c r="L7574" s="21" t="str">
        <f t="shared" ca="1" si="118"/>
        <v>-</v>
      </c>
    </row>
    <row r="7575" spans="1:16" x14ac:dyDescent="0.25">
      <c r="A7575" s="15"/>
      <c r="B7575" s="19"/>
      <c r="C7575" s="15"/>
      <c r="D7575" s="15"/>
      <c r="E7575" s="15"/>
      <c r="F7575" s="15"/>
      <c r="G7575" s="15"/>
      <c r="H7575" s="15"/>
      <c r="I7575" s="15"/>
      <c r="J7575" s="15"/>
      <c r="K7575" s="19"/>
      <c r="L7575" s="24" t="str">
        <f t="shared" ca="1" si="118"/>
        <v>-</v>
      </c>
      <c r="M7575" s="15"/>
      <c r="N7575" s="15"/>
      <c r="O7575" s="15"/>
      <c r="P7575" s="15"/>
    </row>
    <row r="7576" spans="1:16" x14ac:dyDescent="0.25">
      <c r="L7576" s="21" t="str">
        <f t="shared" ca="1" si="118"/>
        <v>-</v>
      </c>
    </row>
    <row r="7577" spans="1:16" x14ac:dyDescent="0.25">
      <c r="A7577" s="15"/>
      <c r="B7577" s="19"/>
      <c r="C7577" s="15"/>
      <c r="D7577" s="15"/>
      <c r="E7577" s="15"/>
      <c r="F7577" s="15"/>
      <c r="G7577" s="15"/>
      <c r="H7577" s="15"/>
      <c r="I7577" s="15"/>
      <c r="J7577" s="15"/>
      <c r="K7577" s="19"/>
      <c r="L7577" s="24" t="str">
        <f t="shared" ca="1" si="118"/>
        <v>-</v>
      </c>
      <c r="M7577" s="15"/>
      <c r="N7577" s="15"/>
      <c r="O7577" s="15"/>
      <c r="P7577" s="15"/>
    </row>
    <row r="7578" spans="1:16" x14ac:dyDescent="0.25">
      <c r="L7578" s="21" t="str">
        <f t="shared" ca="1" si="118"/>
        <v>-</v>
      </c>
    </row>
    <row r="7579" spans="1:16" x14ac:dyDescent="0.25">
      <c r="A7579" s="15"/>
      <c r="B7579" s="19"/>
      <c r="C7579" s="15"/>
      <c r="D7579" s="15"/>
      <c r="E7579" s="15"/>
      <c r="F7579" s="15"/>
      <c r="G7579" s="15"/>
      <c r="H7579" s="15"/>
      <c r="I7579" s="15"/>
      <c r="J7579" s="15"/>
      <c r="K7579" s="19"/>
      <c r="L7579" s="24" t="str">
        <f t="shared" ca="1" si="118"/>
        <v>-</v>
      </c>
      <c r="M7579" s="15"/>
      <c r="N7579" s="15"/>
      <c r="O7579" s="15"/>
      <c r="P7579" s="15"/>
    </row>
    <row r="7580" spans="1:16" x14ac:dyDescent="0.25">
      <c r="L7580" s="21" t="str">
        <f t="shared" ca="1" si="118"/>
        <v>-</v>
      </c>
    </row>
    <row r="7581" spans="1:16" x14ac:dyDescent="0.25">
      <c r="A7581" s="15"/>
      <c r="B7581" s="19"/>
      <c r="C7581" s="15"/>
      <c r="D7581" s="15"/>
      <c r="E7581" s="15"/>
      <c r="F7581" s="15"/>
      <c r="G7581" s="15"/>
      <c r="H7581" s="15"/>
      <c r="I7581" s="15"/>
      <c r="J7581" s="15"/>
      <c r="K7581" s="19"/>
      <c r="L7581" s="24" t="str">
        <f t="shared" ca="1" si="118"/>
        <v>-</v>
      </c>
      <c r="M7581" s="15"/>
      <c r="N7581" s="15"/>
      <c r="O7581" s="15"/>
      <c r="P7581" s="15"/>
    </row>
    <row r="7582" spans="1:16" x14ac:dyDescent="0.25">
      <c r="L7582" s="21" t="str">
        <f t="shared" ca="1" si="118"/>
        <v>-</v>
      </c>
    </row>
    <row r="7583" spans="1:16" x14ac:dyDescent="0.25">
      <c r="A7583" s="15"/>
      <c r="B7583" s="19"/>
      <c r="C7583" s="15"/>
      <c r="D7583" s="15"/>
      <c r="E7583" s="15"/>
      <c r="F7583" s="15"/>
      <c r="G7583" s="15"/>
      <c r="H7583" s="15"/>
      <c r="I7583" s="15"/>
      <c r="J7583" s="15"/>
      <c r="K7583" s="19"/>
      <c r="L7583" s="24" t="str">
        <f t="shared" ca="1" si="118"/>
        <v>-</v>
      </c>
      <c r="M7583" s="15"/>
      <c r="N7583" s="15"/>
      <c r="O7583" s="15"/>
      <c r="P7583" s="15"/>
    </row>
    <row r="7584" spans="1:16" x14ac:dyDescent="0.25">
      <c r="L7584" s="21" t="str">
        <f t="shared" ca="1" si="118"/>
        <v>-</v>
      </c>
    </row>
    <row r="7585" spans="1:16" x14ac:dyDescent="0.25">
      <c r="A7585" s="15"/>
      <c r="B7585" s="19"/>
      <c r="C7585" s="15"/>
      <c r="D7585" s="15"/>
      <c r="E7585" s="15"/>
      <c r="F7585" s="15"/>
      <c r="G7585" s="15"/>
      <c r="H7585" s="15"/>
      <c r="I7585" s="15"/>
      <c r="J7585" s="15"/>
      <c r="K7585" s="19"/>
      <c r="L7585" s="24" t="str">
        <f t="shared" ca="1" si="118"/>
        <v>-</v>
      </c>
      <c r="M7585" s="15"/>
      <c r="N7585" s="15"/>
      <c r="O7585" s="15"/>
      <c r="P7585" s="15"/>
    </row>
    <row r="7586" spans="1:16" x14ac:dyDescent="0.25">
      <c r="L7586" s="21" t="str">
        <f t="shared" ca="1" si="118"/>
        <v>-</v>
      </c>
    </row>
    <row r="7587" spans="1:16" x14ac:dyDescent="0.25">
      <c r="A7587" s="15"/>
      <c r="B7587" s="19"/>
      <c r="C7587" s="15"/>
      <c r="D7587" s="15"/>
      <c r="E7587" s="15"/>
      <c r="F7587" s="15"/>
      <c r="G7587" s="15"/>
      <c r="H7587" s="15"/>
      <c r="I7587" s="15"/>
      <c r="J7587" s="15"/>
      <c r="K7587" s="19"/>
      <c r="L7587" s="24" t="str">
        <f t="shared" ca="1" si="118"/>
        <v>-</v>
      </c>
      <c r="M7587" s="15"/>
      <c r="N7587" s="15"/>
      <c r="O7587" s="15"/>
      <c r="P7587" s="15"/>
    </row>
    <row r="7588" spans="1:16" x14ac:dyDescent="0.25">
      <c r="L7588" s="21" t="str">
        <f t="shared" ca="1" si="118"/>
        <v>-</v>
      </c>
    </row>
    <row r="7589" spans="1:16" x14ac:dyDescent="0.25">
      <c r="A7589" s="15"/>
      <c r="B7589" s="19"/>
      <c r="C7589" s="15"/>
      <c r="D7589" s="15"/>
      <c r="E7589" s="15"/>
      <c r="F7589" s="15"/>
      <c r="G7589" s="15"/>
      <c r="H7589" s="15"/>
      <c r="I7589" s="15"/>
      <c r="J7589" s="15"/>
      <c r="K7589" s="19"/>
      <c r="L7589" s="24" t="str">
        <f t="shared" ca="1" si="118"/>
        <v>-</v>
      </c>
      <c r="M7589" s="15"/>
      <c r="N7589" s="15"/>
      <c r="O7589" s="15"/>
      <c r="P7589" s="15"/>
    </row>
    <row r="7590" spans="1:16" x14ac:dyDescent="0.25">
      <c r="L7590" s="21" t="str">
        <f t="shared" ca="1" si="118"/>
        <v>-</v>
      </c>
    </row>
    <row r="7591" spans="1:16" x14ac:dyDescent="0.25">
      <c r="A7591" s="15"/>
      <c r="B7591" s="19"/>
      <c r="C7591" s="15"/>
      <c r="D7591" s="15"/>
      <c r="E7591" s="15"/>
      <c r="F7591" s="15"/>
      <c r="G7591" s="15"/>
      <c r="H7591" s="15"/>
      <c r="I7591" s="15"/>
      <c r="J7591" s="15"/>
      <c r="K7591" s="19"/>
      <c r="L7591" s="24" t="str">
        <f t="shared" ca="1" si="118"/>
        <v>-</v>
      </c>
      <c r="M7591" s="15"/>
      <c r="N7591" s="15"/>
      <c r="O7591" s="15"/>
      <c r="P7591" s="15"/>
    </row>
    <row r="7592" spans="1:16" x14ac:dyDescent="0.25">
      <c r="L7592" s="21" t="str">
        <f t="shared" ca="1" si="118"/>
        <v>-</v>
      </c>
    </row>
    <row r="7593" spans="1:16" x14ac:dyDescent="0.25">
      <c r="A7593" s="15"/>
      <c r="B7593" s="19"/>
      <c r="C7593" s="15"/>
      <c r="D7593" s="15"/>
      <c r="E7593" s="15"/>
      <c r="F7593" s="15"/>
      <c r="G7593" s="15"/>
      <c r="H7593" s="15"/>
      <c r="I7593" s="15"/>
      <c r="J7593" s="15"/>
      <c r="K7593" s="19"/>
      <c r="L7593" s="24" t="str">
        <f t="shared" ca="1" si="118"/>
        <v>-</v>
      </c>
      <c r="M7593" s="15"/>
      <c r="N7593" s="15"/>
      <c r="O7593" s="15"/>
      <c r="P7593" s="15"/>
    </row>
    <row r="7594" spans="1:16" x14ac:dyDescent="0.25">
      <c r="L7594" s="21" t="str">
        <f t="shared" ca="1" si="118"/>
        <v>-</v>
      </c>
    </row>
    <row r="7595" spans="1:16" x14ac:dyDescent="0.25">
      <c r="A7595" s="15"/>
      <c r="B7595" s="19"/>
      <c r="C7595" s="15"/>
      <c r="D7595" s="15"/>
      <c r="E7595" s="15"/>
      <c r="F7595" s="15"/>
      <c r="G7595" s="15"/>
      <c r="H7595" s="15"/>
      <c r="I7595" s="15"/>
      <c r="J7595" s="15"/>
      <c r="K7595" s="19"/>
      <c r="L7595" s="24" t="str">
        <f t="shared" ca="1" si="118"/>
        <v>-</v>
      </c>
      <c r="M7595" s="15"/>
      <c r="N7595" s="15"/>
      <c r="O7595" s="15"/>
      <c r="P7595" s="15"/>
    </row>
    <row r="7596" spans="1:16" x14ac:dyDescent="0.25">
      <c r="L7596" s="21" t="str">
        <f t="shared" ca="1" si="118"/>
        <v>-</v>
      </c>
    </row>
    <row r="7597" spans="1:16" x14ac:dyDescent="0.25">
      <c r="A7597" s="15"/>
      <c r="B7597" s="19"/>
      <c r="C7597" s="15"/>
      <c r="D7597" s="15"/>
      <c r="E7597" s="15"/>
      <c r="F7597" s="15"/>
      <c r="G7597" s="15"/>
      <c r="H7597" s="15"/>
      <c r="I7597" s="15"/>
      <c r="J7597" s="15"/>
      <c r="K7597" s="19"/>
      <c r="L7597" s="24" t="str">
        <f t="shared" ca="1" si="118"/>
        <v>-</v>
      </c>
      <c r="M7597" s="15"/>
      <c r="N7597" s="15"/>
      <c r="O7597" s="15"/>
      <c r="P7597" s="15"/>
    </row>
    <row r="7598" spans="1:16" x14ac:dyDescent="0.25">
      <c r="L7598" s="21" t="str">
        <f t="shared" ca="1" si="118"/>
        <v>-</v>
      </c>
    </row>
    <row r="7599" spans="1:16" x14ac:dyDescent="0.25">
      <c r="A7599" s="15"/>
      <c r="B7599" s="19"/>
      <c r="C7599" s="15"/>
      <c r="D7599" s="15"/>
      <c r="E7599" s="15"/>
      <c r="F7599" s="15"/>
      <c r="G7599" s="15"/>
      <c r="H7599" s="15"/>
      <c r="I7599" s="15"/>
      <c r="J7599" s="15"/>
      <c r="K7599" s="19"/>
      <c r="L7599" s="24" t="str">
        <f t="shared" ca="1" si="118"/>
        <v>-</v>
      </c>
      <c r="M7599" s="15"/>
      <c r="N7599" s="15"/>
      <c r="O7599" s="15"/>
      <c r="P7599" s="15"/>
    </row>
    <row r="7600" spans="1:16" x14ac:dyDescent="0.25">
      <c r="L7600" s="21" t="str">
        <f t="shared" ca="1" si="118"/>
        <v>-</v>
      </c>
    </row>
    <row r="7601" spans="1:16" x14ac:dyDescent="0.25">
      <c r="A7601" s="15"/>
      <c r="B7601" s="19"/>
      <c r="C7601" s="15"/>
      <c r="D7601" s="15"/>
      <c r="E7601" s="15"/>
      <c r="F7601" s="15"/>
      <c r="G7601" s="15"/>
      <c r="H7601" s="15"/>
      <c r="I7601" s="15"/>
      <c r="J7601" s="15"/>
      <c r="K7601" s="19"/>
      <c r="L7601" s="24" t="str">
        <f t="shared" ca="1" si="118"/>
        <v>-</v>
      </c>
      <c r="M7601" s="15"/>
      <c r="N7601" s="15"/>
      <c r="O7601" s="15"/>
      <c r="P7601" s="15"/>
    </row>
    <row r="7602" spans="1:16" x14ac:dyDescent="0.25">
      <c r="L7602" s="21" t="str">
        <f t="shared" ca="1" si="118"/>
        <v>-</v>
      </c>
    </row>
    <row r="7603" spans="1:16" x14ac:dyDescent="0.25">
      <c r="A7603" s="15"/>
      <c r="B7603" s="19"/>
      <c r="C7603" s="15"/>
      <c r="D7603" s="15"/>
      <c r="E7603" s="15"/>
      <c r="F7603" s="15"/>
      <c r="G7603" s="15"/>
      <c r="H7603" s="15"/>
      <c r="I7603" s="15"/>
      <c r="J7603" s="15"/>
      <c r="K7603" s="19"/>
      <c r="L7603" s="24" t="str">
        <f t="shared" ca="1" si="118"/>
        <v>-</v>
      </c>
      <c r="M7603" s="15"/>
      <c r="N7603" s="15"/>
      <c r="O7603" s="15"/>
      <c r="P7603" s="15"/>
    </row>
    <row r="7604" spans="1:16" x14ac:dyDescent="0.25">
      <c r="L7604" s="21" t="str">
        <f t="shared" ca="1" si="118"/>
        <v>-</v>
      </c>
    </row>
    <row r="7605" spans="1:16" x14ac:dyDescent="0.25">
      <c r="A7605" s="15"/>
      <c r="B7605" s="19"/>
      <c r="C7605" s="15"/>
      <c r="D7605" s="15"/>
      <c r="E7605" s="15"/>
      <c r="F7605" s="15"/>
      <c r="G7605" s="15"/>
      <c r="H7605" s="15"/>
      <c r="I7605" s="15"/>
      <c r="J7605" s="15"/>
      <c r="K7605" s="19"/>
      <c r="L7605" s="24" t="str">
        <f t="shared" ca="1" si="118"/>
        <v>-</v>
      </c>
      <c r="M7605" s="15"/>
      <c r="N7605" s="15"/>
      <c r="O7605" s="15"/>
      <c r="P7605" s="15"/>
    </row>
    <row r="7606" spans="1:16" x14ac:dyDescent="0.25">
      <c r="L7606" s="21" t="str">
        <f t="shared" ca="1" si="118"/>
        <v>-</v>
      </c>
    </row>
    <row r="7607" spans="1:16" x14ac:dyDescent="0.25">
      <c r="A7607" s="15"/>
      <c r="B7607" s="19"/>
      <c r="C7607" s="15"/>
      <c r="D7607" s="15"/>
      <c r="E7607" s="15"/>
      <c r="F7607" s="15"/>
      <c r="G7607" s="15"/>
      <c r="H7607" s="15"/>
      <c r="I7607" s="15"/>
      <c r="J7607" s="15"/>
      <c r="K7607" s="19"/>
      <c r="L7607" s="24" t="str">
        <f t="shared" ca="1" si="118"/>
        <v>-</v>
      </c>
      <c r="M7607" s="15"/>
      <c r="N7607" s="15"/>
      <c r="O7607" s="15"/>
      <c r="P7607" s="15"/>
    </row>
    <row r="7608" spans="1:16" x14ac:dyDescent="0.25">
      <c r="L7608" s="21" t="str">
        <f t="shared" ca="1" si="118"/>
        <v>-</v>
      </c>
    </row>
    <row r="7609" spans="1:16" x14ac:dyDescent="0.25">
      <c r="A7609" s="15"/>
      <c r="B7609" s="19"/>
      <c r="C7609" s="15"/>
      <c r="D7609" s="15"/>
      <c r="E7609" s="15"/>
      <c r="F7609" s="15"/>
      <c r="G7609" s="15"/>
      <c r="H7609" s="15"/>
      <c r="I7609" s="15"/>
      <c r="J7609" s="15"/>
      <c r="K7609" s="19"/>
      <c r="L7609" s="24" t="str">
        <f t="shared" ca="1" si="118"/>
        <v>-</v>
      </c>
      <c r="M7609" s="15"/>
      <c r="N7609" s="15"/>
      <c r="O7609" s="15"/>
      <c r="P7609" s="15"/>
    </row>
    <row r="7610" spans="1:16" x14ac:dyDescent="0.25">
      <c r="L7610" s="21" t="str">
        <f t="shared" ca="1" si="118"/>
        <v>-</v>
      </c>
    </row>
    <row r="7611" spans="1:16" x14ac:dyDescent="0.25">
      <c r="A7611" s="15"/>
      <c r="B7611" s="19"/>
      <c r="C7611" s="15"/>
      <c r="D7611" s="15"/>
      <c r="E7611" s="15"/>
      <c r="F7611" s="15"/>
      <c r="G7611" s="15"/>
      <c r="H7611" s="15"/>
      <c r="I7611" s="15"/>
      <c r="J7611" s="15"/>
      <c r="K7611" s="19"/>
      <c r="L7611" s="24" t="str">
        <f t="shared" ca="1" si="118"/>
        <v>-</v>
      </c>
      <c r="M7611" s="15"/>
      <c r="N7611" s="15"/>
      <c r="O7611" s="15"/>
      <c r="P7611" s="15"/>
    </row>
    <row r="7612" spans="1:16" x14ac:dyDescent="0.25">
      <c r="L7612" s="21" t="str">
        <f t="shared" ca="1" si="118"/>
        <v>-</v>
      </c>
    </row>
    <row r="7613" spans="1:16" x14ac:dyDescent="0.25">
      <c r="A7613" s="15"/>
      <c r="B7613" s="19"/>
      <c r="C7613" s="15"/>
      <c r="D7613" s="15"/>
      <c r="E7613" s="15"/>
      <c r="F7613" s="15"/>
      <c r="G7613" s="15"/>
      <c r="H7613" s="15"/>
      <c r="I7613" s="15"/>
      <c r="J7613" s="15"/>
      <c r="K7613" s="19"/>
      <c r="L7613" s="24" t="str">
        <f t="shared" ca="1" si="118"/>
        <v>-</v>
      </c>
      <c r="M7613" s="15"/>
      <c r="N7613" s="15"/>
      <c r="O7613" s="15"/>
      <c r="P7613" s="15"/>
    </row>
    <row r="7614" spans="1:16" x14ac:dyDescent="0.25">
      <c r="L7614" s="21" t="str">
        <f t="shared" ca="1" si="118"/>
        <v>-</v>
      </c>
    </row>
    <row r="7615" spans="1:16" x14ac:dyDescent="0.25">
      <c r="A7615" s="15"/>
      <c r="B7615" s="19"/>
      <c r="C7615" s="15"/>
      <c r="D7615" s="15"/>
      <c r="E7615" s="15"/>
      <c r="F7615" s="15"/>
      <c r="G7615" s="15"/>
      <c r="H7615" s="15"/>
      <c r="I7615" s="15"/>
      <c r="J7615" s="15"/>
      <c r="K7615" s="19"/>
      <c r="L7615" s="24" t="str">
        <f t="shared" ca="1" si="118"/>
        <v>-</v>
      </c>
      <c r="M7615" s="15"/>
      <c r="N7615" s="15"/>
      <c r="O7615" s="15"/>
      <c r="P7615" s="15"/>
    </row>
    <row r="7616" spans="1:16" x14ac:dyDescent="0.25">
      <c r="L7616" s="21" t="str">
        <f t="shared" ca="1" si="118"/>
        <v>-</v>
      </c>
    </row>
    <row r="7617" spans="1:16" x14ac:dyDescent="0.25">
      <c r="A7617" s="15"/>
      <c r="B7617" s="19"/>
      <c r="C7617" s="15"/>
      <c r="D7617" s="15"/>
      <c r="E7617" s="15"/>
      <c r="F7617" s="15"/>
      <c r="G7617" s="15"/>
      <c r="H7617" s="15"/>
      <c r="I7617" s="15"/>
      <c r="J7617" s="15"/>
      <c r="K7617" s="19"/>
      <c r="L7617" s="24" t="str">
        <f t="shared" ca="1" si="118"/>
        <v>-</v>
      </c>
      <c r="M7617" s="15"/>
      <c r="N7617" s="15"/>
      <c r="O7617" s="15"/>
      <c r="P7617" s="15"/>
    </row>
    <row r="7618" spans="1:16" x14ac:dyDescent="0.25">
      <c r="L7618" s="21" t="str">
        <f t="shared" ca="1" si="118"/>
        <v>-</v>
      </c>
    </row>
    <row r="7619" spans="1:16" x14ac:dyDescent="0.25">
      <c r="A7619" s="15"/>
      <c r="B7619" s="19"/>
      <c r="C7619" s="15"/>
      <c r="D7619" s="15"/>
      <c r="E7619" s="15"/>
      <c r="F7619" s="15"/>
      <c r="G7619" s="15"/>
      <c r="H7619" s="15"/>
      <c r="I7619" s="15"/>
      <c r="J7619" s="15"/>
      <c r="K7619" s="19"/>
      <c r="L7619" s="24" t="str">
        <f t="shared" ca="1" si="118"/>
        <v>-</v>
      </c>
      <c r="M7619" s="15"/>
      <c r="N7619" s="15"/>
      <c r="O7619" s="15"/>
      <c r="P7619" s="15"/>
    </row>
    <row r="7620" spans="1:16" x14ac:dyDescent="0.25">
      <c r="L7620" s="21" t="str">
        <f t="shared" ca="1" si="118"/>
        <v>-</v>
      </c>
    </row>
    <row r="7621" spans="1:16" x14ac:dyDescent="0.25">
      <c r="A7621" s="15"/>
      <c r="B7621" s="19"/>
      <c r="C7621" s="15"/>
      <c r="D7621" s="15"/>
      <c r="E7621" s="15"/>
      <c r="F7621" s="15"/>
      <c r="G7621" s="15"/>
      <c r="H7621" s="15"/>
      <c r="I7621" s="15"/>
      <c r="J7621" s="15"/>
      <c r="K7621" s="19"/>
      <c r="L7621" s="24" t="str">
        <f t="shared" ca="1" si="118"/>
        <v>-</v>
      </c>
      <c r="M7621" s="15"/>
      <c r="N7621" s="15"/>
      <c r="O7621" s="15"/>
      <c r="P7621" s="15"/>
    </row>
    <row r="7622" spans="1:16" x14ac:dyDescent="0.25">
      <c r="L7622" s="21" t="str">
        <f t="shared" ref="L7622:L7685" ca="1" si="119">IF(B7622&gt;1/1/1900, (IF(M7622="Closed",(DATEDIF(B7622,K7622,"d"))-(DATEDIF(H7622,J7622,"d")),IF(OR(M7622="Pending",ISBLANK(K7622)),TODAY()-B7622))),"-")</f>
        <v>-</v>
      </c>
    </row>
    <row r="7623" spans="1:16" x14ac:dyDescent="0.25">
      <c r="A7623" s="15"/>
      <c r="B7623" s="19"/>
      <c r="C7623" s="15"/>
      <c r="D7623" s="15"/>
      <c r="E7623" s="15"/>
      <c r="F7623" s="15"/>
      <c r="G7623" s="15"/>
      <c r="H7623" s="15"/>
      <c r="I7623" s="15"/>
      <c r="J7623" s="15"/>
      <c r="K7623" s="19"/>
      <c r="L7623" s="24" t="str">
        <f t="shared" ca="1" si="119"/>
        <v>-</v>
      </c>
      <c r="M7623" s="15"/>
      <c r="N7623" s="15"/>
      <c r="O7623" s="15"/>
      <c r="P7623" s="15"/>
    </row>
    <row r="7624" spans="1:16" x14ac:dyDescent="0.25">
      <c r="L7624" s="21" t="str">
        <f t="shared" ca="1" si="119"/>
        <v>-</v>
      </c>
    </row>
    <row r="7625" spans="1:16" x14ac:dyDescent="0.25">
      <c r="A7625" s="15"/>
      <c r="B7625" s="19"/>
      <c r="C7625" s="15"/>
      <c r="D7625" s="15"/>
      <c r="E7625" s="15"/>
      <c r="F7625" s="15"/>
      <c r="G7625" s="15"/>
      <c r="H7625" s="15"/>
      <c r="I7625" s="15"/>
      <c r="J7625" s="15"/>
      <c r="K7625" s="19"/>
      <c r="L7625" s="24" t="str">
        <f t="shared" ca="1" si="119"/>
        <v>-</v>
      </c>
      <c r="M7625" s="15"/>
      <c r="N7625" s="15"/>
      <c r="O7625" s="15"/>
      <c r="P7625" s="15"/>
    </row>
    <row r="7626" spans="1:16" x14ac:dyDescent="0.25">
      <c r="L7626" s="21" t="str">
        <f t="shared" ca="1" si="119"/>
        <v>-</v>
      </c>
    </row>
    <row r="7627" spans="1:16" x14ac:dyDescent="0.25">
      <c r="A7627" s="15"/>
      <c r="B7627" s="19"/>
      <c r="C7627" s="15"/>
      <c r="D7627" s="15"/>
      <c r="E7627" s="15"/>
      <c r="F7627" s="15"/>
      <c r="G7627" s="15"/>
      <c r="H7627" s="15"/>
      <c r="I7627" s="15"/>
      <c r="J7627" s="15"/>
      <c r="K7627" s="19"/>
      <c r="L7627" s="24" t="str">
        <f t="shared" ca="1" si="119"/>
        <v>-</v>
      </c>
      <c r="M7627" s="15"/>
      <c r="N7627" s="15"/>
      <c r="O7627" s="15"/>
      <c r="P7627" s="15"/>
    </row>
    <row r="7628" spans="1:16" x14ac:dyDescent="0.25">
      <c r="L7628" s="21" t="str">
        <f t="shared" ca="1" si="119"/>
        <v>-</v>
      </c>
    </row>
    <row r="7629" spans="1:16" x14ac:dyDescent="0.25">
      <c r="A7629" s="15"/>
      <c r="B7629" s="19"/>
      <c r="C7629" s="15"/>
      <c r="D7629" s="15"/>
      <c r="E7629" s="15"/>
      <c r="F7629" s="15"/>
      <c r="G7629" s="15"/>
      <c r="H7629" s="15"/>
      <c r="I7629" s="15"/>
      <c r="J7629" s="15"/>
      <c r="K7629" s="19"/>
      <c r="L7629" s="24" t="str">
        <f t="shared" ca="1" si="119"/>
        <v>-</v>
      </c>
      <c r="M7629" s="15"/>
      <c r="N7629" s="15"/>
      <c r="O7629" s="15"/>
      <c r="P7629" s="15"/>
    </row>
    <row r="7630" spans="1:16" x14ac:dyDescent="0.25">
      <c r="L7630" s="21" t="str">
        <f t="shared" ca="1" si="119"/>
        <v>-</v>
      </c>
    </row>
    <row r="7631" spans="1:16" x14ac:dyDescent="0.25">
      <c r="A7631" s="15"/>
      <c r="B7631" s="19"/>
      <c r="C7631" s="15"/>
      <c r="D7631" s="15"/>
      <c r="E7631" s="15"/>
      <c r="F7631" s="15"/>
      <c r="G7631" s="15"/>
      <c r="H7631" s="15"/>
      <c r="I7631" s="15"/>
      <c r="J7631" s="15"/>
      <c r="K7631" s="19"/>
      <c r="L7631" s="24" t="str">
        <f t="shared" ca="1" si="119"/>
        <v>-</v>
      </c>
      <c r="M7631" s="15"/>
      <c r="N7631" s="15"/>
      <c r="O7631" s="15"/>
      <c r="P7631" s="15"/>
    </row>
    <row r="7632" spans="1:16" x14ac:dyDescent="0.25">
      <c r="L7632" s="21" t="str">
        <f t="shared" ca="1" si="119"/>
        <v>-</v>
      </c>
    </row>
    <row r="7633" spans="1:16" x14ac:dyDescent="0.25">
      <c r="A7633" s="15"/>
      <c r="B7633" s="19"/>
      <c r="C7633" s="15"/>
      <c r="D7633" s="15"/>
      <c r="E7633" s="15"/>
      <c r="F7633" s="15"/>
      <c r="G7633" s="15"/>
      <c r="H7633" s="15"/>
      <c r="I7633" s="15"/>
      <c r="J7633" s="15"/>
      <c r="K7633" s="19"/>
      <c r="L7633" s="24" t="str">
        <f t="shared" ca="1" si="119"/>
        <v>-</v>
      </c>
      <c r="M7633" s="15"/>
      <c r="N7633" s="15"/>
      <c r="O7633" s="15"/>
      <c r="P7633" s="15"/>
    </row>
    <row r="7634" spans="1:16" x14ac:dyDescent="0.25">
      <c r="L7634" s="21" t="str">
        <f t="shared" ca="1" si="119"/>
        <v>-</v>
      </c>
    </row>
    <row r="7635" spans="1:16" x14ac:dyDescent="0.25">
      <c r="A7635" s="15"/>
      <c r="B7635" s="19"/>
      <c r="C7635" s="15"/>
      <c r="D7635" s="15"/>
      <c r="E7635" s="15"/>
      <c r="F7635" s="15"/>
      <c r="G7635" s="15"/>
      <c r="H7635" s="15"/>
      <c r="I7635" s="15"/>
      <c r="J7635" s="15"/>
      <c r="K7635" s="19"/>
      <c r="L7635" s="24" t="str">
        <f t="shared" ca="1" si="119"/>
        <v>-</v>
      </c>
      <c r="M7635" s="15"/>
      <c r="N7635" s="15"/>
      <c r="O7635" s="15"/>
      <c r="P7635" s="15"/>
    </row>
    <row r="7636" spans="1:16" x14ac:dyDescent="0.25">
      <c r="L7636" s="21" t="str">
        <f t="shared" ca="1" si="119"/>
        <v>-</v>
      </c>
    </row>
    <row r="7637" spans="1:16" x14ac:dyDescent="0.25">
      <c r="A7637" s="15"/>
      <c r="B7637" s="19"/>
      <c r="C7637" s="15"/>
      <c r="D7637" s="15"/>
      <c r="E7637" s="15"/>
      <c r="F7637" s="15"/>
      <c r="G7637" s="15"/>
      <c r="H7637" s="15"/>
      <c r="I7637" s="15"/>
      <c r="J7637" s="15"/>
      <c r="K7637" s="19"/>
      <c r="L7637" s="24" t="str">
        <f t="shared" ca="1" si="119"/>
        <v>-</v>
      </c>
      <c r="M7637" s="15"/>
      <c r="N7637" s="15"/>
      <c r="O7637" s="15"/>
      <c r="P7637" s="15"/>
    </row>
    <row r="7638" spans="1:16" x14ac:dyDescent="0.25">
      <c r="L7638" s="21" t="str">
        <f t="shared" ca="1" si="119"/>
        <v>-</v>
      </c>
    </row>
    <row r="7639" spans="1:16" x14ac:dyDescent="0.25">
      <c r="A7639" s="15"/>
      <c r="B7639" s="19"/>
      <c r="C7639" s="15"/>
      <c r="D7639" s="15"/>
      <c r="E7639" s="15"/>
      <c r="F7639" s="15"/>
      <c r="G7639" s="15"/>
      <c r="H7639" s="15"/>
      <c r="I7639" s="15"/>
      <c r="J7639" s="15"/>
      <c r="K7639" s="19"/>
      <c r="L7639" s="24" t="str">
        <f t="shared" ca="1" si="119"/>
        <v>-</v>
      </c>
      <c r="M7639" s="15"/>
      <c r="N7639" s="15"/>
      <c r="O7639" s="15"/>
      <c r="P7639" s="15"/>
    </row>
    <row r="7640" spans="1:16" x14ac:dyDescent="0.25">
      <c r="L7640" s="21" t="str">
        <f t="shared" ca="1" si="119"/>
        <v>-</v>
      </c>
    </row>
    <row r="7641" spans="1:16" x14ac:dyDescent="0.25">
      <c r="A7641" s="15"/>
      <c r="B7641" s="19"/>
      <c r="C7641" s="15"/>
      <c r="D7641" s="15"/>
      <c r="E7641" s="15"/>
      <c r="F7641" s="15"/>
      <c r="G7641" s="15"/>
      <c r="H7641" s="15"/>
      <c r="I7641" s="15"/>
      <c r="J7641" s="15"/>
      <c r="K7641" s="19"/>
      <c r="L7641" s="24" t="str">
        <f t="shared" ca="1" si="119"/>
        <v>-</v>
      </c>
      <c r="M7641" s="15"/>
      <c r="N7641" s="15"/>
      <c r="O7641" s="15"/>
      <c r="P7641" s="15"/>
    </row>
    <row r="7642" spans="1:16" x14ac:dyDescent="0.25">
      <c r="L7642" s="21" t="str">
        <f t="shared" ca="1" si="119"/>
        <v>-</v>
      </c>
    </row>
    <row r="7643" spans="1:16" x14ac:dyDescent="0.25">
      <c r="A7643" s="15"/>
      <c r="B7643" s="19"/>
      <c r="C7643" s="15"/>
      <c r="D7643" s="15"/>
      <c r="E7643" s="15"/>
      <c r="F7643" s="15"/>
      <c r="G7643" s="15"/>
      <c r="H7643" s="15"/>
      <c r="I7643" s="15"/>
      <c r="J7643" s="15"/>
      <c r="K7643" s="19"/>
      <c r="L7643" s="24" t="str">
        <f t="shared" ca="1" si="119"/>
        <v>-</v>
      </c>
      <c r="M7643" s="15"/>
      <c r="N7643" s="15"/>
      <c r="O7643" s="15"/>
      <c r="P7643" s="15"/>
    </row>
    <row r="7644" spans="1:16" x14ac:dyDescent="0.25">
      <c r="L7644" s="21" t="str">
        <f t="shared" ca="1" si="119"/>
        <v>-</v>
      </c>
    </row>
    <row r="7645" spans="1:16" x14ac:dyDescent="0.25">
      <c r="A7645" s="15"/>
      <c r="B7645" s="19"/>
      <c r="C7645" s="15"/>
      <c r="D7645" s="15"/>
      <c r="E7645" s="15"/>
      <c r="F7645" s="15"/>
      <c r="G7645" s="15"/>
      <c r="H7645" s="15"/>
      <c r="I7645" s="15"/>
      <c r="J7645" s="15"/>
      <c r="K7645" s="19"/>
      <c r="L7645" s="24" t="str">
        <f t="shared" ca="1" si="119"/>
        <v>-</v>
      </c>
      <c r="M7645" s="15"/>
      <c r="N7645" s="15"/>
      <c r="O7645" s="15"/>
      <c r="P7645" s="15"/>
    </row>
    <row r="7646" spans="1:16" x14ac:dyDescent="0.25">
      <c r="L7646" s="21" t="str">
        <f t="shared" ca="1" si="119"/>
        <v>-</v>
      </c>
    </row>
    <row r="7647" spans="1:16" x14ac:dyDescent="0.25">
      <c r="A7647" s="15"/>
      <c r="B7647" s="19"/>
      <c r="C7647" s="15"/>
      <c r="D7647" s="15"/>
      <c r="E7647" s="15"/>
      <c r="F7647" s="15"/>
      <c r="G7647" s="15"/>
      <c r="H7647" s="15"/>
      <c r="I7647" s="15"/>
      <c r="J7647" s="15"/>
      <c r="K7647" s="19"/>
      <c r="L7647" s="24" t="str">
        <f t="shared" ca="1" si="119"/>
        <v>-</v>
      </c>
      <c r="M7647" s="15"/>
      <c r="N7647" s="15"/>
      <c r="O7647" s="15"/>
      <c r="P7647" s="15"/>
    </row>
    <row r="7648" spans="1:16" x14ac:dyDescent="0.25">
      <c r="L7648" s="21" t="str">
        <f t="shared" ca="1" si="119"/>
        <v>-</v>
      </c>
    </row>
    <row r="7649" spans="1:16" x14ac:dyDescent="0.25">
      <c r="A7649" s="15"/>
      <c r="B7649" s="19"/>
      <c r="C7649" s="15"/>
      <c r="D7649" s="15"/>
      <c r="E7649" s="15"/>
      <c r="F7649" s="15"/>
      <c r="G7649" s="15"/>
      <c r="H7649" s="15"/>
      <c r="I7649" s="15"/>
      <c r="J7649" s="15"/>
      <c r="K7649" s="19"/>
      <c r="L7649" s="24" t="str">
        <f t="shared" ca="1" si="119"/>
        <v>-</v>
      </c>
      <c r="M7649" s="15"/>
      <c r="N7649" s="15"/>
      <c r="O7649" s="15"/>
      <c r="P7649" s="15"/>
    </row>
    <row r="7650" spans="1:16" x14ac:dyDescent="0.25">
      <c r="L7650" s="21" t="str">
        <f t="shared" ca="1" si="119"/>
        <v>-</v>
      </c>
    </row>
    <row r="7651" spans="1:16" x14ac:dyDescent="0.25">
      <c r="A7651" s="15"/>
      <c r="B7651" s="19"/>
      <c r="C7651" s="15"/>
      <c r="D7651" s="15"/>
      <c r="E7651" s="15"/>
      <c r="F7651" s="15"/>
      <c r="G7651" s="15"/>
      <c r="H7651" s="15"/>
      <c r="I7651" s="15"/>
      <c r="J7651" s="15"/>
      <c r="K7651" s="19"/>
      <c r="L7651" s="24" t="str">
        <f t="shared" ca="1" si="119"/>
        <v>-</v>
      </c>
      <c r="M7651" s="15"/>
      <c r="N7651" s="15"/>
      <c r="O7651" s="15"/>
      <c r="P7651" s="15"/>
    </row>
    <row r="7652" spans="1:16" x14ac:dyDescent="0.25">
      <c r="L7652" s="21" t="str">
        <f t="shared" ca="1" si="119"/>
        <v>-</v>
      </c>
    </row>
    <row r="7653" spans="1:16" x14ac:dyDescent="0.25">
      <c r="A7653" s="15"/>
      <c r="B7653" s="19"/>
      <c r="C7653" s="15"/>
      <c r="D7653" s="15"/>
      <c r="E7653" s="15"/>
      <c r="F7653" s="15"/>
      <c r="G7653" s="15"/>
      <c r="H7653" s="15"/>
      <c r="I7653" s="15"/>
      <c r="J7653" s="15"/>
      <c r="K7653" s="19"/>
      <c r="L7653" s="24" t="str">
        <f t="shared" ca="1" si="119"/>
        <v>-</v>
      </c>
      <c r="M7653" s="15"/>
      <c r="N7653" s="15"/>
      <c r="O7653" s="15"/>
      <c r="P7653" s="15"/>
    </row>
    <row r="7654" spans="1:16" x14ac:dyDescent="0.25">
      <c r="L7654" s="21" t="str">
        <f t="shared" ca="1" si="119"/>
        <v>-</v>
      </c>
    </row>
    <row r="7655" spans="1:16" x14ac:dyDescent="0.25">
      <c r="A7655" s="15"/>
      <c r="B7655" s="19"/>
      <c r="C7655" s="15"/>
      <c r="D7655" s="15"/>
      <c r="E7655" s="15"/>
      <c r="F7655" s="15"/>
      <c r="G7655" s="15"/>
      <c r="H7655" s="15"/>
      <c r="I7655" s="15"/>
      <c r="J7655" s="15"/>
      <c r="K7655" s="19"/>
      <c r="L7655" s="24" t="str">
        <f t="shared" ca="1" si="119"/>
        <v>-</v>
      </c>
      <c r="M7655" s="15"/>
      <c r="N7655" s="15"/>
      <c r="O7655" s="15"/>
      <c r="P7655" s="15"/>
    </row>
    <row r="7656" spans="1:16" x14ac:dyDescent="0.25">
      <c r="L7656" s="21" t="str">
        <f t="shared" ca="1" si="119"/>
        <v>-</v>
      </c>
    </row>
    <row r="7657" spans="1:16" x14ac:dyDescent="0.25">
      <c r="A7657" s="15"/>
      <c r="B7657" s="19"/>
      <c r="C7657" s="15"/>
      <c r="D7657" s="15"/>
      <c r="E7657" s="15"/>
      <c r="F7657" s="15"/>
      <c r="G7657" s="15"/>
      <c r="H7657" s="15"/>
      <c r="I7657" s="15"/>
      <c r="J7657" s="15"/>
      <c r="K7657" s="19"/>
      <c r="L7657" s="24" t="str">
        <f t="shared" ca="1" si="119"/>
        <v>-</v>
      </c>
      <c r="M7657" s="15"/>
      <c r="N7657" s="15"/>
      <c r="O7657" s="15"/>
      <c r="P7657" s="15"/>
    </row>
    <row r="7658" spans="1:16" x14ac:dyDescent="0.25">
      <c r="L7658" s="21" t="str">
        <f t="shared" ca="1" si="119"/>
        <v>-</v>
      </c>
    </row>
    <row r="7659" spans="1:16" x14ac:dyDescent="0.25">
      <c r="A7659" s="15"/>
      <c r="B7659" s="19"/>
      <c r="C7659" s="15"/>
      <c r="D7659" s="15"/>
      <c r="E7659" s="15"/>
      <c r="F7659" s="15"/>
      <c r="G7659" s="15"/>
      <c r="H7659" s="15"/>
      <c r="I7659" s="15"/>
      <c r="J7659" s="15"/>
      <c r="K7659" s="19"/>
      <c r="L7659" s="24" t="str">
        <f t="shared" ca="1" si="119"/>
        <v>-</v>
      </c>
      <c r="M7659" s="15"/>
      <c r="N7659" s="15"/>
      <c r="O7659" s="15"/>
      <c r="P7659" s="15"/>
    </row>
    <row r="7660" spans="1:16" x14ac:dyDescent="0.25">
      <c r="L7660" s="21" t="str">
        <f t="shared" ca="1" si="119"/>
        <v>-</v>
      </c>
    </row>
    <row r="7661" spans="1:16" x14ac:dyDescent="0.25">
      <c r="A7661" s="15"/>
      <c r="B7661" s="19"/>
      <c r="C7661" s="15"/>
      <c r="D7661" s="15"/>
      <c r="E7661" s="15"/>
      <c r="F7661" s="15"/>
      <c r="G7661" s="15"/>
      <c r="H7661" s="15"/>
      <c r="I7661" s="15"/>
      <c r="J7661" s="15"/>
      <c r="K7661" s="19"/>
      <c r="L7661" s="24" t="str">
        <f t="shared" ca="1" si="119"/>
        <v>-</v>
      </c>
      <c r="M7661" s="15"/>
      <c r="N7661" s="15"/>
      <c r="O7661" s="15"/>
      <c r="P7661" s="15"/>
    </row>
    <row r="7662" spans="1:16" x14ac:dyDescent="0.25">
      <c r="L7662" s="21" t="str">
        <f t="shared" ca="1" si="119"/>
        <v>-</v>
      </c>
    </row>
    <row r="7663" spans="1:16" x14ac:dyDescent="0.25">
      <c r="A7663" s="15"/>
      <c r="B7663" s="19"/>
      <c r="C7663" s="15"/>
      <c r="D7663" s="15"/>
      <c r="E7663" s="15"/>
      <c r="F7663" s="15"/>
      <c r="G7663" s="15"/>
      <c r="H7663" s="15"/>
      <c r="I7663" s="15"/>
      <c r="J7663" s="15"/>
      <c r="K7663" s="19"/>
      <c r="L7663" s="24" t="str">
        <f t="shared" ca="1" si="119"/>
        <v>-</v>
      </c>
      <c r="M7663" s="15"/>
      <c r="N7663" s="15"/>
      <c r="O7663" s="15"/>
      <c r="P7663" s="15"/>
    </row>
    <row r="7664" spans="1:16" x14ac:dyDescent="0.25">
      <c r="L7664" s="21" t="str">
        <f t="shared" ca="1" si="119"/>
        <v>-</v>
      </c>
    </row>
    <row r="7665" spans="1:16" x14ac:dyDescent="0.25">
      <c r="A7665" s="15"/>
      <c r="B7665" s="19"/>
      <c r="C7665" s="15"/>
      <c r="D7665" s="15"/>
      <c r="E7665" s="15"/>
      <c r="F7665" s="15"/>
      <c r="G7665" s="15"/>
      <c r="H7665" s="15"/>
      <c r="I7665" s="15"/>
      <c r="J7665" s="15"/>
      <c r="K7665" s="19"/>
      <c r="L7665" s="24" t="str">
        <f t="shared" ca="1" si="119"/>
        <v>-</v>
      </c>
      <c r="M7665" s="15"/>
      <c r="N7665" s="15"/>
      <c r="O7665" s="15"/>
      <c r="P7665" s="15"/>
    </row>
    <row r="7666" spans="1:16" x14ac:dyDescent="0.25">
      <c r="L7666" s="21" t="str">
        <f t="shared" ca="1" si="119"/>
        <v>-</v>
      </c>
    </row>
    <row r="7667" spans="1:16" x14ac:dyDescent="0.25">
      <c r="A7667" s="15"/>
      <c r="B7667" s="19"/>
      <c r="C7667" s="15"/>
      <c r="D7667" s="15"/>
      <c r="E7667" s="15"/>
      <c r="F7667" s="15"/>
      <c r="G7667" s="15"/>
      <c r="H7667" s="15"/>
      <c r="I7667" s="15"/>
      <c r="J7667" s="15"/>
      <c r="K7667" s="19"/>
      <c r="L7667" s="24" t="str">
        <f t="shared" ca="1" si="119"/>
        <v>-</v>
      </c>
      <c r="M7667" s="15"/>
      <c r="N7667" s="15"/>
      <c r="O7667" s="15"/>
      <c r="P7667" s="15"/>
    </row>
    <row r="7668" spans="1:16" x14ac:dyDescent="0.25">
      <c r="L7668" s="21" t="str">
        <f t="shared" ca="1" si="119"/>
        <v>-</v>
      </c>
    </row>
    <row r="7669" spans="1:16" x14ac:dyDescent="0.25">
      <c r="A7669" s="15"/>
      <c r="B7669" s="19"/>
      <c r="C7669" s="15"/>
      <c r="D7669" s="15"/>
      <c r="E7669" s="15"/>
      <c r="F7669" s="15"/>
      <c r="G7669" s="15"/>
      <c r="H7669" s="15"/>
      <c r="I7669" s="15"/>
      <c r="J7669" s="15"/>
      <c r="K7669" s="19"/>
      <c r="L7669" s="24" t="str">
        <f t="shared" ca="1" si="119"/>
        <v>-</v>
      </c>
      <c r="M7669" s="15"/>
      <c r="N7669" s="15"/>
      <c r="O7669" s="15"/>
      <c r="P7669" s="15"/>
    </row>
    <row r="7670" spans="1:16" x14ac:dyDescent="0.25">
      <c r="L7670" s="21" t="str">
        <f t="shared" ca="1" si="119"/>
        <v>-</v>
      </c>
    </row>
    <row r="7671" spans="1:16" x14ac:dyDescent="0.25">
      <c r="A7671" s="15"/>
      <c r="B7671" s="19"/>
      <c r="C7671" s="15"/>
      <c r="D7671" s="15"/>
      <c r="E7671" s="15"/>
      <c r="F7671" s="15"/>
      <c r="G7671" s="15"/>
      <c r="H7671" s="15"/>
      <c r="I7671" s="15"/>
      <c r="J7671" s="15"/>
      <c r="K7671" s="19"/>
      <c r="L7671" s="24" t="str">
        <f t="shared" ca="1" si="119"/>
        <v>-</v>
      </c>
      <c r="M7671" s="15"/>
      <c r="N7671" s="15"/>
      <c r="O7671" s="15"/>
      <c r="P7671" s="15"/>
    </row>
    <row r="7672" spans="1:16" x14ac:dyDescent="0.25">
      <c r="L7672" s="21" t="str">
        <f t="shared" ca="1" si="119"/>
        <v>-</v>
      </c>
    </row>
    <row r="7673" spans="1:16" x14ac:dyDescent="0.25">
      <c r="A7673" s="15"/>
      <c r="B7673" s="19"/>
      <c r="C7673" s="15"/>
      <c r="D7673" s="15"/>
      <c r="E7673" s="15"/>
      <c r="F7673" s="15"/>
      <c r="G7673" s="15"/>
      <c r="H7673" s="15"/>
      <c r="I7673" s="15"/>
      <c r="J7673" s="15"/>
      <c r="K7673" s="19"/>
      <c r="L7673" s="24" t="str">
        <f t="shared" ca="1" si="119"/>
        <v>-</v>
      </c>
      <c r="M7673" s="15"/>
      <c r="N7673" s="15"/>
      <c r="O7673" s="15"/>
      <c r="P7673" s="15"/>
    </row>
    <row r="7674" spans="1:16" x14ac:dyDescent="0.25">
      <c r="L7674" s="21" t="str">
        <f t="shared" ca="1" si="119"/>
        <v>-</v>
      </c>
    </row>
    <row r="7675" spans="1:16" x14ac:dyDescent="0.25">
      <c r="A7675" s="15"/>
      <c r="B7675" s="19"/>
      <c r="C7675" s="15"/>
      <c r="D7675" s="15"/>
      <c r="E7675" s="15"/>
      <c r="F7675" s="15"/>
      <c r="G7675" s="15"/>
      <c r="H7675" s="15"/>
      <c r="I7675" s="15"/>
      <c r="J7675" s="15"/>
      <c r="K7675" s="19"/>
      <c r="L7675" s="24" t="str">
        <f t="shared" ca="1" si="119"/>
        <v>-</v>
      </c>
      <c r="M7675" s="15"/>
      <c r="N7675" s="15"/>
      <c r="O7675" s="15"/>
      <c r="P7675" s="15"/>
    </row>
    <row r="7676" spans="1:16" x14ac:dyDescent="0.25">
      <c r="L7676" s="21" t="str">
        <f t="shared" ca="1" si="119"/>
        <v>-</v>
      </c>
    </row>
    <row r="7677" spans="1:16" x14ac:dyDescent="0.25">
      <c r="A7677" s="15"/>
      <c r="B7677" s="19"/>
      <c r="C7677" s="15"/>
      <c r="D7677" s="15"/>
      <c r="E7677" s="15"/>
      <c r="F7677" s="15"/>
      <c r="G7677" s="15"/>
      <c r="H7677" s="15"/>
      <c r="I7677" s="15"/>
      <c r="J7677" s="15"/>
      <c r="K7677" s="19"/>
      <c r="L7677" s="24" t="str">
        <f t="shared" ca="1" si="119"/>
        <v>-</v>
      </c>
      <c r="M7677" s="15"/>
      <c r="N7677" s="15"/>
      <c r="O7677" s="15"/>
      <c r="P7677" s="15"/>
    </row>
    <row r="7678" spans="1:16" x14ac:dyDescent="0.25">
      <c r="L7678" s="21" t="str">
        <f t="shared" ca="1" si="119"/>
        <v>-</v>
      </c>
    </row>
    <row r="7679" spans="1:16" x14ac:dyDescent="0.25">
      <c r="A7679" s="15"/>
      <c r="B7679" s="19"/>
      <c r="C7679" s="15"/>
      <c r="D7679" s="15"/>
      <c r="E7679" s="15"/>
      <c r="F7679" s="15"/>
      <c r="G7679" s="15"/>
      <c r="H7679" s="15"/>
      <c r="I7679" s="15"/>
      <c r="J7679" s="15"/>
      <c r="K7679" s="19"/>
      <c r="L7679" s="24" t="str">
        <f t="shared" ca="1" si="119"/>
        <v>-</v>
      </c>
      <c r="M7679" s="15"/>
      <c r="N7679" s="15"/>
      <c r="O7679" s="15"/>
      <c r="P7679" s="15"/>
    </row>
    <row r="7680" spans="1:16" x14ac:dyDescent="0.25">
      <c r="L7680" s="21" t="str">
        <f t="shared" ca="1" si="119"/>
        <v>-</v>
      </c>
    </row>
    <row r="7681" spans="1:16" x14ac:dyDescent="0.25">
      <c r="A7681" s="15"/>
      <c r="B7681" s="19"/>
      <c r="C7681" s="15"/>
      <c r="D7681" s="15"/>
      <c r="E7681" s="15"/>
      <c r="F7681" s="15"/>
      <c r="G7681" s="15"/>
      <c r="H7681" s="15"/>
      <c r="I7681" s="15"/>
      <c r="J7681" s="15"/>
      <c r="K7681" s="19"/>
      <c r="L7681" s="24" t="str">
        <f t="shared" ca="1" si="119"/>
        <v>-</v>
      </c>
      <c r="M7681" s="15"/>
      <c r="N7681" s="15"/>
      <c r="O7681" s="15"/>
      <c r="P7681" s="15"/>
    </row>
    <row r="7682" spans="1:16" x14ac:dyDescent="0.25">
      <c r="L7682" s="21" t="str">
        <f t="shared" ca="1" si="119"/>
        <v>-</v>
      </c>
    </row>
    <row r="7683" spans="1:16" x14ac:dyDescent="0.25">
      <c r="A7683" s="15"/>
      <c r="B7683" s="19"/>
      <c r="C7683" s="15"/>
      <c r="D7683" s="15"/>
      <c r="E7683" s="15"/>
      <c r="F7683" s="15"/>
      <c r="G7683" s="15"/>
      <c r="H7683" s="15"/>
      <c r="I7683" s="15"/>
      <c r="J7683" s="15"/>
      <c r="K7683" s="19"/>
      <c r="L7683" s="24" t="str">
        <f t="shared" ca="1" si="119"/>
        <v>-</v>
      </c>
      <c r="M7683" s="15"/>
      <c r="N7683" s="15"/>
      <c r="O7683" s="15"/>
      <c r="P7683" s="15"/>
    </row>
    <row r="7684" spans="1:16" x14ac:dyDescent="0.25">
      <c r="L7684" s="21" t="str">
        <f t="shared" ca="1" si="119"/>
        <v>-</v>
      </c>
    </row>
    <row r="7685" spans="1:16" x14ac:dyDescent="0.25">
      <c r="A7685" s="15"/>
      <c r="B7685" s="19"/>
      <c r="C7685" s="15"/>
      <c r="D7685" s="15"/>
      <c r="E7685" s="15"/>
      <c r="F7685" s="15"/>
      <c r="G7685" s="15"/>
      <c r="H7685" s="15"/>
      <c r="I7685" s="15"/>
      <c r="J7685" s="15"/>
      <c r="K7685" s="19"/>
      <c r="L7685" s="24" t="str">
        <f t="shared" ca="1" si="119"/>
        <v>-</v>
      </c>
      <c r="M7685" s="15"/>
      <c r="N7685" s="15"/>
      <c r="O7685" s="15"/>
      <c r="P7685" s="15"/>
    </row>
    <row r="7686" spans="1:16" x14ac:dyDescent="0.25">
      <c r="L7686" s="21" t="str">
        <f t="shared" ref="L7686:L7749" ca="1" si="120">IF(B7686&gt;1/1/1900, (IF(M7686="Closed",(DATEDIF(B7686,K7686,"d"))-(DATEDIF(H7686,J7686,"d")),IF(OR(M7686="Pending",ISBLANK(K7686)),TODAY()-B7686))),"-")</f>
        <v>-</v>
      </c>
    </row>
    <row r="7687" spans="1:16" x14ac:dyDescent="0.25">
      <c r="A7687" s="15"/>
      <c r="B7687" s="19"/>
      <c r="C7687" s="15"/>
      <c r="D7687" s="15"/>
      <c r="E7687" s="15"/>
      <c r="F7687" s="15"/>
      <c r="G7687" s="15"/>
      <c r="H7687" s="15"/>
      <c r="I7687" s="15"/>
      <c r="J7687" s="15"/>
      <c r="K7687" s="19"/>
      <c r="L7687" s="24" t="str">
        <f t="shared" ca="1" si="120"/>
        <v>-</v>
      </c>
      <c r="M7687" s="15"/>
      <c r="N7687" s="15"/>
      <c r="O7687" s="15"/>
      <c r="P7687" s="15"/>
    </row>
    <row r="7688" spans="1:16" x14ac:dyDescent="0.25">
      <c r="L7688" s="21" t="str">
        <f t="shared" ca="1" si="120"/>
        <v>-</v>
      </c>
    </row>
    <row r="7689" spans="1:16" x14ac:dyDescent="0.25">
      <c r="A7689" s="15"/>
      <c r="B7689" s="19"/>
      <c r="C7689" s="15"/>
      <c r="D7689" s="15"/>
      <c r="E7689" s="15"/>
      <c r="F7689" s="15"/>
      <c r="G7689" s="15"/>
      <c r="H7689" s="15"/>
      <c r="I7689" s="15"/>
      <c r="J7689" s="15"/>
      <c r="K7689" s="19"/>
      <c r="L7689" s="24" t="str">
        <f t="shared" ca="1" si="120"/>
        <v>-</v>
      </c>
      <c r="M7689" s="15"/>
      <c r="N7689" s="15"/>
      <c r="O7689" s="15"/>
      <c r="P7689" s="15"/>
    </row>
    <row r="7690" spans="1:16" x14ac:dyDescent="0.25">
      <c r="L7690" s="21" t="str">
        <f t="shared" ca="1" si="120"/>
        <v>-</v>
      </c>
    </row>
    <row r="7691" spans="1:16" x14ac:dyDescent="0.25">
      <c r="A7691" s="15"/>
      <c r="B7691" s="19"/>
      <c r="C7691" s="15"/>
      <c r="D7691" s="15"/>
      <c r="E7691" s="15"/>
      <c r="F7691" s="15"/>
      <c r="G7691" s="15"/>
      <c r="H7691" s="15"/>
      <c r="I7691" s="15"/>
      <c r="J7691" s="15"/>
      <c r="K7691" s="19"/>
      <c r="L7691" s="24" t="str">
        <f t="shared" ca="1" si="120"/>
        <v>-</v>
      </c>
      <c r="M7691" s="15"/>
      <c r="N7691" s="15"/>
      <c r="O7691" s="15"/>
      <c r="P7691" s="15"/>
    </row>
    <row r="7692" spans="1:16" x14ac:dyDescent="0.25">
      <c r="L7692" s="21" t="str">
        <f t="shared" ca="1" si="120"/>
        <v>-</v>
      </c>
    </row>
    <row r="7693" spans="1:16" x14ac:dyDescent="0.25">
      <c r="A7693" s="15"/>
      <c r="B7693" s="19"/>
      <c r="C7693" s="15"/>
      <c r="D7693" s="15"/>
      <c r="E7693" s="15"/>
      <c r="F7693" s="15"/>
      <c r="G7693" s="15"/>
      <c r="H7693" s="15"/>
      <c r="I7693" s="15"/>
      <c r="J7693" s="15"/>
      <c r="K7693" s="19"/>
      <c r="L7693" s="24" t="str">
        <f t="shared" ca="1" si="120"/>
        <v>-</v>
      </c>
      <c r="M7693" s="15"/>
      <c r="N7693" s="15"/>
      <c r="O7693" s="15"/>
      <c r="P7693" s="15"/>
    </row>
    <row r="7694" spans="1:16" x14ac:dyDescent="0.25">
      <c r="L7694" s="21" t="str">
        <f t="shared" ca="1" si="120"/>
        <v>-</v>
      </c>
    </row>
    <row r="7695" spans="1:16" x14ac:dyDescent="0.25">
      <c r="A7695" s="15"/>
      <c r="B7695" s="19"/>
      <c r="C7695" s="15"/>
      <c r="D7695" s="15"/>
      <c r="E7695" s="15"/>
      <c r="F7695" s="15"/>
      <c r="G7695" s="15"/>
      <c r="H7695" s="15"/>
      <c r="I7695" s="15"/>
      <c r="J7695" s="15"/>
      <c r="K7695" s="19"/>
      <c r="L7695" s="24" t="str">
        <f t="shared" ca="1" si="120"/>
        <v>-</v>
      </c>
      <c r="M7695" s="15"/>
      <c r="N7695" s="15"/>
      <c r="O7695" s="15"/>
      <c r="P7695" s="15"/>
    </row>
    <row r="7696" spans="1:16" x14ac:dyDescent="0.25">
      <c r="L7696" s="21" t="str">
        <f t="shared" ca="1" si="120"/>
        <v>-</v>
      </c>
    </row>
    <row r="7697" spans="1:16" x14ac:dyDescent="0.25">
      <c r="A7697" s="15"/>
      <c r="B7697" s="19"/>
      <c r="C7697" s="15"/>
      <c r="D7697" s="15"/>
      <c r="E7697" s="15"/>
      <c r="F7697" s="15"/>
      <c r="G7697" s="15"/>
      <c r="H7697" s="15"/>
      <c r="I7697" s="15"/>
      <c r="J7697" s="15"/>
      <c r="K7697" s="19"/>
      <c r="L7697" s="24" t="str">
        <f t="shared" ca="1" si="120"/>
        <v>-</v>
      </c>
      <c r="M7697" s="15"/>
      <c r="N7697" s="15"/>
      <c r="O7697" s="15"/>
      <c r="P7697" s="15"/>
    </row>
    <row r="7698" spans="1:16" x14ac:dyDescent="0.25">
      <c r="L7698" s="21" t="str">
        <f t="shared" ca="1" si="120"/>
        <v>-</v>
      </c>
    </row>
    <row r="7699" spans="1:16" x14ac:dyDescent="0.25">
      <c r="A7699" s="15"/>
      <c r="B7699" s="19"/>
      <c r="C7699" s="15"/>
      <c r="D7699" s="15"/>
      <c r="E7699" s="15"/>
      <c r="F7699" s="15"/>
      <c r="G7699" s="15"/>
      <c r="H7699" s="15"/>
      <c r="I7699" s="15"/>
      <c r="J7699" s="15"/>
      <c r="K7699" s="19"/>
      <c r="L7699" s="24" t="str">
        <f t="shared" ca="1" si="120"/>
        <v>-</v>
      </c>
      <c r="M7699" s="15"/>
      <c r="N7699" s="15"/>
      <c r="O7699" s="15"/>
      <c r="P7699" s="15"/>
    </row>
    <row r="7700" spans="1:16" x14ac:dyDescent="0.25">
      <c r="L7700" s="21" t="str">
        <f t="shared" ca="1" si="120"/>
        <v>-</v>
      </c>
    </row>
    <row r="7701" spans="1:16" x14ac:dyDescent="0.25">
      <c r="A7701" s="15"/>
      <c r="B7701" s="19"/>
      <c r="C7701" s="15"/>
      <c r="D7701" s="15"/>
      <c r="E7701" s="15"/>
      <c r="F7701" s="15"/>
      <c r="G7701" s="15"/>
      <c r="H7701" s="15"/>
      <c r="I7701" s="15"/>
      <c r="J7701" s="15"/>
      <c r="K7701" s="19"/>
      <c r="L7701" s="24" t="str">
        <f t="shared" ca="1" si="120"/>
        <v>-</v>
      </c>
      <c r="M7701" s="15"/>
      <c r="N7701" s="15"/>
      <c r="O7701" s="15"/>
      <c r="P7701" s="15"/>
    </row>
    <row r="7702" spans="1:16" x14ac:dyDescent="0.25">
      <c r="L7702" s="21" t="str">
        <f t="shared" ca="1" si="120"/>
        <v>-</v>
      </c>
    </row>
    <row r="7703" spans="1:16" x14ac:dyDescent="0.25">
      <c r="A7703" s="15"/>
      <c r="B7703" s="19"/>
      <c r="C7703" s="15"/>
      <c r="D7703" s="15"/>
      <c r="E7703" s="15"/>
      <c r="F7703" s="15"/>
      <c r="G7703" s="15"/>
      <c r="H7703" s="15"/>
      <c r="I7703" s="15"/>
      <c r="J7703" s="15"/>
      <c r="K7703" s="19"/>
      <c r="L7703" s="24" t="str">
        <f t="shared" ca="1" si="120"/>
        <v>-</v>
      </c>
      <c r="M7703" s="15"/>
      <c r="N7703" s="15"/>
      <c r="O7703" s="15"/>
      <c r="P7703" s="15"/>
    </row>
    <row r="7704" spans="1:16" x14ac:dyDescent="0.25">
      <c r="L7704" s="21" t="str">
        <f t="shared" ca="1" si="120"/>
        <v>-</v>
      </c>
    </row>
    <row r="7705" spans="1:16" x14ac:dyDescent="0.25">
      <c r="A7705" s="15"/>
      <c r="B7705" s="19"/>
      <c r="C7705" s="15"/>
      <c r="D7705" s="15"/>
      <c r="E7705" s="15"/>
      <c r="F7705" s="15"/>
      <c r="G7705" s="15"/>
      <c r="H7705" s="15"/>
      <c r="I7705" s="15"/>
      <c r="J7705" s="15"/>
      <c r="K7705" s="19"/>
      <c r="L7705" s="24" t="str">
        <f t="shared" ca="1" si="120"/>
        <v>-</v>
      </c>
      <c r="M7705" s="15"/>
      <c r="N7705" s="15"/>
      <c r="O7705" s="15"/>
      <c r="P7705" s="15"/>
    </row>
    <row r="7706" spans="1:16" x14ac:dyDescent="0.25">
      <c r="L7706" s="21" t="str">
        <f t="shared" ca="1" si="120"/>
        <v>-</v>
      </c>
    </row>
    <row r="7707" spans="1:16" x14ac:dyDescent="0.25">
      <c r="A7707" s="15"/>
      <c r="B7707" s="19"/>
      <c r="C7707" s="15"/>
      <c r="D7707" s="15"/>
      <c r="E7707" s="15"/>
      <c r="F7707" s="15"/>
      <c r="G7707" s="15"/>
      <c r="H7707" s="15"/>
      <c r="I7707" s="15"/>
      <c r="J7707" s="15"/>
      <c r="K7707" s="19"/>
      <c r="L7707" s="24" t="str">
        <f t="shared" ca="1" si="120"/>
        <v>-</v>
      </c>
      <c r="M7707" s="15"/>
      <c r="N7707" s="15"/>
      <c r="O7707" s="15"/>
      <c r="P7707" s="15"/>
    </row>
    <row r="7708" spans="1:16" x14ac:dyDescent="0.25">
      <c r="L7708" s="21" t="str">
        <f t="shared" ca="1" si="120"/>
        <v>-</v>
      </c>
    </row>
    <row r="7709" spans="1:16" x14ac:dyDescent="0.25">
      <c r="A7709" s="15"/>
      <c r="B7709" s="19"/>
      <c r="C7709" s="15"/>
      <c r="D7709" s="15"/>
      <c r="E7709" s="15"/>
      <c r="F7709" s="15"/>
      <c r="G7709" s="15"/>
      <c r="H7709" s="15"/>
      <c r="I7709" s="15"/>
      <c r="J7709" s="15"/>
      <c r="K7709" s="19"/>
      <c r="L7709" s="24" t="str">
        <f t="shared" ca="1" si="120"/>
        <v>-</v>
      </c>
      <c r="M7709" s="15"/>
      <c r="N7709" s="15"/>
      <c r="O7709" s="15"/>
      <c r="P7709" s="15"/>
    </row>
    <row r="7710" spans="1:16" x14ac:dyDescent="0.25">
      <c r="L7710" s="21" t="str">
        <f t="shared" ca="1" si="120"/>
        <v>-</v>
      </c>
    </row>
    <row r="7711" spans="1:16" x14ac:dyDescent="0.25">
      <c r="A7711" s="15"/>
      <c r="B7711" s="19"/>
      <c r="C7711" s="15"/>
      <c r="D7711" s="15"/>
      <c r="E7711" s="15"/>
      <c r="F7711" s="15"/>
      <c r="G7711" s="15"/>
      <c r="H7711" s="15"/>
      <c r="I7711" s="15"/>
      <c r="J7711" s="15"/>
      <c r="K7711" s="19"/>
      <c r="L7711" s="24" t="str">
        <f t="shared" ca="1" si="120"/>
        <v>-</v>
      </c>
      <c r="M7711" s="15"/>
      <c r="N7711" s="15"/>
      <c r="O7711" s="15"/>
      <c r="P7711" s="15"/>
    </row>
    <row r="7712" spans="1:16" x14ac:dyDescent="0.25">
      <c r="L7712" s="21" t="str">
        <f t="shared" ca="1" si="120"/>
        <v>-</v>
      </c>
    </row>
    <row r="7713" spans="1:16" x14ac:dyDescent="0.25">
      <c r="A7713" s="15"/>
      <c r="B7713" s="19"/>
      <c r="C7713" s="15"/>
      <c r="D7713" s="15"/>
      <c r="E7713" s="15"/>
      <c r="F7713" s="15"/>
      <c r="G7713" s="15"/>
      <c r="H7713" s="15"/>
      <c r="I7713" s="15"/>
      <c r="J7713" s="15"/>
      <c r="K7713" s="19"/>
      <c r="L7713" s="24" t="str">
        <f t="shared" ca="1" si="120"/>
        <v>-</v>
      </c>
      <c r="M7713" s="15"/>
      <c r="N7713" s="15"/>
      <c r="O7713" s="15"/>
      <c r="P7713" s="15"/>
    </row>
    <row r="7714" spans="1:16" x14ac:dyDescent="0.25">
      <c r="L7714" s="21" t="str">
        <f t="shared" ca="1" si="120"/>
        <v>-</v>
      </c>
    </row>
    <row r="7715" spans="1:16" x14ac:dyDescent="0.25">
      <c r="A7715" s="15"/>
      <c r="B7715" s="19"/>
      <c r="C7715" s="15"/>
      <c r="D7715" s="15"/>
      <c r="E7715" s="15"/>
      <c r="F7715" s="15"/>
      <c r="G7715" s="15"/>
      <c r="H7715" s="15"/>
      <c r="I7715" s="15"/>
      <c r="J7715" s="15"/>
      <c r="K7715" s="19"/>
      <c r="L7715" s="24" t="str">
        <f t="shared" ca="1" si="120"/>
        <v>-</v>
      </c>
      <c r="M7715" s="15"/>
      <c r="N7715" s="15"/>
      <c r="O7715" s="15"/>
      <c r="P7715" s="15"/>
    </row>
    <row r="7716" spans="1:16" x14ac:dyDescent="0.25">
      <c r="L7716" s="21" t="str">
        <f t="shared" ca="1" si="120"/>
        <v>-</v>
      </c>
    </row>
    <row r="7717" spans="1:16" x14ac:dyDescent="0.25">
      <c r="A7717" s="15"/>
      <c r="B7717" s="19"/>
      <c r="C7717" s="15"/>
      <c r="D7717" s="15"/>
      <c r="E7717" s="15"/>
      <c r="F7717" s="15"/>
      <c r="G7717" s="15"/>
      <c r="H7717" s="15"/>
      <c r="I7717" s="15"/>
      <c r="J7717" s="15"/>
      <c r="K7717" s="19"/>
      <c r="L7717" s="24" t="str">
        <f t="shared" ca="1" si="120"/>
        <v>-</v>
      </c>
      <c r="M7717" s="15"/>
      <c r="N7717" s="15"/>
      <c r="O7717" s="15"/>
      <c r="P7717" s="15"/>
    </row>
    <row r="7718" spans="1:16" x14ac:dyDescent="0.25">
      <c r="L7718" s="21" t="str">
        <f t="shared" ca="1" si="120"/>
        <v>-</v>
      </c>
    </row>
    <row r="7719" spans="1:16" x14ac:dyDescent="0.25">
      <c r="A7719" s="15"/>
      <c r="B7719" s="19"/>
      <c r="C7719" s="15"/>
      <c r="D7719" s="15"/>
      <c r="E7719" s="15"/>
      <c r="F7719" s="15"/>
      <c r="G7719" s="15"/>
      <c r="H7719" s="15"/>
      <c r="I7719" s="15"/>
      <c r="J7719" s="15"/>
      <c r="K7719" s="19"/>
      <c r="L7719" s="24" t="str">
        <f t="shared" ca="1" si="120"/>
        <v>-</v>
      </c>
      <c r="M7719" s="15"/>
      <c r="N7719" s="15"/>
      <c r="O7719" s="15"/>
      <c r="P7719" s="15"/>
    </row>
    <row r="7720" spans="1:16" x14ac:dyDescent="0.25">
      <c r="L7720" s="21" t="str">
        <f t="shared" ca="1" si="120"/>
        <v>-</v>
      </c>
    </row>
    <row r="7721" spans="1:16" x14ac:dyDescent="0.25">
      <c r="A7721" s="15"/>
      <c r="B7721" s="19"/>
      <c r="C7721" s="15"/>
      <c r="D7721" s="15"/>
      <c r="E7721" s="15"/>
      <c r="F7721" s="15"/>
      <c r="G7721" s="15"/>
      <c r="H7721" s="15"/>
      <c r="I7721" s="15"/>
      <c r="J7721" s="15"/>
      <c r="K7721" s="19"/>
      <c r="L7721" s="24" t="str">
        <f t="shared" ca="1" si="120"/>
        <v>-</v>
      </c>
      <c r="M7721" s="15"/>
      <c r="N7721" s="15"/>
      <c r="O7721" s="15"/>
      <c r="P7721" s="15"/>
    </row>
    <row r="7722" spans="1:16" x14ac:dyDescent="0.25">
      <c r="L7722" s="21" t="str">
        <f t="shared" ca="1" si="120"/>
        <v>-</v>
      </c>
    </row>
    <row r="7723" spans="1:16" x14ac:dyDescent="0.25">
      <c r="A7723" s="15"/>
      <c r="B7723" s="19"/>
      <c r="C7723" s="15"/>
      <c r="D7723" s="15"/>
      <c r="E7723" s="15"/>
      <c r="F7723" s="15"/>
      <c r="G7723" s="15"/>
      <c r="H7723" s="15"/>
      <c r="I7723" s="15"/>
      <c r="J7723" s="15"/>
      <c r="K7723" s="19"/>
      <c r="L7723" s="24" t="str">
        <f t="shared" ca="1" si="120"/>
        <v>-</v>
      </c>
      <c r="M7723" s="15"/>
      <c r="N7723" s="15"/>
      <c r="O7723" s="15"/>
      <c r="P7723" s="15"/>
    </row>
    <row r="7724" spans="1:16" x14ac:dyDescent="0.25">
      <c r="L7724" s="21" t="str">
        <f t="shared" ca="1" si="120"/>
        <v>-</v>
      </c>
    </row>
    <row r="7725" spans="1:16" x14ac:dyDescent="0.25">
      <c r="A7725" s="15"/>
      <c r="B7725" s="19"/>
      <c r="C7725" s="15"/>
      <c r="D7725" s="15"/>
      <c r="E7725" s="15"/>
      <c r="F7725" s="15"/>
      <c r="G7725" s="15"/>
      <c r="H7725" s="15"/>
      <c r="I7725" s="15"/>
      <c r="J7725" s="15"/>
      <c r="K7725" s="19"/>
      <c r="L7725" s="24" t="str">
        <f t="shared" ca="1" si="120"/>
        <v>-</v>
      </c>
      <c r="M7725" s="15"/>
      <c r="N7725" s="15"/>
      <c r="O7725" s="15"/>
      <c r="P7725" s="15"/>
    </row>
    <row r="7726" spans="1:16" x14ac:dyDescent="0.25">
      <c r="L7726" s="21" t="str">
        <f t="shared" ca="1" si="120"/>
        <v>-</v>
      </c>
    </row>
    <row r="7727" spans="1:16" x14ac:dyDescent="0.25">
      <c r="A7727" s="15"/>
      <c r="B7727" s="19"/>
      <c r="C7727" s="15"/>
      <c r="D7727" s="15"/>
      <c r="E7727" s="15"/>
      <c r="F7727" s="15"/>
      <c r="G7727" s="15"/>
      <c r="H7727" s="15"/>
      <c r="I7727" s="15"/>
      <c r="J7727" s="15"/>
      <c r="K7727" s="19"/>
      <c r="L7727" s="24" t="str">
        <f t="shared" ca="1" si="120"/>
        <v>-</v>
      </c>
      <c r="M7727" s="15"/>
      <c r="N7727" s="15"/>
      <c r="O7727" s="15"/>
      <c r="P7727" s="15"/>
    </row>
    <row r="7728" spans="1:16" x14ac:dyDescent="0.25">
      <c r="L7728" s="21" t="str">
        <f t="shared" ca="1" si="120"/>
        <v>-</v>
      </c>
    </row>
    <row r="7729" spans="1:16" x14ac:dyDescent="0.25">
      <c r="A7729" s="15"/>
      <c r="B7729" s="19"/>
      <c r="C7729" s="15"/>
      <c r="D7729" s="15"/>
      <c r="E7729" s="15"/>
      <c r="F7729" s="15"/>
      <c r="G7729" s="15"/>
      <c r="H7729" s="15"/>
      <c r="I7729" s="15"/>
      <c r="J7729" s="15"/>
      <c r="K7729" s="19"/>
      <c r="L7729" s="24" t="str">
        <f t="shared" ca="1" si="120"/>
        <v>-</v>
      </c>
      <c r="M7729" s="15"/>
      <c r="N7729" s="15"/>
      <c r="O7729" s="15"/>
      <c r="P7729" s="15"/>
    </row>
    <row r="7730" spans="1:16" x14ac:dyDescent="0.25">
      <c r="L7730" s="21" t="str">
        <f t="shared" ca="1" si="120"/>
        <v>-</v>
      </c>
    </row>
    <row r="7731" spans="1:16" x14ac:dyDescent="0.25">
      <c r="A7731" s="15"/>
      <c r="B7731" s="19"/>
      <c r="C7731" s="15"/>
      <c r="D7731" s="15"/>
      <c r="E7731" s="15"/>
      <c r="F7731" s="15"/>
      <c r="G7731" s="15"/>
      <c r="H7731" s="15"/>
      <c r="I7731" s="15"/>
      <c r="J7731" s="15"/>
      <c r="K7731" s="19"/>
      <c r="L7731" s="24" t="str">
        <f t="shared" ca="1" si="120"/>
        <v>-</v>
      </c>
      <c r="M7731" s="15"/>
      <c r="N7731" s="15"/>
      <c r="O7731" s="15"/>
      <c r="P7731" s="15"/>
    </row>
    <row r="7732" spans="1:16" x14ac:dyDescent="0.25">
      <c r="L7732" s="21" t="str">
        <f t="shared" ca="1" si="120"/>
        <v>-</v>
      </c>
    </row>
    <row r="7733" spans="1:16" x14ac:dyDescent="0.25">
      <c r="A7733" s="15"/>
      <c r="B7733" s="19"/>
      <c r="C7733" s="15"/>
      <c r="D7733" s="15"/>
      <c r="E7733" s="15"/>
      <c r="F7733" s="15"/>
      <c r="G7733" s="15"/>
      <c r="H7733" s="15"/>
      <c r="I7733" s="15"/>
      <c r="J7733" s="15"/>
      <c r="K7733" s="19"/>
      <c r="L7733" s="24" t="str">
        <f t="shared" ca="1" si="120"/>
        <v>-</v>
      </c>
      <c r="M7733" s="15"/>
      <c r="N7733" s="15"/>
      <c r="O7733" s="15"/>
      <c r="P7733" s="15"/>
    </row>
    <row r="7734" spans="1:16" x14ac:dyDescent="0.25">
      <c r="L7734" s="21" t="str">
        <f t="shared" ca="1" si="120"/>
        <v>-</v>
      </c>
    </row>
    <row r="7735" spans="1:16" x14ac:dyDescent="0.25">
      <c r="A7735" s="15"/>
      <c r="B7735" s="19"/>
      <c r="C7735" s="15"/>
      <c r="D7735" s="15"/>
      <c r="E7735" s="15"/>
      <c r="F7735" s="15"/>
      <c r="G7735" s="15"/>
      <c r="H7735" s="15"/>
      <c r="I7735" s="15"/>
      <c r="J7735" s="15"/>
      <c r="K7735" s="19"/>
      <c r="L7735" s="24" t="str">
        <f t="shared" ca="1" si="120"/>
        <v>-</v>
      </c>
      <c r="M7735" s="15"/>
      <c r="N7735" s="15"/>
      <c r="O7735" s="15"/>
      <c r="P7735" s="15"/>
    </row>
    <row r="7736" spans="1:16" x14ac:dyDescent="0.25">
      <c r="L7736" s="21" t="str">
        <f t="shared" ca="1" si="120"/>
        <v>-</v>
      </c>
    </row>
    <row r="7737" spans="1:16" x14ac:dyDescent="0.25">
      <c r="A7737" s="15"/>
      <c r="B7737" s="19"/>
      <c r="C7737" s="15"/>
      <c r="D7737" s="15"/>
      <c r="E7737" s="15"/>
      <c r="F7737" s="15"/>
      <c r="G7737" s="15"/>
      <c r="H7737" s="15"/>
      <c r="I7737" s="15"/>
      <c r="J7737" s="15"/>
      <c r="K7737" s="19"/>
      <c r="L7737" s="24" t="str">
        <f t="shared" ca="1" si="120"/>
        <v>-</v>
      </c>
      <c r="M7737" s="15"/>
      <c r="N7737" s="15"/>
      <c r="O7737" s="15"/>
      <c r="P7737" s="15"/>
    </row>
    <row r="7738" spans="1:16" x14ac:dyDescent="0.25">
      <c r="L7738" s="21" t="str">
        <f t="shared" ca="1" si="120"/>
        <v>-</v>
      </c>
    </row>
    <row r="7739" spans="1:16" x14ac:dyDescent="0.25">
      <c r="A7739" s="15"/>
      <c r="B7739" s="19"/>
      <c r="C7739" s="15"/>
      <c r="D7739" s="15"/>
      <c r="E7739" s="15"/>
      <c r="F7739" s="15"/>
      <c r="G7739" s="15"/>
      <c r="H7739" s="15"/>
      <c r="I7739" s="15"/>
      <c r="J7739" s="15"/>
      <c r="K7739" s="19"/>
      <c r="L7739" s="24" t="str">
        <f t="shared" ca="1" si="120"/>
        <v>-</v>
      </c>
      <c r="M7739" s="15"/>
      <c r="N7739" s="15"/>
      <c r="O7739" s="15"/>
      <c r="P7739" s="15"/>
    </row>
    <row r="7740" spans="1:16" x14ac:dyDescent="0.25">
      <c r="L7740" s="21" t="str">
        <f t="shared" ca="1" si="120"/>
        <v>-</v>
      </c>
    </row>
    <row r="7741" spans="1:16" x14ac:dyDescent="0.25">
      <c r="A7741" s="15"/>
      <c r="B7741" s="19"/>
      <c r="C7741" s="15"/>
      <c r="D7741" s="15"/>
      <c r="E7741" s="15"/>
      <c r="F7741" s="15"/>
      <c r="G7741" s="15"/>
      <c r="H7741" s="15"/>
      <c r="I7741" s="15"/>
      <c r="J7741" s="15"/>
      <c r="K7741" s="19"/>
      <c r="L7741" s="24" t="str">
        <f t="shared" ca="1" si="120"/>
        <v>-</v>
      </c>
      <c r="M7741" s="15"/>
      <c r="N7741" s="15"/>
      <c r="O7741" s="15"/>
      <c r="P7741" s="15"/>
    </row>
    <row r="7742" spans="1:16" x14ac:dyDescent="0.25">
      <c r="L7742" s="21" t="str">
        <f t="shared" ca="1" si="120"/>
        <v>-</v>
      </c>
    </row>
    <row r="7743" spans="1:16" x14ac:dyDescent="0.25">
      <c r="A7743" s="15"/>
      <c r="B7743" s="19"/>
      <c r="C7743" s="15"/>
      <c r="D7743" s="15"/>
      <c r="E7743" s="15"/>
      <c r="F7743" s="15"/>
      <c r="G7743" s="15"/>
      <c r="H7743" s="15"/>
      <c r="I7743" s="15"/>
      <c r="J7743" s="15"/>
      <c r="K7743" s="19"/>
      <c r="L7743" s="24" t="str">
        <f t="shared" ca="1" si="120"/>
        <v>-</v>
      </c>
      <c r="M7743" s="15"/>
      <c r="N7743" s="15"/>
      <c r="O7743" s="15"/>
      <c r="P7743" s="15"/>
    </row>
    <row r="7744" spans="1:16" x14ac:dyDescent="0.25">
      <c r="L7744" s="21" t="str">
        <f t="shared" ca="1" si="120"/>
        <v>-</v>
      </c>
    </row>
    <row r="7745" spans="1:16" x14ac:dyDescent="0.25">
      <c r="A7745" s="15"/>
      <c r="B7745" s="19"/>
      <c r="C7745" s="15"/>
      <c r="D7745" s="15"/>
      <c r="E7745" s="15"/>
      <c r="F7745" s="15"/>
      <c r="G7745" s="15"/>
      <c r="H7745" s="15"/>
      <c r="I7745" s="15"/>
      <c r="J7745" s="15"/>
      <c r="K7745" s="19"/>
      <c r="L7745" s="24" t="str">
        <f t="shared" ca="1" si="120"/>
        <v>-</v>
      </c>
      <c r="M7745" s="15"/>
      <c r="N7745" s="15"/>
      <c r="O7745" s="15"/>
      <c r="P7745" s="15"/>
    </row>
    <row r="7746" spans="1:16" x14ac:dyDescent="0.25">
      <c r="L7746" s="21" t="str">
        <f t="shared" ca="1" si="120"/>
        <v>-</v>
      </c>
    </row>
    <row r="7747" spans="1:16" x14ac:dyDescent="0.25">
      <c r="A7747" s="15"/>
      <c r="B7747" s="19"/>
      <c r="C7747" s="15"/>
      <c r="D7747" s="15"/>
      <c r="E7747" s="15"/>
      <c r="F7747" s="15"/>
      <c r="G7747" s="15"/>
      <c r="H7747" s="15"/>
      <c r="I7747" s="15"/>
      <c r="J7747" s="15"/>
      <c r="K7747" s="19"/>
      <c r="L7747" s="24" t="str">
        <f t="shared" ca="1" si="120"/>
        <v>-</v>
      </c>
      <c r="M7747" s="15"/>
      <c r="N7747" s="15"/>
      <c r="O7747" s="15"/>
      <c r="P7747" s="15"/>
    </row>
    <row r="7748" spans="1:16" x14ac:dyDescent="0.25">
      <c r="L7748" s="21" t="str">
        <f t="shared" ca="1" si="120"/>
        <v>-</v>
      </c>
    </row>
    <row r="7749" spans="1:16" x14ac:dyDescent="0.25">
      <c r="A7749" s="15"/>
      <c r="B7749" s="19"/>
      <c r="C7749" s="15"/>
      <c r="D7749" s="15"/>
      <c r="E7749" s="15"/>
      <c r="F7749" s="15"/>
      <c r="G7749" s="15"/>
      <c r="H7749" s="15"/>
      <c r="I7749" s="15"/>
      <c r="J7749" s="15"/>
      <c r="K7749" s="19"/>
      <c r="L7749" s="24" t="str">
        <f t="shared" ca="1" si="120"/>
        <v>-</v>
      </c>
      <c r="M7749" s="15"/>
      <c r="N7749" s="15"/>
      <c r="O7749" s="15"/>
      <c r="P7749" s="15"/>
    </row>
    <row r="7750" spans="1:16" x14ac:dyDescent="0.25">
      <c r="L7750" s="21" t="str">
        <f t="shared" ref="L7750:L7813" ca="1" si="121">IF(B7750&gt;1/1/1900, (IF(M7750="Closed",(DATEDIF(B7750,K7750,"d"))-(DATEDIF(H7750,J7750,"d")),IF(OR(M7750="Pending",ISBLANK(K7750)),TODAY()-B7750))),"-")</f>
        <v>-</v>
      </c>
    </row>
    <row r="7751" spans="1:16" x14ac:dyDescent="0.25">
      <c r="A7751" s="15"/>
      <c r="B7751" s="19"/>
      <c r="C7751" s="15"/>
      <c r="D7751" s="15"/>
      <c r="E7751" s="15"/>
      <c r="F7751" s="15"/>
      <c r="G7751" s="15"/>
      <c r="H7751" s="15"/>
      <c r="I7751" s="15"/>
      <c r="J7751" s="15"/>
      <c r="K7751" s="19"/>
      <c r="L7751" s="24" t="str">
        <f t="shared" ca="1" si="121"/>
        <v>-</v>
      </c>
      <c r="M7751" s="15"/>
      <c r="N7751" s="15"/>
      <c r="O7751" s="15"/>
      <c r="P7751" s="15"/>
    </row>
    <row r="7752" spans="1:16" x14ac:dyDescent="0.25">
      <c r="L7752" s="21" t="str">
        <f t="shared" ca="1" si="121"/>
        <v>-</v>
      </c>
    </row>
    <row r="7753" spans="1:16" x14ac:dyDescent="0.25">
      <c r="A7753" s="15"/>
      <c r="B7753" s="19"/>
      <c r="C7753" s="15"/>
      <c r="D7753" s="15"/>
      <c r="E7753" s="15"/>
      <c r="F7753" s="15"/>
      <c r="G7753" s="15"/>
      <c r="H7753" s="15"/>
      <c r="I7753" s="15"/>
      <c r="J7753" s="15"/>
      <c r="K7753" s="19"/>
      <c r="L7753" s="24" t="str">
        <f t="shared" ca="1" si="121"/>
        <v>-</v>
      </c>
      <c r="M7753" s="15"/>
      <c r="N7753" s="15"/>
      <c r="O7753" s="15"/>
      <c r="P7753" s="15"/>
    </row>
    <row r="7754" spans="1:16" x14ac:dyDescent="0.25">
      <c r="L7754" s="21" t="str">
        <f t="shared" ca="1" si="121"/>
        <v>-</v>
      </c>
    </row>
    <row r="7755" spans="1:16" x14ac:dyDescent="0.25">
      <c r="A7755" s="15"/>
      <c r="B7755" s="19"/>
      <c r="C7755" s="15"/>
      <c r="D7755" s="15"/>
      <c r="E7755" s="15"/>
      <c r="F7755" s="15"/>
      <c r="G7755" s="15"/>
      <c r="H7755" s="15"/>
      <c r="I7755" s="15"/>
      <c r="J7755" s="15"/>
      <c r="K7755" s="19"/>
      <c r="L7755" s="24" t="str">
        <f t="shared" ca="1" si="121"/>
        <v>-</v>
      </c>
      <c r="M7755" s="15"/>
      <c r="N7755" s="15"/>
      <c r="O7755" s="15"/>
      <c r="P7755" s="15"/>
    </row>
    <row r="7756" spans="1:16" x14ac:dyDescent="0.25">
      <c r="L7756" s="21" t="str">
        <f t="shared" ca="1" si="121"/>
        <v>-</v>
      </c>
    </row>
    <row r="7757" spans="1:16" x14ac:dyDescent="0.25">
      <c r="A7757" s="15"/>
      <c r="B7757" s="19"/>
      <c r="C7757" s="15"/>
      <c r="D7757" s="15"/>
      <c r="E7757" s="15"/>
      <c r="F7757" s="15"/>
      <c r="G7757" s="15"/>
      <c r="H7757" s="15"/>
      <c r="I7757" s="15"/>
      <c r="J7757" s="15"/>
      <c r="K7757" s="19"/>
      <c r="L7757" s="24" t="str">
        <f t="shared" ca="1" si="121"/>
        <v>-</v>
      </c>
      <c r="M7757" s="15"/>
      <c r="N7757" s="15"/>
      <c r="O7757" s="15"/>
      <c r="P7757" s="15"/>
    </row>
    <row r="7758" spans="1:16" x14ac:dyDescent="0.25">
      <c r="L7758" s="21" t="str">
        <f t="shared" ca="1" si="121"/>
        <v>-</v>
      </c>
    </row>
    <row r="7759" spans="1:16" x14ac:dyDescent="0.25">
      <c r="A7759" s="15"/>
      <c r="B7759" s="19"/>
      <c r="C7759" s="15"/>
      <c r="D7759" s="15"/>
      <c r="E7759" s="15"/>
      <c r="F7759" s="15"/>
      <c r="G7759" s="15"/>
      <c r="H7759" s="15"/>
      <c r="I7759" s="15"/>
      <c r="J7759" s="15"/>
      <c r="K7759" s="19"/>
      <c r="L7759" s="24" t="str">
        <f t="shared" ca="1" si="121"/>
        <v>-</v>
      </c>
      <c r="M7759" s="15"/>
      <c r="N7759" s="15"/>
      <c r="O7759" s="15"/>
      <c r="P7759" s="15"/>
    </row>
    <row r="7760" spans="1:16" x14ac:dyDescent="0.25">
      <c r="L7760" s="21" t="str">
        <f t="shared" ca="1" si="121"/>
        <v>-</v>
      </c>
    </row>
    <row r="7761" spans="1:16" x14ac:dyDescent="0.25">
      <c r="A7761" s="15"/>
      <c r="B7761" s="19"/>
      <c r="C7761" s="15"/>
      <c r="D7761" s="15"/>
      <c r="E7761" s="15"/>
      <c r="F7761" s="15"/>
      <c r="G7761" s="15"/>
      <c r="H7761" s="15"/>
      <c r="I7761" s="15"/>
      <c r="J7761" s="15"/>
      <c r="K7761" s="19"/>
      <c r="L7761" s="24" t="str">
        <f t="shared" ca="1" si="121"/>
        <v>-</v>
      </c>
      <c r="M7761" s="15"/>
      <c r="N7761" s="15"/>
      <c r="O7761" s="15"/>
      <c r="P7761" s="15"/>
    </row>
    <row r="7762" spans="1:16" x14ac:dyDescent="0.25">
      <c r="L7762" s="21" t="str">
        <f t="shared" ca="1" si="121"/>
        <v>-</v>
      </c>
    </row>
    <row r="7763" spans="1:16" x14ac:dyDescent="0.25">
      <c r="A7763" s="15"/>
      <c r="B7763" s="19"/>
      <c r="C7763" s="15"/>
      <c r="D7763" s="15"/>
      <c r="E7763" s="15"/>
      <c r="F7763" s="15"/>
      <c r="G7763" s="15"/>
      <c r="H7763" s="15"/>
      <c r="I7763" s="15"/>
      <c r="J7763" s="15"/>
      <c r="K7763" s="19"/>
      <c r="L7763" s="24" t="str">
        <f t="shared" ca="1" si="121"/>
        <v>-</v>
      </c>
      <c r="M7763" s="15"/>
      <c r="N7763" s="15"/>
      <c r="O7763" s="15"/>
      <c r="P7763" s="15"/>
    </row>
    <row r="7764" spans="1:16" x14ac:dyDescent="0.25">
      <c r="L7764" s="21" t="str">
        <f t="shared" ca="1" si="121"/>
        <v>-</v>
      </c>
    </row>
    <row r="7765" spans="1:16" x14ac:dyDescent="0.25">
      <c r="A7765" s="15"/>
      <c r="B7765" s="19"/>
      <c r="C7765" s="15"/>
      <c r="D7765" s="15"/>
      <c r="E7765" s="15"/>
      <c r="F7765" s="15"/>
      <c r="G7765" s="15"/>
      <c r="H7765" s="15"/>
      <c r="I7765" s="15"/>
      <c r="J7765" s="15"/>
      <c r="K7765" s="19"/>
      <c r="L7765" s="24" t="str">
        <f t="shared" ca="1" si="121"/>
        <v>-</v>
      </c>
      <c r="M7765" s="15"/>
      <c r="N7765" s="15"/>
      <c r="O7765" s="15"/>
      <c r="P7765" s="15"/>
    </row>
    <row r="7766" spans="1:16" x14ac:dyDescent="0.25">
      <c r="L7766" s="21" t="str">
        <f t="shared" ca="1" si="121"/>
        <v>-</v>
      </c>
    </row>
    <row r="7767" spans="1:16" x14ac:dyDescent="0.25">
      <c r="A7767" s="15"/>
      <c r="B7767" s="19"/>
      <c r="C7767" s="15"/>
      <c r="D7767" s="15"/>
      <c r="E7767" s="15"/>
      <c r="F7767" s="15"/>
      <c r="G7767" s="15"/>
      <c r="H7767" s="15"/>
      <c r="I7767" s="15"/>
      <c r="J7767" s="15"/>
      <c r="K7767" s="19"/>
      <c r="L7767" s="24" t="str">
        <f t="shared" ca="1" si="121"/>
        <v>-</v>
      </c>
      <c r="M7767" s="15"/>
      <c r="N7767" s="15"/>
      <c r="O7767" s="15"/>
      <c r="P7767" s="15"/>
    </row>
    <row r="7768" spans="1:16" x14ac:dyDescent="0.25">
      <c r="L7768" s="21" t="str">
        <f t="shared" ca="1" si="121"/>
        <v>-</v>
      </c>
    </row>
    <row r="7769" spans="1:16" x14ac:dyDescent="0.25">
      <c r="A7769" s="15"/>
      <c r="B7769" s="19"/>
      <c r="C7769" s="15"/>
      <c r="D7769" s="15"/>
      <c r="E7769" s="15"/>
      <c r="F7769" s="15"/>
      <c r="G7769" s="15"/>
      <c r="H7769" s="15"/>
      <c r="I7769" s="15"/>
      <c r="J7769" s="15"/>
      <c r="K7769" s="19"/>
      <c r="L7769" s="24" t="str">
        <f t="shared" ca="1" si="121"/>
        <v>-</v>
      </c>
      <c r="M7769" s="15"/>
      <c r="N7769" s="15"/>
      <c r="O7769" s="15"/>
      <c r="P7769" s="15"/>
    </row>
    <row r="7770" spans="1:16" x14ac:dyDescent="0.25">
      <c r="L7770" s="21" t="str">
        <f t="shared" ca="1" si="121"/>
        <v>-</v>
      </c>
    </row>
    <row r="7771" spans="1:16" x14ac:dyDescent="0.25">
      <c r="A7771" s="15"/>
      <c r="B7771" s="19"/>
      <c r="C7771" s="15"/>
      <c r="D7771" s="15"/>
      <c r="E7771" s="15"/>
      <c r="F7771" s="15"/>
      <c r="G7771" s="15"/>
      <c r="H7771" s="15"/>
      <c r="I7771" s="15"/>
      <c r="J7771" s="15"/>
      <c r="K7771" s="19"/>
      <c r="L7771" s="24" t="str">
        <f t="shared" ca="1" si="121"/>
        <v>-</v>
      </c>
      <c r="M7771" s="15"/>
      <c r="N7771" s="15"/>
      <c r="O7771" s="15"/>
      <c r="P7771" s="15"/>
    </row>
    <row r="7772" spans="1:16" x14ac:dyDescent="0.25">
      <c r="L7772" s="21" t="str">
        <f t="shared" ca="1" si="121"/>
        <v>-</v>
      </c>
    </row>
    <row r="7773" spans="1:16" x14ac:dyDescent="0.25">
      <c r="A7773" s="15"/>
      <c r="B7773" s="19"/>
      <c r="C7773" s="15"/>
      <c r="D7773" s="15"/>
      <c r="E7773" s="15"/>
      <c r="F7773" s="15"/>
      <c r="G7773" s="15"/>
      <c r="H7773" s="15"/>
      <c r="I7773" s="15"/>
      <c r="J7773" s="15"/>
      <c r="K7773" s="19"/>
      <c r="L7773" s="24" t="str">
        <f t="shared" ca="1" si="121"/>
        <v>-</v>
      </c>
      <c r="M7773" s="15"/>
      <c r="N7773" s="15"/>
      <c r="O7773" s="15"/>
      <c r="P7773" s="15"/>
    </row>
    <row r="7774" spans="1:16" x14ac:dyDescent="0.25">
      <c r="L7774" s="21" t="str">
        <f t="shared" ca="1" si="121"/>
        <v>-</v>
      </c>
    </row>
    <row r="7775" spans="1:16" x14ac:dyDescent="0.25">
      <c r="A7775" s="15"/>
      <c r="B7775" s="19"/>
      <c r="C7775" s="15"/>
      <c r="D7775" s="15"/>
      <c r="E7775" s="15"/>
      <c r="F7775" s="15"/>
      <c r="G7775" s="15"/>
      <c r="H7775" s="15"/>
      <c r="I7775" s="15"/>
      <c r="J7775" s="15"/>
      <c r="K7775" s="19"/>
      <c r="L7775" s="24" t="str">
        <f t="shared" ca="1" si="121"/>
        <v>-</v>
      </c>
      <c r="M7775" s="15"/>
      <c r="N7775" s="15"/>
      <c r="O7775" s="15"/>
      <c r="P7775" s="15"/>
    </row>
    <row r="7776" spans="1:16" x14ac:dyDescent="0.25">
      <c r="L7776" s="21" t="str">
        <f t="shared" ca="1" si="121"/>
        <v>-</v>
      </c>
    </row>
    <row r="7777" spans="1:16" x14ac:dyDescent="0.25">
      <c r="A7777" s="15"/>
      <c r="B7777" s="19"/>
      <c r="C7777" s="15"/>
      <c r="D7777" s="15"/>
      <c r="E7777" s="15"/>
      <c r="F7777" s="15"/>
      <c r="G7777" s="15"/>
      <c r="H7777" s="15"/>
      <c r="I7777" s="15"/>
      <c r="J7777" s="15"/>
      <c r="K7777" s="19"/>
      <c r="L7777" s="24" t="str">
        <f t="shared" ca="1" si="121"/>
        <v>-</v>
      </c>
      <c r="M7777" s="15"/>
      <c r="N7777" s="15"/>
      <c r="O7777" s="15"/>
      <c r="P7777" s="15"/>
    </row>
    <row r="7778" spans="1:16" x14ac:dyDescent="0.25">
      <c r="L7778" s="21" t="str">
        <f t="shared" ca="1" si="121"/>
        <v>-</v>
      </c>
    </row>
    <row r="7779" spans="1:16" x14ac:dyDescent="0.25">
      <c r="A7779" s="15"/>
      <c r="B7779" s="19"/>
      <c r="C7779" s="15"/>
      <c r="D7779" s="15"/>
      <c r="E7779" s="15"/>
      <c r="F7779" s="15"/>
      <c r="G7779" s="15"/>
      <c r="H7779" s="15"/>
      <c r="I7779" s="15"/>
      <c r="J7779" s="15"/>
      <c r="K7779" s="19"/>
      <c r="L7779" s="24" t="str">
        <f t="shared" ca="1" si="121"/>
        <v>-</v>
      </c>
      <c r="M7779" s="15"/>
      <c r="N7779" s="15"/>
      <c r="O7779" s="15"/>
      <c r="P7779" s="15"/>
    </row>
    <row r="7780" spans="1:16" x14ac:dyDescent="0.25">
      <c r="L7780" s="21" t="str">
        <f t="shared" ca="1" si="121"/>
        <v>-</v>
      </c>
    </row>
    <row r="7781" spans="1:16" x14ac:dyDescent="0.25">
      <c r="A7781" s="15"/>
      <c r="B7781" s="19"/>
      <c r="C7781" s="15"/>
      <c r="D7781" s="15"/>
      <c r="E7781" s="15"/>
      <c r="F7781" s="15"/>
      <c r="G7781" s="15"/>
      <c r="H7781" s="15"/>
      <c r="I7781" s="15"/>
      <c r="J7781" s="15"/>
      <c r="K7781" s="19"/>
      <c r="L7781" s="24" t="str">
        <f t="shared" ca="1" si="121"/>
        <v>-</v>
      </c>
      <c r="M7781" s="15"/>
      <c r="N7781" s="15"/>
      <c r="O7781" s="15"/>
      <c r="P7781" s="15"/>
    </row>
    <row r="7782" spans="1:16" x14ac:dyDescent="0.25">
      <c r="L7782" s="21" t="str">
        <f t="shared" ca="1" si="121"/>
        <v>-</v>
      </c>
    </row>
    <row r="7783" spans="1:16" x14ac:dyDescent="0.25">
      <c r="A7783" s="15"/>
      <c r="B7783" s="19"/>
      <c r="C7783" s="15"/>
      <c r="D7783" s="15"/>
      <c r="E7783" s="15"/>
      <c r="F7783" s="15"/>
      <c r="G7783" s="15"/>
      <c r="H7783" s="15"/>
      <c r="I7783" s="15"/>
      <c r="J7783" s="15"/>
      <c r="K7783" s="19"/>
      <c r="L7783" s="24" t="str">
        <f t="shared" ca="1" si="121"/>
        <v>-</v>
      </c>
      <c r="M7783" s="15"/>
      <c r="N7783" s="15"/>
      <c r="O7783" s="15"/>
      <c r="P7783" s="15"/>
    </row>
    <row r="7784" spans="1:16" x14ac:dyDescent="0.25">
      <c r="L7784" s="21" t="str">
        <f t="shared" ca="1" si="121"/>
        <v>-</v>
      </c>
    </row>
    <row r="7785" spans="1:16" x14ac:dyDescent="0.25">
      <c r="A7785" s="15"/>
      <c r="B7785" s="19"/>
      <c r="C7785" s="15"/>
      <c r="D7785" s="15"/>
      <c r="E7785" s="15"/>
      <c r="F7785" s="15"/>
      <c r="G7785" s="15"/>
      <c r="H7785" s="15"/>
      <c r="I7785" s="15"/>
      <c r="J7785" s="15"/>
      <c r="K7785" s="19"/>
      <c r="L7785" s="24" t="str">
        <f t="shared" ca="1" si="121"/>
        <v>-</v>
      </c>
      <c r="M7785" s="15"/>
      <c r="N7785" s="15"/>
      <c r="O7785" s="15"/>
      <c r="P7785" s="15"/>
    </row>
    <row r="7786" spans="1:16" x14ac:dyDescent="0.25">
      <c r="L7786" s="21" t="str">
        <f t="shared" ca="1" si="121"/>
        <v>-</v>
      </c>
    </row>
    <row r="7787" spans="1:16" x14ac:dyDescent="0.25">
      <c r="A7787" s="15"/>
      <c r="B7787" s="19"/>
      <c r="C7787" s="15"/>
      <c r="D7787" s="15"/>
      <c r="E7787" s="15"/>
      <c r="F7787" s="15"/>
      <c r="G7787" s="15"/>
      <c r="H7787" s="15"/>
      <c r="I7787" s="15"/>
      <c r="J7787" s="15"/>
      <c r="K7787" s="19"/>
      <c r="L7787" s="24" t="str">
        <f t="shared" ca="1" si="121"/>
        <v>-</v>
      </c>
      <c r="M7787" s="15"/>
      <c r="N7787" s="15"/>
      <c r="O7787" s="15"/>
      <c r="P7787" s="15"/>
    </row>
    <row r="7788" spans="1:16" x14ac:dyDescent="0.25">
      <c r="L7788" s="21" t="str">
        <f t="shared" ca="1" si="121"/>
        <v>-</v>
      </c>
    </row>
    <row r="7789" spans="1:16" x14ac:dyDescent="0.25">
      <c r="A7789" s="15"/>
      <c r="B7789" s="19"/>
      <c r="C7789" s="15"/>
      <c r="D7789" s="15"/>
      <c r="E7789" s="15"/>
      <c r="F7789" s="15"/>
      <c r="G7789" s="15"/>
      <c r="H7789" s="15"/>
      <c r="I7789" s="15"/>
      <c r="J7789" s="15"/>
      <c r="K7789" s="19"/>
      <c r="L7789" s="24" t="str">
        <f t="shared" ca="1" si="121"/>
        <v>-</v>
      </c>
      <c r="M7789" s="15"/>
      <c r="N7789" s="15"/>
      <c r="O7789" s="15"/>
      <c r="P7789" s="15"/>
    </row>
    <row r="7790" spans="1:16" x14ac:dyDescent="0.25">
      <c r="L7790" s="21" t="str">
        <f t="shared" ca="1" si="121"/>
        <v>-</v>
      </c>
    </row>
    <row r="7791" spans="1:16" x14ac:dyDescent="0.25">
      <c r="A7791" s="15"/>
      <c r="B7791" s="19"/>
      <c r="C7791" s="15"/>
      <c r="D7791" s="15"/>
      <c r="E7791" s="15"/>
      <c r="F7791" s="15"/>
      <c r="G7791" s="15"/>
      <c r="H7791" s="15"/>
      <c r="I7791" s="15"/>
      <c r="J7791" s="15"/>
      <c r="K7791" s="19"/>
      <c r="L7791" s="24" t="str">
        <f t="shared" ca="1" si="121"/>
        <v>-</v>
      </c>
      <c r="M7791" s="15"/>
      <c r="N7791" s="15"/>
      <c r="O7791" s="15"/>
      <c r="P7791" s="15"/>
    </row>
    <row r="7792" spans="1:16" x14ac:dyDescent="0.25">
      <c r="L7792" s="21" t="str">
        <f t="shared" ca="1" si="121"/>
        <v>-</v>
      </c>
    </row>
    <row r="7793" spans="1:16" x14ac:dyDescent="0.25">
      <c r="A7793" s="15"/>
      <c r="B7793" s="19"/>
      <c r="C7793" s="15"/>
      <c r="D7793" s="15"/>
      <c r="E7793" s="15"/>
      <c r="F7793" s="15"/>
      <c r="G7793" s="15"/>
      <c r="H7793" s="15"/>
      <c r="I7793" s="15"/>
      <c r="J7793" s="15"/>
      <c r="K7793" s="19"/>
      <c r="L7793" s="24" t="str">
        <f t="shared" ca="1" si="121"/>
        <v>-</v>
      </c>
      <c r="M7793" s="15"/>
      <c r="N7793" s="15"/>
      <c r="O7793" s="15"/>
      <c r="P7793" s="15"/>
    </row>
    <row r="7794" spans="1:16" x14ac:dyDescent="0.25">
      <c r="L7794" s="21" t="str">
        <f t="shared" ca="1" si="121"/>
        <v>-</v>
      </c>
    </row>
    <row r="7795" spans="1:16" x14ac:dyDescent="0.25">
      <c r="A7795" s="15"/>
      <c r="B7795" s="19"/>
      <c r="C7795" s="15"/>
      <c r="D7795" s="15"/>
      <c r="E7795" s="15"/>
      <c r="F7795" s="15"/>
      <c r="G7795" s="15"/>
      <c r="H7795" s="15"/>
      <c r="I7795" s="15"/>
      <c r="J7795" s="15"/>
      <c r="K7795" s="19"/>
      <c r="L7795" s="24" t="str">
        <f t="shared" ca="1" si="121"/>
        <v>-</v>
      </c>
      <c r="M7795" s="15"/>
      <c r="N7795" s="15"/>
      <c r="O7795" s="15"/>
      <c r="P7795" s="15"/>
    </row>
    <row r="7796" spans="1:16" x14ac:dyDescent="0.25">
      <c r="L7796" s="21" t="str">
        <f t="shared" ca="1" si="121"/>
        <v>-</v>
      </c>
    </row>
    <row r="7797" spans="1:16" x14ac:dyDescent="0.25">
      <c r="A7797" s="15"/>
      <c r="B7797" s="19"/>
      <c r="C7797" s="15"/>
      <c r="D7797" s="15"/>
      <c r="E7797" s="15"/>
      <c r="F7797" s="15"/>
      <c r="G7797" s="15"/>
      <c r="H7797" s="15"/>
      <c r="I7797" s="15"/>
      <c r="J7797" s="15"/>
      <c r="K7797" s="19"/>
      <c r="L7797" s="24" t="str">
        <f t="shared" ca="1" si="121"/>
        <v>-</v>
      </c>
      <c r="M7797" s="15"/>
      <c r="N7797" s="15"/>
      <c r="O7797" s="15"/>
      <c r="P7797" s="15"/>
    </row>
    <row r="7798" spans="1:16" x14ac:dyDescent="0.25">
      <c r="L7798" s="21" t="str">
        <f t="shared" ca="1" si="121"/>
        <v>-</v>
      </c>
    </row>
    <row r="7799" spans="1:16" x14ac:dyDescent="0.25">
      <c r="A7799" s="15"/>
      <c r="B7799" s="19"/>
      <c r="C7799" s="15"/>
      <c r="D7799" s="15"/>
      <c r="E7799" s="15"/>
      <c r="F7799" s="15"/>
      <c r="G7799" s="15"/>
      <c r="H7799" s="15"/>
      <c r="I7799" s="15"/>
      <c r="J7799" s="15"/>
      <c r="K7799" s="19"/>
      <c r="L7799" s="24" t="str">
        <f t="shared" ca="1" si="121"/>
        <v>-</v>
      </c>
      <c r="M7799" s="15"/>
      <c r="N7799" s="15"/>
      <c r="O7799" s="15"/>
      <c r="P7799" s="15"/>
    </row>
    <row r="7800" spans="1:16" x14ac:dyDescent="0.25">
      <c r="L7800" s="21" t="str">
        <f t="shared" ca="1" si="121"/>
        <v>-</v>
      </c>
    </row>
    <row r="7801" spans="1:16" x14ac:dyDescent="0.25">
      <c r="A7801" s="15"/>
      <c r="B7801" s="19"/>
      <c r="C7801" s="15"/>
      <c r="D7801" s="15"/>
      <c r="E7801" s="15"/>
      <c r="F7801" s="15"/>
      <c r="G7801" s="15"/>
      <c r="H7801" s="15"/>
      <c r="I7801" s="15"/>
      <c r="J7801" s="15"/>
      <c r="K7801" s="19"/>
      <c r="L7801" s="24" t="str">
        <f t="shared" ca="1" si="121"/>
        <v>-</v>
      </c>
      <c r="M7801" s="15"/>
      <c r="N7801" s="15"/>
      <c r="O7801" s="15"/>
      <c r="P7801" s="15"/>
    </row>
    <row r="7802" spans="1:16" x14ac:dyDescent="0.25">
      <c r="L7802" s="21" t="str">
        <f t="shared" ca="1" si="121"/>
        <v>-</v>
      </c>
    </row>
    <row r="7803" spans="1:16" x14ac:dyDescent="0.25">
      <c r="A7803" s="15"/>
      <c r="B7803" s="19"/>
      <c r="C7803" s="15"/>
      <c r="D7803" s="15"/>
      <c r="E7803" s="15"/>
      <c r="F7803" s="15"/>
      <c r="G7803" s="15"/>
      <c r="H7803" s="15"/>
      <c r="I7803" s="15"/>
      <c r="J7803" s="15"/>
      <c r="K7803" s="19"/>
      <c r="L7803" s="24" t="str">
        <f t="shared" ca="1" si="121"/>
        <v>-</v>
      </c>
      <c r="M7803" s="15"/>
      <c r="N7803" s="15"/>
      <c r="O7803" s="15"/>
      <c r="P7803" s="15"/>
    </row>
    <row r="7804" spans="1:16" x14ac:dyDescent="0.25">
      <c r="L7804" s="21" t="str">
        <f t="shared" ca="1" si="121"/>
        <v>-</v>
      </c>
    </row>
    <row r="7805" spans="1:16" x14ac:dyDescent="0.25">
      <c r="A7805" s="15"/>
      <c r="B7805" s="19"/>
      <c r="C7805" s="15"/>
      <c r="D7805" s="15"/>
      <c r="E7805" s="15"/>
      <c r="F7805" s="15"/>
      <c r="G7805" s="15"/>
      <c r="H7805" s="15"/>
      <c r="I7805" s="15"/>
      <c r="J7805" s="15"/>
      <c r="K7805" s="19"/>
      <c r="L7805" s="24" t="str">
        <f t="shared" ca="1" si="121"/>
        <v>-</v>
      </c>
      <c r="M7805" s="15"/>
      <c r="N7805" s="15"/>
      <c r="O7805" s="15"/>
      <c r="P7805" s="15"/>
    </row>
    <row r="7806" spans="1:16" x14ac:dyDescent="0.25">
      <c r="L7806" s="21" t="str">
        <f t="shared" ca="1" si="121"/>
        <v>-</v>
      </c>
    </row>
    <row r="7807" spans="1:16" x14ac:dyDescent="0.25">
      <c r="A7807" s="15"/>
      <c r="B7807" s="19"/>
      <c r="C7807" s="15"/>
      <c r="D7807" s="15"/>
      <c r="E7807" s="15"/>
      <c r="F7807" s="15"/>
      <c r="G7807" s="15"/>
      <c r="H7807" s="15"/>
      <c r="I7807" s="15"/>
      <c r="J7807" s="15"/>
      <c r="K7807" s="19"/>
      <c r="L7807" s="24" t="str">
        <f t="shared" ca="1" si="121"/>
        <v>-</v>
      </c>
      <c r="M7807" s="15"/>
      <c r="N7807" s="15"/>
      <c r="O7807" s="15"/>
      <c r="P7807" s="15"/>
    </row>
    <row r="7808" spans="1:16" x14ac:dyDescent="0.25">
      <c r="L7808" s="21" t="str">
        <f t="shared" ca="1" si="121"/>
        <v>-</v>
      </c>
    </row>
    <row r="7809" spans="1:16" x14ac:dyDescent="0.25">
      <c r="A7809" s="15"/>
      <c r="B7809" s="19"/>
      <c r="C7809" s="15"/>
      <c r="D7809" s="15"/>
      <c r="E7809" s="15"/>
      <c r="F7809" s="15"/>
      <c r="G7809" s="15"/>
      <c r="H7809" s="15"/>
      <c r="I7809" s="15"/>
      <c r="J7809" s="15"/>
      <c r="K7809" s="19"/>
      <c r="L7809" s="24" t="str">
        <f t="shared" ca="1" si="121"/>
        <v>-</v>
      </c>
      <c r="M7809" s="15"/>
      <c r="N7809" s="15"/>
      <c r="O7809" s="15"/>
      <c r="P7809" s="15"/>
    </row>
    <row r="7810" spans="1:16" x14ac:dyDescent="0.25">
      <c r="L7810" s="21" t="str">
        <f t="shared" ca="1" si="121"/>
        <v>-</v>
      </c>
    </row>
    <row r="7811" spans="1:16" x14ac:dyDescent="0.25">
      <c r="A7811" s="15"/>
      <c r="B7811" s="19"/>
      <c r="C7811" s="15"/>
      <c r="D7811" s="15"/>
      <c r="E7811" s="15"/>
      <c r="F7811" s="15"/>
      <c r="G7811" s="15"/>
      <c r="H7811" s="15"/>
      <c r="I7811" s="15"/>
      <c r="J7811" s="15"/>
      <c r="K7811" s="19"/>
      <c r="L7811" s="24" t="str">
        <f t="shared" ca="1" si="121"/>
        <v>-</v>
      </c>
      <c r="M7811" s="15"/>
      <c r="N7811" s="15"/>
      <c r="O7811" s="15"/>
      <c r="P7811" s="15"/>
    </row>
    <row r="7812" spans="1:16" x14ac:dyDescent="0.25">
      <c r="L7812" s="21" t="str">
        <f t="shared" ca="1" si="121"/>
        <v>-</v>
      </c>
    </row>
    <row r="7813" spans="1:16" x14ac:dyDescent="0.25">
      <c r="A7813" s="15"/>
      <c r="B7813" s="19"/>
      <c r="C7813" s="15"/>
      <c r="D7813" s="15"/>
      <c r="E7813" s="15"/>
      <c r="F7813" s="15"/>
      <c r="G7813" s="15"/>
      <c r="H7813" s="15"/>
      <c r="I7813" s="15"/>
      <c r="J7813" s="15"/>
      <c r="K7813" s="19"/>
      <c r="L7813" s="24" t="str">
        <f t="shared" ca="1" si="121"/>
        <v>-</v>
      </c>
      <c r="M7813" s="15"/>
      <c r="N7813" s="15"/>
      <c r="O7813" s="15"/>
      <c r="P7813" s="15"/>
    </row>
    <row r="7814" spans="1:16" x14ac:dyDescent="0.25">
      <c r="L7814" s="21" t="str">
        <f t="shared" ref="L7814:L7877" ca="1" si="122">IF(B7814&gt;1/1/1900, (IF(M7814="Closed",(DATEDIF(B7814,K7814,"d"))-(DATEDIF(H7814,J7814,"d")),IF(OR(M7814="Pending",ISBLANK(K7814)),TODAY()-B7814))),"-")</f>
        <v>-</v>
      </c>
    </row>
    <row r="7815" spans="1:16" x14ac:dyDescent="0.25">
      <c r="A7815" s="15"/>
      <c r="B7815" s="19"/>
      <c r="C7815" s="15"/>
      <c r="D7815" s="15"/>
      <c r="E7815" s="15"/>
      <c r="F7815" s="15"/>
      <c r="G7815" s="15"/>
      <c r="H7815" s="15"/>
      <c r="I7815" s="15"/>
      <c r="J7815" s="15"/>
      <c r="K7815" s="19"/>
      <c r="L7815" s="24" t="str">
        <f t="shared" ca="1" si="122"/>
        <v>-</v>
      </c>
      <c r="M7815" s="15"/>
      <c r="N7815" s="15"/>
      <c r="O7815" s="15"/>
      <c r="P7815" s="15"/>
    </row>
    <row r="7816" spans="1:16" x14ac:dyDescent="0.25">
      <c r="L7816" s="21" t="str">
        <f t="shared" ca="1" si="122"/>
        <v>-</v>
      </c>
    </row>
    <row r="7817" spans="1:16" x14ac:dyDescent="0.25">
      <c r="A7817" s="15"/>
      <c r="B7817" s="19"/>
      <c r="C7817" s="15"/>
      <c r="D7817" s="15"/>
      <c r="E7817" s="15"/>
      <c r="F7817" s="15"/>
      <c r="G7817" s="15"/>
      <c r="H7817" s="15"/>
      <c r="I7817" s="15"/>
      <c r="J7817" s="15"/>
      <c r="K7817" s="19"/>
      <c r="L7817" s="24" t="str">
        <f t="shared" ca="1" si="122"/>
        <v>-</v>
      </c>
      <c r="M7817" s="15"/>
      <c r="N7817" s="15"/>
      <c r="O7817" s="15"/>
      <c r="P7817" s="15"/>
    </row>
    <row r="7818" spans="1:16" x14ac:dyDescent="0.25">
      <c r="L7818" s="21" t="str">
        <f t="shared" ca="1" si="122"/>
        <v>-</v>
      </c>
    </row>
    <row r="7819" spans="1:16" x14ac:dyDescent="0.25">
      <c r="A7819" s="15"/>
      <c r="B7819" s="19"/>
      <c r="C7819" s="15"/>
      <c r="D7819" s="15"/>
      <c r="E7819" s="15"/>
      <c r="F7819" s="15"/>
      <c r="G7819" s="15"/>
      <c r="H7819" s="15"/>
      <c r="I7819" s="15"/>
      <c r="J7819" s="15"/>
      <c r="K7819" s="19"/>
      <c r="L7819" s="24" t="str">
        <f t="shared" ca="1" si="122"/>
        <v>-</v>
      </c>
      <c r="M7819" s="15"/>
      <c r="N7819" s="15"/>
      <c r="O7819" s="15"/>
      <c r="P7819" s="15"/>
    </row>
    <row r="7820" spans="1:16" x14ac:dyDescent="0.25">
      <c r="L7820" s="21" t="str">
        <f t="shared" ca="1" si="122"/>
        <v>-</v>
      </c>
    </row>
    <row r="7821" spans="1:16" x14ac:dyDescent="0.25">
      <c r="A7821" s="15"/>
      <c r="B7821" s="19"/>
      <c r="C7821" s="15"/>
      <c r="D7821" s="15"/>
      <c r="E7821" s="15"/>
      <c r="F7821" s="15"/>
      <c r="G7821" s="15"/>
      <c r="H7821" s="15"/>
      <c r="I7821" s="15"/>
      <c r="J7821" s="15"/>
      <c r="K7821" s="19"/>
      <c r="L7821" s="24" t="str">
        <f t="shared" ca="1" si="122"/>
        <v>-</v>
      </c>
      <c r="M7821" s="15"/>
      <c r="N7821" s="15"/>
      <c r="O7821" s="15"/>
      <c r="P7821" s="15"/>
    </row>
    <row r="7822" spans="1:16" x14ac:dyDescent="0.25">
      <c r="L7822" s="21" t="str">
        <f t="shared" ca="1" si="122"/>
        <v>-</v>
      </c>
    </row>
    <row r="7823" spans="1:16" x14ac:dyDescent="0.25">
      <c r="A7823" s="15"/>
      <c r="B7823" s="19"/>
      <c r="C7823" s="15"/>
      <c r="D7823" s="15"/>
      <c r="E7823" s="15"/>
      <c r="F7823" s="15"/>
      <c r="G7823" s="15"/>
      <c r="H7823" s="15"/>
      <c r="I7823" s="15"/>
      <c r="J7823" s="15"/>
      <c r="K7823" s="19"/>
      <c r="L7823" s="24" t="str">
        <f t="shared" ca="1" si="122"/>
        <v>-</v>
      </c>
      <c r="M7823" s="15"/>
      <c r="N7823" s="15"/>
      <c r="O7823" s="15"/>
      <c r="P7823" s="15"/>
    </row>
    <row r="7824" spans="1:16" x14ac:dyDescent="0.25">
      <c r="L7824" s="21" t="str">
        <f t="shared" ca="1" si="122"/>
        <v>-</v>
      </c>
    </row>
    <row r="7825" spans="1:16" x14ac:dyDescent="0.25">
      <c r="A7825" s="15"/>
      <c r="B7825" s="19"/>
      <c r="C7825" s="15"/>
      <c r="D7825" s="15"/>
      <c r="E7825" s="15"/>
      <c r="F7825" s="15"/>
      <c r="G7825" s="15"/>
      <c r="H7825" s="15"/>
      <c r="I7825" s="15"/>
      <c r="J7825" s="15"/>
      <c r="K7825" s="19"/>
      <c r="L7825" s="24" t="str">
        <f t="shared" ca="1" si="122"/>
        <v>-</v>
      </c>
      <c r="M7825" s="15"/>
      <c r="N7825" s="15"/>
      <c r="O7825" s="15"/>
      <c r="P7825" s="15"/>
    </row>
    <row r="7826" spans="1:16" x14ac:dyDescent="0.25">
      <c r="L7826" s="21" t="str">
        <f t="shared" ca="1" si="122"/>
        <v>-</v>
      </c>
    </row>
    <row r="7827" spans="1:16" x14ac:dyDescent="0.25">
      <c r="A7827" s="15"/>
      <c r="B7827" s="19"/>
      <c r="C7827" s="15"/>
      <c r="D7827" s="15"/>
      <c r="E7827" s="15"/>
      <c r="F7827" s="15"/>
      <c r="G7827" s="15"/>
      <c r="H7827" s="15"/>
      <c r="I7827" s="15"/>
      <c r="J7827" s="15"/>
      <c r="K7827" s="19"/>
      <c r="L7827" s="24" t="str">
        <f t="shared" ca="1" si="122"/>
        <v>-</v>
      </c>
      <c r="M7827" s="15"/>
      <c r="N7827" s="15"/>
      <c r="O7827" s="15"/>
      <c r="P7827" s="15"/>
    </row>
    <row r="7828" spans="1:16" x14ac:dyDescent="0.25">
      <c r="L7828" s="21" t="str">
        <f t="shared" ca="1" si="122"/>
        <v>-</v>
      </c>
    </row>
    <row r="7829" spans="1:16" x14ac:dyDescent="0.25">
      <c r="A7829" s="15"/>
      <c r="B7829" s="19"/>
      <c r="C7829" s="15"/>
      <c r="D7829" s="15"/>
      <c r="E7829" s="15"/>
      <c r="F7829" s="15"/>
      <c r="G7829" s="15"/>
      <c r="H7829" s="15"/>
      <c r="I7829" s="15"/>
      <c r="J7829" s="15"/>
      <c r="K7829" s="19"/>
      <c r="L7829" s="24" t="str">
        <f t="shared" ca="1" si="122"/>
        <v>-</v>
      </c>
      <c r="M7829" s="15"/>
      <c r="N7829" s="15"/>
      <c r="O7829" s="15"/>
      <c r="P7829" s="15"/>
    </row>
    <row r="7830" spans="1:16" x14ac:dyDescent="0.25">
      <c r="L7830" s="21" t="str">
        <f t="shared" ca="1" si="122"/>
        <v>-</v>
      </c>
    </row>
    <row r="7831" spans="1:16" x14ac:dyDescent="0.25">
      <c r="A7831" s="15"/>
      <c r="B7831" s="19"/>
      <c r="C7831" s="15"/>
      <c r="D7831" s="15"/>
      <c r="E7831" s="15"/>
      <c r="F7831" s="15"/>
      <c r="G7831" s="15"/>
      <c r="H7831" s="15"/>
      <c r="I7831" s="15"/>
      <c r="J7831" s="15"/>
      <c r="K7831" s="19"/>
      <c r="L7831" s="24" t="str">
        <f t="shared" ca="1" si="122"/>
        <v>-</v>
      </c>
      <c r="M7831" s="15"/>
      <c r="N7831" s="15"/>
      <c r="O7831" s="15"/>
      <c r="P7831" s="15"/>
    </row>
    <row r="7832" spans="1:16" x14ac:dyDescent="0.25">
      <c r="L7832" s="21" t="str">
        <f t="shared" ca="1" si="122"/>
        <v>-</v>
      </c>
    </row>
    <row r="7833" spans="1:16" x14ac:dyDescent="0.25">
      <c r="A7833" s="15"/>
      <c r="B7833" s="19"/>
      <c r="C7833" s="15"/>
      <c r="D7833" s="15"/>
      <c r="E7833" s="15"/>
      <c r="F7833" s="15"/>
      <c r="G7833" s="15"/>
      <c r="H7833" s="15"/>
      <c r="I7833" s="15"/>
      <c r="J7833" s="15"/>
      <c r="K7833" s="19"/>
      <c r="L7833" s="24" t="str">
        <f t="shared" ca="1" si="122"/>
        <v>-</v>
      </c>
      <c r="M7833" s="15"/>
      <c r="N7833" s="15"/>
      <c r="O7833" s="15"/>
      <c r="P7833" s="15"/>
    </row>
    <row r="7834" spans="1:16" x14ac:dyDescent="0.25">
      <c r="L7834" s="21" t="str">
        <f t="shared" ca="1" si="122"/>
        <v>-</v>
      </c>
    </row>
    <row r="7835" spans="1:16" x14ac:dyDescent="0.25">
      <c r="A7835" s="15"/>
      <c r="B7835" s="19"/>
      <c r="C7835" s="15"/>
      <c r="D7835" s="15"/>
      <c r="E7835" s="15"/>
      <c r="F7835" s="15"/>
      <c r="G7835" s="15"/>
      <c r="H7835" s="15"/>
      <c r="I7835" s="15"/>
      <c r="J7835" s="15"/>
      <c r="K7835" s="19"/>
      <c r="L7835" s="24" t="str">
        <f t="shared" ca="1" si="122"/>
        <v>-</v>
      </c>
      <c r="M7835" s="15"/>
      <c r="N7835" s="15"/>
      <c r="O7835" s="15"/>
      <c r="P7835" s="15"/>
    </row>
    <row r="7836" spans="1:16" x14ac:dyDescent="0.25">
      <c r="L7836" s="21" t="str">
        <f t="shared" ca="1" si="122"/>
        <v>-</v>
      </c>
    </row>
    <row r="7837" spans="1:16" x14ac:dyDescent="0.25">
      <c r="A7837" s="15"/>
      <c r="B7837" s="19"/>
      <c r="C7837" s="15"/>
      <c r="D7837" s="15"/>
      <c r="E7837" s="15"/>
      <c r="F7837" s="15"/>
      <c r="G7837" s="15"/>
      <c r="H7837" s="15"/>
      <c r="I7837" s="15"/>
      <c r="J7837" s="15"/>
      <c r="K7837" s="19"/>
      <c r="L7837" s="24" t="str">
        <f t="shared" ca="1" si="122"/>
        <v>-</v>
      </c>
      <c r="M7837" s="15"/>
      <c r="N7837" s="15"/>
      <c r="O7837" s="15"/>
      <c r="P7837" s="15"/>
    </row>
    <row r="7838" spans="1:16" x14ac:dyDescent="0.25">
      <c r="L7838" s="21" t="str">
        <f t="shared" ca="1" si="122"/>
        <v>-</v>
      </c>
    </row>
    <row r="7839" spans="1:16" x14ac:dyDescent="0.25">
      <c r="A7839" s="15"/>
      <c r="B7839" s="19"/>
      <c r="C7839" s="15"/>
      <c r="D7839" s="15"/>
      <c r="E7839" s="15"/>
      <c r="F7839" s="15"/>
      <c r="G7839" s="15"/>
      <c r="H7839" s="15"/>
      <c r="I7839" s="15"/>
      <c r="J7839" s="15"/>
      <c r="K7839" s="19"/>
      <c r="L7839" s="24" t="str">
        <f t="shared" ca="1" si="122"/>
        <v>-</v>
      </c>
      <c r="M7839" s="15"/>
      <c r="N7839" s="15"/>
      <c r="O7839" s="15"/>
      <c r="P7839" s="15"/>
    </row>
    <row r="7840" spans="1:16" x14ac:dyDescent="0.25">
      <c r="L7840" s="21" t="str">
        <f t="shared" ca="1" si="122"/>
        <v>-</v>
      </c>
    </row>
    <row r="7841" spans="1:16" x14ac:dyDescent="0.25">
      <c r="A7841" s="15"/>
      <c r="B7841" s="19"/>
      <c r="C7841" s="15"/>
      <c r="D7841" s="15"/>
      <c r="E7841" s="15"/>
      <c r="F7841" s="15"/>
      <c r="G7841" s="15"/>
      <c r="H7841" s="15"/>
      <c r="I7841" s="15"/>
      <c r="J7841" s="15"/>
      <c r="K7841" s="19"/>
      <c r="L7841" s="24" t="str">
        <f t="shared" ca="1" si="122"/>
        <v>-</v>
      </c>
      <c r="M7841" s="15"/>
      <c r="N7841" s="15"/>
      <c r="O7841" s="15"/>
      <c r="P7841" s="15"/>
    </row>
    <row r="7842" spans="1:16" x14ac:dyDescent="0.25">
      <c r="L7842" s="21" t="str">
        <f t="shared" ca="1" si="122"/>
        <v>-</v>
      </c>
    </row>
    <row r="7843" spans="1:16" x14ac:dyDescent="0.25">
      <c r="A7843" s="15"/>
      <c r="B7843" s="19"/>
      <c r="C7843" s="15"/>
      <c r="D7843" s="15"/>
      <c r="E7843" s="15"/>
      <c r="F7843" s="15"/>
      <c r="G7843" s="15"/>
      <c r="H7843" s="15"/>
      <c r="I7843" s="15"/>
      <c r="J7843" s="15"/>
      <c r="K7843" s="19"/>
      <c r="L7843" s="24" t="str">
        <f t="shared" ca="1" si="122"/>
        <v>-</v>
      </c>
      <c r="M7843" s="15"/>
      <c r="N7843" s="15"/>
      <c r="O7843" s="15"/>
      <c r="P7843" s="15"/>
    </row>
    <row r="7844" spans="1:16" x14ac:dyDescent="0.25">
      <c r="L7844" s="21" t="str">
        <f t="shared" ca="1" si="122"/>
        <v>-</v>
      </c>
    </row>
    <row r="7845" spans="1:16" x14ac:dyDescent="0.25">
      <c r="A7845" s="15"/>
      <c r="B7845" s="19"/>
      <c r="C7845" s="15"/>
      <c r="D7845" s="15"/>
      <c r="E7845" s="15"/>
      <c r="F7845" s="15"/>
      <c r="G7845" s="15"/>
      <c r="H7845" s="15"/>
      <c r="I7845" s="15"/>
      <c r="J7845" s="15"/>
      <c r="K7845" s="19"/>
      <c r="L7845" s="24" t="str">
        <f t="shared" ca="1" si="122"/>
        <v>-</v>
      </c>
      <c r="M7845" s="15"/>
      <c r="N7845" s="15"/>
      <c r="O7845" s="15"/>
      <c r="P7845" s="15"/>
    </row>
    <row r="7846" spans="1:16" x14ac:dyDescent="0.25">
      <c r="L7846" s="21" t="str">
        <f t="shared" ca="1" si="122"/>
        <v>-</v>
      </c>
    </row>
    <row r="7847" spans="1:16" x14ac:dyDescent="0.25">
      <c r="A7847" s="15"/>
      <c r="B7847" s="19"/>
      <c r="C7847" s="15"/>
      <c r="D7847" s="15"/>
      <c r="E7847" s="15"/>
      <c r="F7847" s="15"/>
      <c r="G7847" s="15"/>
      <c r="H7847" s="15"/>
      <c r="I7847" s="15"/>
      <c r="J7847" s="15"/>
      <c r="K7847" s="19"/>
      <c r="L7847" s="24" t="str">
        <f t="shared" ca="1" si="122"/>
        <v>-</v>
      </c>
      <c r="M7847" s="15"/>
      <c r="N7847" s="15"/>
      <c r="O7847" s="15"/>
      <c r="P7847" s="15"/>
    </row>
    <row r="7848" spans="1:16" x14ac:dyDescent="0.25">
      <c r="L7848" s="21" t="str">
        <f t="shared" ca="1" si="122"/>
        <v>-</v>
      </c>
    </row>
    <row r="7849" spans="1:16" x14ac:dyDescent="0.25">
      <c r="A7849" s="15"/>
      <c r="B7849" s="19"/>
      <c r="C7849" s="15"/>
      <c r="D7849" s="15"/>
      <c r="E7849" s="15"/>
      <c r="F7849" s="15"/>
      <c r="G7849" s="15"/>
      <c r="H7849" s="15"/>
      <c r="I7849" s="15"/>
      <c r="J7849" s="15"/>
      <c r="K7849" s="19"/>
      <c r="L7849" s="24" t="str">
        <f t="shared" ca="1" si="122"/>
        <v>-</v>
      </c>
      <c r="M7849" s="15"/>
      <c r="N7849" s="15"/>
      <c r="O7849" s="15"/>
      <c r="P7849" s="15"/>
    </row>
    <row r="7850" spans="1:16" x14ac:dyDescent="0.25">
      <c r="L7850" s="21" t="str">
        <f t="shared" ca="1" si="122"/>
        <v>-</v>
      </c>
    </row>
    <row r="7851" spans="1:16" x14ac:dyDescent="0.25">
      <c r="A7851" s="15"/>
      <c r="B7851" s="19"/>
      <c r="C7851" s="15"/>
      <c r="D7851" s="15"/>
      <c r="E7851" s="15"/>
      <c r="F7851" s="15"/>
      <c r="G7851" s="15"/>
      <c r="H7851" s="15"/>
      <c r="I7851" s="15"/>
      <c r="J7851" s="15"/>
      <c r="K7851" s="19"/>
      <c r="L7851" s="24" t="str">
        <f t="shared" ca="1" si="122"/>
        <v>-</v>
      </c>
      <c r="M7851" s="15"/>
      <c r="N7851" s="15"/>
      <c r="O7851" s="15"/>
      <c r="P7851" s="15"/>
    </row>
    <row r="7852" spans="1:16" x14ac:dyDescent="0.25">
      <c r="L7852" s="21" t="str">
        <f t="shared" ca="1" si="122"/>
        <v>-</v>
      </c>
    </row>
    <row r="7853" spans="1:16" x14ac:dyDescent="0.25">
      <c r="A7853" s="15"/>
      <c r="B7853" s="19"/>
      <c r="C7853" s="15"/>
      <c r="D7853" s="15"/>
      <c r="E7853" s="15"/>
      <c r="F7853" s="15"/>
      <c r="G7853" s="15"/>
      <c r="H7853" s="15"/>
      <c r="I7853" s="15"/>
      <c r="J7853" s="15"/>
      <c r="K7853" s="19"/>
      <c r="L7853" s="24" t="str">
        <f t="shared" ca="1" si="122"/>
        <v>-</v>
      </c>
      <c r="M7853" s="15"/>
      <c r="N7853" s="15"/>
      <c r="O7853" s="15"/>
      <c r="P7853" s="15"/>
    </row>
    <row r="7854" spans="1:16" x14ac:dyDescent="0.25">
      <c r="L7854" s="21" t="str">
        <f t="shared" ca="1" si="122"/>
        <v>-</v>
      </c>
    </row>
    <row r="7855" spans="1:16" x14ac:dyDescent="0.25">
      <c r="A7855" s="15"/>
      <c r="B7855" s="19"/>
      <c r="C7855" s="15"/>
      <c r="D7855" s="15"/>
      <c r="E7855" s="15"/>
      <c r="F7855" s="15"/>
      <c r="G7855" s="15"/>
      <c r="H7855" s="15"/>
      <c r="I7855" s="15"/>
      <c r="J7855" s="15"/>
      <c r="K7855" s="19"/>
      <c r="L7855" s="24" t="str">
        <f t="shared" ca="1" si="122"/>
        <v>-</v>
      </c>
      <c r="M7855" s="15"/>
      <c r="N7855" s="15"/>
      <c r="O7855" s="15"/>
      <c r="P7855" s="15"/>
    </row>
    <row r="7856" spans="1:16" x14ac:dyDescent="0.25">
      <c r="L7856" s="21" t="str">
        <f t="shared" ca="1" si="122"/>
        <v>-</v>
      </c>
    </row>
    <row r="7857" spans="1:16" x14ac:dyDescent="0.25">
      <c r="A7857" s="15"/>
      <c r="B7857" s="19"/>
      <c r="C7857" s="15"/>
      <c r="D7857" s="15"/>
      <c r="E7857" s="15"/>
      <c r="F7857" s="15"/>
      <c r="G7857" s="15"/>
      <c r="H7857" s="15"/>
      <c r="I7857" s="15"/>
      <c r="J7857" s="15"/>
      <c r="K7857" s="19"/>
      <c r="L7857" s="24" t="str">
        <f t="shared" ca="1" si="122"/>
        <v>-</v>
      </c>
      <c r="M7857" s="15"/>
      <c r="N7857" s="15"/>
      <c r="O7857" s="15"/>
      <c r="P7857" s="15"/>
    </row>
    <row r="7858" spans="1:16" x14ac:dyDescent="0.25">
      <c r="L7858" s="21" t="str">
        <f t="shared" ca="1" si="122"/>
        <v>-</v>
      </c>
    </row>
    <row r="7859" spans="1:16" x14ac:dyDescent="0.25">
      <c r="A7859" s="15"/>
      <c r="B7859" s="19"/>
      <c r="C7859" s="15"/>
      <c r="D7859" s="15"/>
      <c r="E7859" s="15"/>
      <c r="F7859" s="15"/>
      <c r="G7859" s="15"/>
      <c r="H7859" s="15"/>
      <c r="I7859" s="15"/>
      <c r="J7859" s="15"/>
      <c r="K7859" s="19"/>
      <c r="L7859" s="24" t="str">
        <f t="shared" ca="1" si="122"/>
        <v>-</v>
      </c>
      <c r="M7859" s="15"/>
      <c r="N7859" s="15"/>
      <c r="O7859" s="15"/>
      <c r="P7859" s="15"/>
    </row>
    <row r="7860" spans="1:16" x14ac:dyDescent="0.25">
      <c r="L7860" s="21" t="str">
        <f t="shared" ca="1" si="122"/>
        <v>-</v>
      </c>
    </row>
    <row r="7861" spans="1:16" x14ac:dyDescent="0.25">
      <c r="A7861" s="15"/>
      <c r="B7861" s="19"/>
      <c r="C7861" s="15"/>
      <c r="D7861" s="15"/>
      <c r="E7861" s="15"/>
      <c r="F7861" s="15"/>
      <c r="G7861" s="15"/>
      <c r="H7861" s="15"/>
      <c r="I7861" s="15"/>
      <c r="J7861" s="15"/>
      <c r="K7861" s="19"/>
      <c r="L7861" s="24" t="str">
        <f t="shared" ca="1" si="122"/>
        <v>-</v>
      </c>
      <c r="M7861" s="15"/>
      <c r="N7861" s="15"/>
      <c r="O7861" s="15"/>
      <c r="P7861" s="15"/>
    </row>
    <row r="7862" spans="1:16" x14ac:dyDescent="0.25">
      <c r="L7862" s="21" t="str">
        <f t="shared" ca="1" si="122"/>
        <v>-</v>
      </c>
    </row>
    <row r="7863" spans="1:16" x14ac:dyDescent="0.25">
      <c r="A7863" s="15"/>
      <c r="B7863" s="19"/>
      <c r="C7863" s="15"/>
      <c r="D7863" s="15"/>
      <c r="E7863" s="15"/>
      <c r="F7863" s="15"/>
      <c r="G7863" s="15"/>
      <c r="H7863" s="15"/>
      <c r="I7863" s="15"/>
      <c r="J7863" s="15"/>
      <c r="K7863" s="19"/>
      <c r="L7863" s="24" t="str">
        <f t="shared" ca="1" si="122"/>
        <v>-</v>
      </c>
      <c r="M7863" s="15"/>
      <c r="N7863" s="15"/>
      <c r="O7863" s="15"/>
      <c r="P7863" s="15"/>
    </row>
    <row r="7864" spans="1:16" x14ac:dyDescent="0.25">
      <c r="L7864" s="21" t="str">
        <f t="shared" ca="1" si="122"/>
        <v>-</v>
      </c>
    </row>
    <row r="7865" spans="1:16" x14ac:dyDescent="0.25">
      <c r="A7865" s="15"/>
      <c r="B7865" s="19"/>
      <c r="C7865" s="15"/>
      <c r="D7865" s="15"/>
      <c r="E7865" s="15"/>
      <c r="F7865" s="15"/>
      <c r="G7865" s="15"/>
      <c r="H7865" s="15"/>
      <c r="I7865" s="15"/>
      <c r="J7865" s="15"/>
      <c r="K7865" s="19"/>
      <c r="L7865" s="24" t="str">
        <f t="shared" ca="1" si="122"/>
        <v>-</v>
      </c>
      <c r="M7865" s="15"/>
      <c r="N7865" s="15"/>
      <c r="O7865" s="15"/>
      <c r="P7865" s="15"/>
    </row>
    <row r="7866" spans="1:16" x14ac:dyDescent="0.25">
      <c r="L7866" s="21" t="str">
        <f t="shared" ca="1" si="122"/>
        <v>-</v>
      </c>
    </row>
    <row r="7867" spans="1:16" x14ac:dyDescent="0.25">
      <c r="A7867" s="15"/>
      <c r="B7867" s="19"/>
      <c r="C7867" s="15"/>
      <c r="D7867" s="15"/>
      <c r="E7867" s="15"/>
      <c r="F7867" s="15"/>
      <c r="G7867" s="15"/>
      <c r="H7867" s="15"/>
      <c r="I7867" s="15"/>
      <c r="J7867" s="15"/>
      <c r="K7867" s="19"/>
      <c r="L7867" s="24" t="str">
        <f t="shared" ca="1" si="122"/>
        <v>-</v>
      </c>
      <c r="M7867" s="15"/>
      <c r="N7867" s="15"/>
      <c r="O7867" s="15"/>
      <c r="P7867" s="15"/>
    </row>
    <row r="7868" spans="1:16" x14ac:dyDescent="0.25">
      <c r="L7868" s="21" t="str">
        <f t="shared" ca="1" si="122"/>
        <v>-</v>
      </c>
    </row>
    <row r="7869" spans="1:16" x14ac:dyDescent="0.25">
      <c r="A7869" s="15"/>
      <c r="B7869" s="19"/>
      <c r="C7869" s="15"/>
      <c r="D7869" s="15"/>
      <c r="E7869" s="15"/>
      <c r="F7869" s="15"/>
      <c r="G7869" s="15"/>
      <c r="H7869" s="15"/>
      <c r="I7869" s="15"/>
      <c r="J7869" s="15"/>
      <c r="K7869" s="19"/>
      <c r="L7869" s="24" t="str">
        <f t="shared" ca="1" si="122"/>
        <v>-</v>
      </c>
      <c r="M7869" s="15"/>
      <c r="N7869" s="15"/>
      <c r="O7869" s="15"/>
      <c r="P7869" s="15"/>
    </row>
    <row r="7870" spans="1:16" x14ac:dyDescent="0.25">
      <c r="L7870" s="21" t="str">
        <f t="shared" ca="1" si="122"/>
        <v>-</v>
      </c>
    </row>
    <row r="7871" spans="1:16" x14ac:dyDescent="0.25">
      <c r="A7871" s="15"/>
      <c r="B7871" s="19"/>
      <c r="C7871" s="15"/>
      <c r="D7871" s="15"/>
      <c r="E7871" s="15"/>
      <c r="F7871" s="15"/>
      <c r="G7871" s="15"/>
      <c r="H7871" s="15"/>
      <c r="I7871" s="15"/>
      <c r="J7871" s="15"/>
      <c r="K7871" s="19"/>
      <c r="L7871" s="24" t="str">
        <f t="shared" ca="1" si="122"/>
        <v>-</v>
      </c>
      <c r="M7871" s="15"/>
      <c r="N7871" s="15"/>
      <c r="O7871" s="15"/>
      <c r="P7871" s="15"/>
    </row>
    <row r="7872" spans="1:16" x14ac:dyDescent="0.25">
      <c r="L7872" s="21" t="str">
        <f t="shared" ca="1" si="122"/>
        <v>-</v>
      </c>
    </row>
    <row r="7873" spans="1:16" x14ac:dyDescent="0.25">
      <c r="A7873" s="15"/>
      <c r="B7873" s="19"/>
      <c r="C7873" s="15"/>
      <c r="D7873" s="15"/>
      <c r="E7873" s="15"/>
      <c r="F7873" s="15"/>
      <c r="G7873" s="15"/>
      <c r="H7873" s="15"/>
      <c r="I7873" s="15"/>
      <c r="J7873" s="15"/>
      <c r="K7873" s="19"/>
      <c r="L7873" s="24" t="str">
        <f t="shared" ca="1" si="122"/>
        <v>-</v>
      </c>
      <c r="M7873" s="15"/>
      <c r="N7873" s="15"/>
      <c r="O7873" s="15"/>
      <c r="P7873" s="15"/>
    </row>
    <row r="7874" spans="1:16" x14ac:dyDescent="0.25">
      <c r="L7874" s="21" t="str">
        <f t="shared" ca="1" si="122"/>
        <v>-</v>
      </c>
    </row>
    <row r="7875" spans="1:16" x14ac:dyDescent="0.25">
      <c r="A7875" s="15"/>
      <c r="B7875" s="19"/>
      <c r="C7875" s="15"/>
      <c r="D7875" s="15"/>
      <c r="E7875" s="15"/>
      <c r="F7875" s="15"/>
      <c r="G7875" s="15"/>
      <c r="H7875" s="15"/>
      <c r="I7875" s="15"/>
      <c r="J7875" s="15"/>
      <c r="K7875" s="19"/>
      <c r="L7875" s="24" t="str">
        <f t="shared" ca="1" si="122"/>
        <v>-</v>
      </c>
      <c r="M7875" s="15"/>
      <c r="N7875" s="15"/>
      <c r="O7875" s="15"/>
      <c r="P7875" s="15"/>
    </row>
    <row r="7876" spans="1:16" x14ac:dyDescent="0.25">
      <c r="L7876" s="21" t="str">
        <f t="shared" ca="1" si="122"/>
        <v>-</v>
      </c>
    </row>
    <row r="7877" spans="1:16" x14ac:dyDescent="0.25">
      <c r="A7877" s="15"/>
      <c r="B7877" s="19"/>
      <c r="C7877" s="15"/>
      <c r="D7877" s="15"/>
      <c r="E7877" s="15"/>
      <c r="F7877" s="15"/>
      <c r="G7877" s="15"/>
      <c r="H7877" s="15"/>
      <c r="I7877" s="15"/>
      <c r="J7877" s="15"/>
      <c r="K7877" s="19"/>
      <c r="L7877" s="24" t="str">
        <f t="shared" ca="1" si="122"/>
        <v>-</v>
      </c>
      <c r="M7877" s="15"/>
      <c r="N7877" s="15"/>
      <c r="O7877" s="15"/>
      <c r="P7877" s="15"/>
    </row>
    <row r="7878" spans="1:16" x14ac:dyDescent="0.25">
      <c r="L7878" s="21" t="str">
        <f t="shared" ref="L7878:L7941" ca="1" si="123">IF(B7878&gt;1/1/1900, (IF(M7878="Closed",(DATEDIF(B7878,K7878,"d"))-(DATEDIF(H7878,J7878,"d")),IF(OR(M7878="Pending",ISBLANK(K7878)),TODAY()-B7878))),"-")</f>
        <v>-</v>
      </c>
    </row>
    <row r="7879" spans="1:16" x14ac:dyDescent="0.25">
      <c r="A7879" s="15"/>
      <c r="B7879" s="19"/>
      <c r="C7879" s="15"/>
      <c r="D7879" s="15"/>
      <c r="E7879" s="15"/>
      <c r="F7879" s="15"/>
      <c r="G7879" s="15"/>
      <c r="H7879" s="15"/>
      <c r="I7879" s="15"/>
      <c r="J7879" s="15"/>
      <c r="K7879" s="19"/>
      <c r="L7879" s="24" t="str">
        <f t="shared" ca="1" si="123"/>
        <v>-</v>
      </c>
      <c r="M7879" s="15"/>
      <c r="N7879" s="15"/>
      <c r="O7879" s="15"/>
      <c r="P7879" s="15"/>
    </row>
    <row r="7880" spans="1:16" x14ac:dyDescent="0.25">
      <c r="L7880" s="21" t="str">
        <f t="shared" ca="1" si="123"/>
        <v>-</v>
      </c>
    </row>
    <row r="7881" spans="1:16" x14ac:dyDescent="0.25">
      <c r="A7881" s="15"/>
      <c r="B7881" s="19"/>
      <c r="C7881" s="15"/>
      <c r="D7881" s="15"/>
      <c r="E7881" s="15"/>
      <c r="F7881" s="15"/>
      <c r="G7881" s="15"/>
      <c r="H7881" s="15"/>
      <c r="I7881" s="15"/>
      <c r="J7881" s="15"/>
      <c r="K7881" s="19"/>
      <c r="L7881" s="24" t="str">
        <f t="shared" ca="1" si="123"/>
        <v>-</v>
      </c>
      <c r="M7881" s="15"/>
      <c r="N7881" s="15"/>
      <c r="O7881" s="15"/>
      <c r="P7881" s="15"/>
    </row>
    <row r="7882" spans="1:16" x14ac:dyDescent="0.25">
      <c r="L7882" s="21" t="str">
        <f t="shared" ca="1" si="123"/>
        <v>-</v>
      </c>
    </row>
    <row r="7883" spans="1:16" x14ac:dyDescent="0.25">
      <c r="A7883" s="15"/>
      <c r="B7883" s="19"/>
      <c r="C7883" s="15"/>
      <c r="D7883" s="15"/>
      <c r="E7883" s="15"/>
      <c r="F7883" s="15"/>
      <c r="G7883" s="15"/>
      <c r="H7883" s="15"/>
      <c r="I7883" s="15"/>
      <c r="J7883" s="15"/>
      <c r="K7883" s="19"/>
      <c r="L7883" s="24" t="str">
        <f t="shared" ca="1" si="123"/>
        <v>-</v>
      </c>
      <c r="M7883" s="15"/>
      <c r="N7883" s="15"/>
      <c r="O7883" s="15"/>
      <c r="P7883" s="15"/>
    </row>
    <row r="7884" spans="1:16" x14ac:dyDescent="0.25">
      <c r="L7884" s="21" t="str">
        <f t="shared" ca="1" si="123"/>
        <v>-</v>
      </c>
    </row>
    <row r="7885" spans="1:16" x14ac:dyDescent="0.25">
      <c r="A7885" s="15"/>
      <c r="B7885" s="19"/>
      <c r="C7885" s="15"/>
      <c r="D7885" s="15"/>
      <c r="E7885" s="15"/>
      <c r="F7885" s="15"/>
      <c r="G7885" s="15"/>
      <c r="H7885" s="15"/>
      <c r="I7885" s="15"/>
      <c r="J7885" s="15"/>
      <c r="K7885" s="19"/>
      <c r="L7885" s="24" t="str">
        <f t="shared" ca="1" si="123"/>
        <v>-</v>
      </c>
      <c r="M7885" s="15"/>
      <c r="N7885" s="15"/>
      <c r="O7885" s="15"/>
      <c r="P7885" s="15"/>
    </row>
    <row r="7886" spans="1:16" x14ac:dyDescent="0.25">
      <c r="L7886" s="21" t="str">
        <f t="shared" ca="1" si="123"/>
        <v>-</v>
      </c>
    </row>
    <row r="7887" spans="1:16" x14ac:dyDescent="0.25">
      <c r="A7887" s="15"/>
      <c r="B7887" s="19"/>
      <c r="C7887" s="15"/>
      <c r="D7887" s="15"/>
      <c r="E7887" s="15"/>
      <c r="F7887" s="15"/>
      <c r="G7887" s="15"/>
      <c r="H7887" s="15"/>
      <c r="I7887" s="15"/>
      <c r="J7887" s="15"/>
      <c r="K7887" s="19"/>
      <c r="L7887" s="24" t="str">
        <f t="shared" ca="1" si="123"/>
        <v>-</v>
      </c>
      <c r="M7887" s="15"/>
      <c r="N7887" s="15"/>
      <c r="O7887" s="15"/>
      <c r="P7887" s="15"/>
    </row>
    <row r="7888" spans="1:16" x14ac:dyDescent="0.25">
      <c r="L7888" s="21" t="str">
        <f t="shared" ca="1" si="123"/>
        <v>-</v>
      </c>
    </row>
    <row r="7889" spans="1:16" x14ac:dyDescent="0.25">
      <c r="A7889" s="15"/>
      <c r="B7889" s="19"/>
      <c r="C7889" s="15"/>
      <c r="D7889" s="15"/>
      <c r="E7889" s="15"/>
      <c r="F7889" s="15"/>
      <c r="G7889" s="15"/>
      <c r="H7889" s="15"/>
      <c r="I7889" s="15"/>
      <c r="J7889" s="15"/>
      <c r="K7889" s="19"/>
      <c r="L7889" s="24" t="str">
        <f t="shared" ca="1" si="123"/>
        <v>-</v>
      </c>
      <c r="M7889" s="15"/>
      <c r="N7889" s="15"/>
      <c r="O7889" s="15"/>
      <c r="P7889" s="15"/>
    </row>
    <row r="7890" spans="1:16" x14ac:dyDescent="0.25">
      <c r="L7890" s="21" t="str">
        <f t="shared" ca="1" si="123"/>
        <v>-</v>
      </c>
    </row>
    <row r="7891" spans="1:16" x14ac:dyDescent="0.25">
      <c r="A7891" s="15"/>
      <c r="B7891" s="19"/>
      <c r="C7891" s="15"/>
      <c r="D7891" s="15"/>
      <c r="E7891" s="15"/>
      <c r="F7891" s="15"/>
      <c r="G7891" s="15"/>
      <c r="H7891" s="15"/>
      <c r="I7891" s="15"/>
      <c r="J7891" s="15"/>
      <c r="K7891" s="19"/>
      <c r="L7891" s="24" t="str">
        <f t="shared" ca="1" si="123"/>
        <v>-</v>
      </c>
      <c r="M7891" s="15"/>
      <c r="N7891" s="15"/>
      <c r="O7891" s="15"/>
      <c r="P7891" s="15"/>
    </row>
    <row r="7892" spans="1:16" x14ac:dyDescent="0.25">
      <c r="L7892" s="21" t="str">
        <f t="shared" ca="1" si="123"/>
        <v>-</v>
      </c>
    </row>
    <row r="7893" spans="1:16" x14ac:dyDescent="0.25">
      <c r="A7893" s="15"/>
      <c r="B7893" s="19"/>
      <c r="C7893" s="15"/>
      <c r="D7893" s="15"/>
      <c r="E7893" s="15"/>
      <c r="F7893" s="15"/>
      <c r="G7893" s="15"/>
      <c r="H7893" s="15"/>
      <c r="I7893" s="15"/>
      <c r="J7893" s="15"/>
      <c r="K7893" s="19"/>
      <c r="L7893" s="24" t="str">
        <f t="shared" ca="1" si="123"/>
        <v>-</v>
      </c>
      <c r="M7893" s="15"/>
      <c r="N7893" s="15"/>
      <c r="O7893" s="15"/>
      <c r="P7893" s="15"/>
    </row>
    <row r="7894" spans="1:16" x14ac:dyDescent="0.25">
      <c r="L7894" s="21" t="str">
        <f t="shared" ca="1" si="123"/>
        <v>-</v>
      </c>
    </row>
    <row r="7895" spans="1:16" x14ac:dyDescent="0.25">
      <c r="A7895" s="15"/>
      <c r="B7895" s="19"/>
      <c r="C7895" s="15"/>
      <c r="D7895" s="15"/>
      <c r="E7895" s="15"/>
      <c r="F7895" s="15"/>
      <c r="G7895" s="15"/>
      <c r="H7895" s="15"/>
      <c r="I7895" s="15"/>
      <c r="J7895" s="15"/>
      <c r="K7895" s="19"/>
      <c r="L7895" s="24" t="str">
        <f t="shared" ca="1" si="123"/>
        <v>-</v>
      </c>
      <c r="M7895" s="15"/>
      <c r="N7895" s="15"/>
      <c r="O7895" s="15"/>
      <c r="P7895" s="15"/>
    </row>
    <row r="7896" spans="1:16" x14ac:dyDescent="0.25">
      <c r="L7896" s="21" t="str">
        <f t="shared" ca="1" si="123"/>
        <v>-</v>
      </c>
    </row>
    <row r="7897" spans="1:16" x14ac:dyDescent="0.25">
      <c r="A7897" s="15"/>
      <c r="B7897" s="19"/>
      <c r="C7897" s="15"/>
      <c r="D7897" s="15"/>
      <c r="E7897" s="15"/>
      <c r="F7897" s="15"/>
      <c r="G7897" s="15"/>
      <c r="H7897" s="15"/>
      <c r="I7897" s="15"/>
      <c r="J7897" s="15"/>
      <c r="K7897" s="19"/>
      <c r="L7897" s="24" t="str">
        <f t="shared" ca="1" si="123"/>
        <v>-</v>
      </c>
      <c r="M7897" s="15"/>
      <c r="N7897" s="15"/>
      <c r="O7897" s="15"/>
      <c r="P7897" s="15"/>
    </row>
    <row r="7898" spans="1:16" x14ac:dyDescent="0.25">
      <c r="L7898" s="21" t="str">
        <f t="shared" ca="1" si="123"/>
        <v>-</v>
      </c>
    </row>
    <row r="7899" spans="1:16" x14ac:dyDescent="0.25">
      <c r="A7899" s="15"/>
      <c r="B7899" s="19"/>
      <c r="C7899" s="15"/>
      <c r="D7899" s="15"/>
      <c r="E7899" s="15"/>
      <c r="F7899" s="15"/>
      <c r="G7899" s="15"/>
      <c r="H7899" s="15"/>
      <c r="I7899" s="15"/>
      <c r="J7899" s="15"/>
      <c r="K7899" s="19"/>
      <c r="L7899" s="24" t="str">
        <f t="shared" ca="1" si="123"/>
        <v>-</v>
      </c>
      <c r="M7899" s="15"/>
      <c r="N7899" s="15"/>
      <c r="O7899" s="15"/>
      <c r="P7899" s="15"/>
    </row>
    <row r="7900" spans="1:16" x14ac:dyDescent="0.25">
      <c r="L7900" s="21" t="str">
        <f t="shared" ca="1" si="123"/>
        <v>-</v>
      </c>
    </row>
    <row r="7901" spans="1:16" x14ac:dyDescent="0.25">
      <c r="A7901" s="15"/>
      <c r="B7901" s="19"/>
      <c r="C7901" s="15"/>
      <c r="D7901" s="15"/>
      <c r="E7901" s="15"/>
      <c r="F7901" s="15"/>
      <c r="G7901" s="15"/>
      <c r="H7901" s="15"/>
      <c r="I7901" s="15"/>
      <c r="J7901" s="15"/>
      <c r="K7901" s="19"/>
      <c r="L7901" s="24" t="str">
        <f t="shared" ca="1" si="123"/>
        <v>-</v>
      </c>
      <c r="M7901" s="15"/>
      <c r="N7901" s="15"/>
      <c r="O7901" s="15"/>
      <c r="P7901" s="15"/>
    </row>
    <row r="7902" spans="1:16" x14ac:dyDescent="0.25">
      <c r="L7902" s="21" t="str">
        <f t="shared" ca="1" si="123"/>
        <v>-</v>
      </c>
    </row>
    <row r="7903" spans="1:16" x14ac:dyDescent="0.25">
      <c r="A7903" s="15"/>
      <c r="B7903" s="19"/>
      <c r="C7903" s="15"/>
      <c r="D7903" s="15"/>
      <c r="E7903" s="15"/>
      <c r="F7903" s="15"/>
      <c r="G7903" s="15"/>
      <c r="H7903" s="15"/>
      <c r="I7903" s="15"/>
      <c r="J7903" s="15"/>
      <c r="K7903" s="19"/>
      <c r="L7903" s="24" t="str">
        <f t="shared" ca="1" si="123"/>
        <v>-</v>
      </c>
      <c r="M7903" s="15"/>
      <c r="N7903" s="15"/>
      <c r="O7903" s="15"/>
      <c r="P7903" s="15"/>
    </row>
    <row r="7904" spans="1:16" x14ac:dyDescent="0.25">
      <c r="L7904" s="21" t="str">
        <f t="shared" ca="1" si="123"/>
        <v>-</v>
      </c>
    </row>
    <row r="7905" spans="1:16" x14ac:dyDescent="0.25">
      <c r="A7905" s="15"/>
      <c r="B7905" s="19"/>
      <c r="C7905" s="15"/>
      <c r="D7905" s="15"/>
      <c r="E7905" s="15"/>
      <c r="F7905" s="15"/>
      <c r="G7905" s="15"/>
      <c r="H7905" s="15"/>
      <c r="I7905" s="15"/>
      <c r="J7905" s="15"/>
      <c r="K7905" s="19"/>
      <c r="L7905" s="24" t="str">
        <f t="shared" ca="1" si="123"/>
        <v>-</v>
      </c>
      <c r="M7905" s="15"/>
      <c r="N7905" s="15"/>
      <c r="O7905" s="15"/>
      <c r="P7905" s="15"/>
    </row>
    <row r="7906" spans="1:16" x14ac:dyDescent="0.25">
      <c r="L7906" s="21" t="str">
        <f t="shared" ca="1" si="123"/>
        <v>-</v>
      </c>
    </row>
    <row r="7907" spans="1:16" x14ac:dyDescent="0.25">
      <c r="A7907" s="15"/>
      <c r="B7907" s="19"/>
      <c r="C7907" s="15"/>
      <c r="D7907" s="15"/>
      <c r="E7907" s="15"/>
      <c r="F7907" s="15"/>
      <c r="G7907" s="15"/>
      <c r="H7907" s="15"/>
      <c r="I7907" s="15"/>
      <c r="J7907" s="15"/>
      <c r="K7907" s="19"/>
      <c r="L7907" s="24" t="str">
        <f t="shared" ca="1" si="123"/>
        <v>-</v>
      </c>
      <c r="M7907" s="15"/>
      <c r="N7907" s="15"/>
      <c r="O7907" s="15"/>
      <c r="P7907" s="15"/>
    </row>
    <row r="7908" spans="1:16" x14ac:dyDescent="0.25">
      <c r="L7908" s="21" t="str">
        <f t="shared" ca="1" si="123"/>
        <v>-</v>
      </c>
    </row>
    <row r="7909" spans="1:16" x14ac:dyDescent="0.25">
      <c r="A7909" s="15"/>
      <c r="B7909" s="19"/>
      <c r="C7909" s="15"/>
      <c r="D7909" s="15"/>
      <c r="E7909" s="15"/>
      <c r="F7909" s="15"/>
      <c r="G7909" s="15"/>
      <c r="H7909" s="15"/>
      <c r="I7909" s="15"/>
      <c r="J7909" s="15"/>
      <c r="K7909" s="19"/>
      <c r="L7909" s="24" t="str">
        <f t="shared" ca="1" si="123"/>
        <v>-</v>
      </c>
      <c r="M7909" s="15"/>
      <c r="N7909" s="15"/>
      <c r="O7909" s="15"/>
      <c r="P7909" s="15"/>
    </row>
    <row r="7910" spans="1:16" x14ac:dyDescent="0.25">
      <c r="L7910" s="21" t="str">
        <f t="shared" ca="1" si="123"/>
        <v>-</v>
      </c>
    </row>
    <row r="7911" spans="1:16" x14ac:dyDescent="0.25">
      <c r="A7911" s="15"/>
      <c r="B7911" s="19"/>
      <c r="C7911" s="15"/>
      <c r="D7911" s="15"/>
      <c r="E7911" s="15"/>
      <c r="F7911" s="15"/>
      <c r="G7911" s="15"/>
      <c r="H7911" s="15"/>
      <c r="I7911" s="15"/>
      <c r="J7911" s="15"/>
      <c r="K7911" s="19"/>
      <c r="L7911" s="24" t="str">
        <f t="shared" ca="1" si="123"/>
        <v>-</v>
      </c>
      <c r="M7911" s="15"/>
      <c r="N7911" s="15"/>
      <c r="O7911" s="15"/>
      <c r="P7911" s="15"/>
    </row>
    <row r="7912" spans="1:16" x14ac:dyDescent="0.25">
      <c r="L7912" s="21" t="str">
        <f t="shared" ca="1" si="123"/>
        <v>-</v>
      </c>
    </row>
    <row r="7913" spans="1:16" x14ac:dyDescent="0.25">
      <c r="A7913" s="15"/>
      <c r="B7913" s="19"/>
      <c r="C7913" s="15"/>
      <c r="D7913" s="15"/>
      <c r="E7913" s="15"/>
      <c r="F7913" s="15"/>
      <c r="G7913" s="15"/>
      <c r="H7913" s="15"/>
      <c r="I7913" s="15"/>
      <c r="J7913" s="15"/>
      <c r="K7913" s="19"/>
      <c r="L7913" s="24" t="str">
        <f t="shared" ca="1" si="123"/>
        <v>-</v>
      </c>
      <c r="M7913" s="15"/>
      <c r="N7913" s="15"/>
      <c r="O7913" s="15"/>
      <c r="P7913" s="15"/>
    </row>
    <row r="7914" spans="1:16" x14ac:dyDescent="0.25">
      <c r="L7914" s="21" t="str">
        <f t="shared" ca="1" si="123"/>
        <v>-</v>
      </c>
    </row>
    <row r="7915" spans="1:16" x14ac:dyDescent="0.25">
      <c r="A7915" s="15"/>
      <c r="B7915" s="19"/>
      <c r="C7915" s="15"/>
      <c r="D7915" s="15"/>
      <c r="E7915" s="15"/>
      <c r="F7915" s="15"/>
      <c r="G7915" s="15"/>
      <c r="H7915" s="15"/>
      <c r="I7915" s="15"/>
      <c r="J7915" s="15"/>
      <c r="K7915" s="19"/>
      <c r="L7915" s="24" t="str">
        <f t="shared" ca="1" si="123"/>
        <v>-</v>
      </c>
      <c r="M7915" s="15"/>
      <c r="N7915" s="15"/>
      <c r="O7915" s="15"/>
      <c r="P7915" s="15"/>
    </row>
    <row r="7916" spans="1:16" x14ac:dyDescent="0.25">
      <c r="L7916" s="21" t="str">
        <f t="shared" ca="1" si="123"/>
        <v>-</v>
      </c>
    </row>
    <row r="7917" spans="1:16" x14ac:dyDescent="0.25">
      <c r="A7917" s="15"/>
      <c r="B7917" s="19"/>
      <c r="C7917" s="15"/>
      <c r="D7917" s="15"/>
      <c r="E7917" s="15"/>
      <c r="F7917" s="15"/>
      <c r="G7917" s="15"/>
      <c r="H7917" s="15"/>
      <c r="I7917" s="15"/>
      <c r="J7917" s="15"/>
      <c r="K7917" s="19"/>
      <c r="L7917" s="24" t="str">
        <f t="shared" ca="1" si="123"/>
        <v>-</v>
      </c>
      <c r="M7917" s="15"/>
      <c r="N7917" s="15"/>
      <c r="O7917" s="15"/>
      <c r="P7917" s="15"/>
    </row>
    <row r="7918" spans="1:16" x14ac:dyDescent="0.25">
      <c r="L7918" s="21" t="str">
        <f t="shared" ca="1" si="123"/>
        <v>-</v>
      </c>
    </row>
    <row r="7919" spans="1:16" x14ac:dyDescent="0.25">
      <c r="A7919" s="15"/>
      <c r="B7919" s="19"/>
      <c r="C7919" s="15"/>
      <c r="D7919" s="15"/>
      <c r="E7919" s="15"/>
      <c r="F7919" s="15"/>
      <c r="G7919" s="15"/>
      <c r="H7919" s="15"/>
      <c r="I7919" s="15"/>
      <c r="J7919" s="15"/>
      <c r="K7919" s="19"/>
      <c r="L7919" s="24" t="str">
        <f t="shared" ca="1" si="123"/>
        <v>-</v>
      </c>
      <c r="M7919" s="15"/>
      <c r="N7919" s="15"/>
      <c r="O7919" s="15"/>
      <c r="P7919" s="15"/>
    </row>
    <row r="7920" spans="1:16" x14ac:dyDescent="0.25">
      <c r="L7920" s="21" t="str">
        <f t="shared" ca="1" si="123"/>
        <v>-</v>
      </c>
    </row>
    <row r="7921" spans="1:16" x14ac:dyDescent="0.25">
      <c r="A7921" s="15"/>
      <c r="B7921" s="19"/>
      <c r="C7921" s="15"/>
      <c r="D7921" s="15"/>
      <c r="E7921" s="15"/>
      <c r="F7921" s="15"/>
      <c r="G7921" s="15"/>
      <c r="H7921" s="15"/>
      <c r="I7921" s="15"/>
      <c r="J7921" s="15"/>
      <c r="K7921" s="19"/>
      <c r="L7921" s="24" t="str">
        <f t="shared" ca="1" si="123"/>
        <v>-</v>
      </c>
      <c r="M7921" s="15"/>
      <c r="N7921" s="15"/>
      <c r="O7921" s="15"/>
      <c r="P7921" s="15"/>
    </row>
    <row r="7922" spans="1:16" x14ac:dyDescent="0.25">
      <c r="L7922" s="21" t="str">
        <f t="shared" ca="1" si="123"/>
        <v>-</v>
      </c>
    </row>
    <row r="7923" spans="1:16" x14ac:dyDescent="0.25">
      <c r="A7923" s="15"/>
      <c r="B7923" s="19"/>
      <c r="C7923" s="15"/>
      <c r="D7923" s="15"/>
      <c r="E7923" s="15"/>
      <c r="F7923" s="15"/>
      <c r="G7923" s="15"/>
      <c r="H7923" s="15"/>
      <c r="I7923" s="15"/>
      <c r="J7923" s="15"/>
      <c r="K7923" s="19"/>
      <c r="L7923" s="24" t="str">
        <f t="shared" ca="1" si="123"/>
        <v>-</v>
      </c>
      <c r="M7923" s="15"/>
      <c r="N7923" s="15"/>
      <c r="O7923" s="15"/>
      <c r="P7923" s="15"/>
    </row>
    <row r="7924" spans="1:16" x14ac:dyDescent="0.25">
      <c r="L7924" s="21" t="str">
        <f t="shared" ca="1" si="123"/>
        <v>-</v>
      </c>
    </row>
    <row r="7925" spans="1:16" x14ac:dyDescent="0.25">
      <c r="A7925" s="15"/>
      <c r="B7925" s="19"/>
      <c r="C7925" s="15"/>
      <c r="D7925" s="15"/>
      <c r="E7925" s="15"/>
      <c r="F7925" s="15"/>
      <c r="G7925" s="15"/>
      <c r="H7925" s="15"/>
      <c r="I7925" s="15"/>
      <c r="J7925" s="15"/>
      <c r="K7925" s="19"/>
      <c r="L7925" s="24" t="str">
        <f t="shared" ca="1" si="123"/>
        <v>-</v>
      </c>
      <c r="M7925" s="15"/>
      <c r="N7925" s="15"/>
      <c r="O7925" s="15"/>
      <c r="P7925" s="15"/>
    </row>
    <row r="7926" spans="1:16" x14ac:dyDescent="0.25">
      <c r="L7926" s="21" t="str">
        <f t="shared" ca="1" si="123"/>
        <v>-</v>
      </c>
    </row>
    <row r="7927" spans="1:16" x14ac:dyDescent="0.25">
      <c r="A7927" s="15"/>
      <c r="B7927" s="19"/>
      <c r="C7927" s="15"/>
      <c r="D7927" s="15"/>
      <c r="E7927" s="15"/>
      <c r="F7927" s="15"/>
      <c r="G7927" s="15"/>
      <c r="H7927" s="15"/>
      <c r="I7927" s="15"/>
      <c r="J7927" s="15"/>
      <c r="K7927" s="19"/>
      <c r="L7927" s="24" t="str">
        <f t="shared" ca="1" si="123"/>
        <v>-</v>
      </c>
      <c r="M7927" s="15"/>
      <c r="N7927" s="15"/>
      <c r="O7927" s="15"/>
      <c r="P7927" s="15"/>
    </row>
    <row r="7928" spans="1:16" x14ac:dyDescent="0.25">
      <c r="L7928" s="21" t="str">
        <f t="shared" ca="1" si="123"/>
        <v>-</v>
      </c>
    </row>
    <row r="7929" spans="1:16" x14ac:dyDescent="0.25">
      <c r="A7929" s="15"/>
      <c r="B7929" s="19"/>
      <c r="C7929" s="15"/>
      <c r="D7929" s="15"/>
      <c r="E7929" s="15"/>
      <c r="F7929" s="15"/>
      <c r="G7929" s="15"/>
      <c r="H7929" s="15"/>
      <c r="I7929" s="15"/>
      <c r="J7929" s="15"/>
      <c r="K7929" s="19"/>
      <c r="L7929" s="24" t="str">
        <f t="shared" ca="1" si="123"/>
        <v>-</v>
      </c>
      <c r="M7929" s="15"/>
      <c r="N7929" s="15"/>
      <c r="O7929" s="15"/>
      <c r="P7929" s="15"/>
    </row>
    <row r="7930" spans="1:16" x14ac:dyDescent="0.25">
      <c r="L7930" s="21" t="str">
        <f t="shared" ca="1" si="123"/>
        <v>-</v>
      </c>
    </row>
    <row r="7931" spans="1:16" x14ac:dyDescent="0.25">
      <c r="A7931" s="15"/>
      <c r="B7931" s="19"/>
      <c r="C7931" s="15"/>
      <c r="D7931" s="15"/>
      <c r="E7931" s="15"/>
      <c r="F7931" s="15"/>
      <c r="G7931" s="15"/>
      <c r="H7931" s="15"/>
      <c r="I7931" s="15"/>
      <c r="J7931" s="15"/>
      <c r="K7931" s="19"/>
      <c r="L7931" s="24" t="str">
        <f t="shared" ca="1" si="123"/>
        <v>-</v>
      </c>
      <c r="M7931" s="15"/>
      <c r="N7931" s="15"/>
      <c r="O7931" s="15"/>
      <c r="P7931" s="15"/>
    </row>
    <row r="7932" spans="1:16" x14ac:dyDescent="0.25">
      <c r="L7932" s="21" t="str">
        <f t="shared" ca="1" si="123"/>
        <v>-</v>
      </c>
    </row>
    <row r="7933" spans="1:16" x14ac:dyDescent="0.25">
      <c r="A7933" s="15"/>
      <c r="B7933" s="19"/>
      <c r="C7933" s="15"/>
      <c r="D7933" s="15"/>
      <c r="E7933" s="15"/>
      <c r="F7933" s="15"/>
      <c r="G7933" s="15"/>
      <c r="H7933" s="15"/>
      <c r="I7933" s="15"/>
      <c r="J7933" s="15"/>
      <c r="K7933" s="19"/>
      <c r="L7933" s="24" t="str">
        <f t="shared" ca="1" si="123"/>
        <v>-</v>
      </c>
      <c r="M7933" s="15"/>
      <c r="N7933" s="15"/>
      <c r="O7933" s="15"/>
      <c r="P7933" s="15"/>
    </row>
    <row r="7934" spans="1:16" x14ac:dyDescent="0.25">
      <c r="L7934" s="21" t="str">
        <f t="shared" ca="1" si="123"/>
        <v>-</v>
      </c>
    </row>
    <row r="7935" spans="1:16" x14ac:dyDescent="0.25">
      <c r="A7935" s="15"/>
      <c r="B7935" s="19"/>
      <c r="C7935" s="15"/>
      <c r="D7935" s="15"/>
      <c r="E7935" s="15"/>
      <c r="F7935" s="15"/>
      <c r="G7935" s="15"/>
      <c r="H7935" s="15"/>
      <c r="I7935" s="15"/>
      <c r="J7935" s="15"/>
      <c r="K7935" s="19"/>
      <c r="L7935" s="24" t="str">
        <f t="shared" ca="1" si="123"/>
        <v>-</v>
      </c>
      <c r="M7935" s="15"/>
      <c r="N7935" s="15"/>
      <c r="O7935" s="15"/>
      <c r="P7935" s="15"/>
    </row>
    <row r="7936" spans="1:16" x14ac:dyDescent="0.25">
      <c r="L7936" s="21" t="str">
        <f t="shared" ca="1" si="123"/>
        <v>-</v>
      </c>
    </row>
    <row r="7937" spans="1:16" x14ac:dyDescent="0.25">
      <c r="A7937" s="15"/>
      <c r="B7937" s="19"/>
      <c r="C7937" s="15"/>
      <c r="D7937" s="15"/>
      <c r="E7937" s="15"/>
      <c r="F7937" s="15"/>
      <c r="G7937" s="15"/>
      <c r="H7937" s="15"/>
      <c r="I7937" s="15"/>
      <c r="J7937" s="15"/>
      <c r="K7937" s="19"/>
      <c r="L7937" s="24" t="str">
        <f t="shared" ca="1" si="123"/>
        <v>-</v>
      </c>
      <c r="M7937" s="15"/>
      <c r="N7937" s="15"/>
      <c r="O7937" s="15"/>
      <c r="P7937" s="15"/>
    </row>
    <row r="7938" spans="1:16" x14ac:dyDescent="0.25">
      <c r="L7938" s="21" t="str">
        <f t="shared" ca="1" si="123"/>
        <v>-</v>
      </c>
    </row>
    <row r="7939" spans="1:16" x14ac:dyDescent="0.25">
      <c r="A7939" s="15"/>
      <c r="B7939" s="19"/>
      <c r="C7939" s="15"/>
      <c r="D7939" s="15"/>
      <c r="E7939" s="15"/>
      <c r="F7939" s="15"/>
      <c r="G7939" s="15"/>
      <c r="H7939" s="15"/>
      <c r="I7939" s="15"/>
      <c r="J7939" s="15"/>
      <c r="K7939" s="19"/>
      <c r="L7939" s="24" t="str">
        <f t="shared" ca="1" si="123"/>
        <v>-</v>
      </c>
      <c r="M7939" s="15"/>
      <c r="N7939" s="15"/>
      <c r="O7939" s="15"/>
      <c r="P7939" s="15"/>
    </row>
    <row r="7940" spans="1:16" x14ac:dyDescent="0.25">
      <c r="L7940" s="21" t="str">
        <f t="shared" ca="1" si="123"/>
        <v>-</v>
      </c>
    </row>
    <row r="7941" spans="1:16" x14ac:dyDescent="0.25">
      <c r="A7941" s="15"/>
      <c r="B7941" s="19"/>
      <c r="C7941" s="15"/>
      <c r="D7941" s="15"/>
      <c r="E7941" s="15"/>
      <c r="F7941" s="15"/>
      <c r="G7941" s="15"/>
      <c r="H7941" s="15"/>
      <c r="I7941" s="15"/>
      <c r="J7941" s="15"/>
      <c r="K7941" s="19"/>
      <c r="L7941" s="24" t="str">
        <f t="shared" ca="1" si="123"/>
        <v>-</v>
      </c>
      <c r="M7941" s="15"/>
      <c r="N7941" s="15"/>
      <c r="O7941" s="15"/>
      <c r="P7941" s="15"/>
    </row>
    <row r="7942" spans="1:16" x14ac:dyDescent="0.25">
      <c r="L7942" s="21" t="str">
        <f t="shared" ref="L7942:L8004" ca="1" si="124">IF(B7942&gt;1/1/1900, (IF(M7942="Closed",(DATEDIF(B7942,K7942,"d"))-(DATEDIF(H7942,J7942,"d")),IF(OR(M7942="Pending",ISBLANK(K7942)),TODAY()-B7942))),"-")</f>
        <v>-</v>
      </c>
    </row>
    <row r="7943" spans="1:16" x14ac:dyDescent="0.25">
      <c r="A7943" s="15"/>
      <c r="B7943" s="19"/>
      <c r="C7943" s="15"/>
      <c r="D7943" s="15"/>
      <c r="E7943" s="15"/>
      <c r="F7943" s="15"/>
      <c r="G7943" s="15"/>
      <c r="H7943" s="15"/>
      <c r="I7943" s="15"/>
      <c r="J7943" s="15"/>
      <c r="K7943" s="19"/>
      <c r="L7943" s="24" t="str">
        <f t="shared" ca="1" si="124"/>
        <v>-</v>
      </c>
      <c r="M7943" s="15"/>
      <c r="N7943" s="15"/>
      <c r="O7943" s="15"/>
      <c r="P7943" s="15"/>
    </row>
    <row r="7944" spans="1:16" x14ac:dyDescent="0.25">
      <c r="L7944" s="21" t="str">
        <f t="shared" ca="1" si="124"/>
        <v>-</v>
      </c>
    </row>
    <row r="7945" spans="1:16" x14ac:dyDescent="0.25">
      <c r="A7945" s="15"/>
      <c r="B7945" s="19"/>
      <c r="C7945" s="15"/>
      <c r="D7945" s="15"/>
      <c r="E7945" s="15"/>
      <c r="F7945" s="15"/>
      <c r="G7945" s="15"/>
      <c r="H7945" s="15"/>
      <c r="I7945" s="15"/>
      <c r="J7945" s="15"/>
      <c r="K7945" s="19"/>
      <c r="L7945" s="24" t="str">
        <f t="shared" ca="1" si="124"/>
        <v>-</v>
      </c>
      <c r="M7945" s="15"/>
      <c r="N7945" s="15"/>
      <c r="O7945" s="15"/>
      <c r="P7945" s="15"/>
    </row>
    <row r="7946" spans="1:16" x14ac:dyDescent="0.25">
      <c r="L7946" s="21" t="str">
        <f t="shared" ca="1" si="124"/>
        <v>-</v>
      </c>
    </row>
    <row r="7947" spans="1:16" x14ac:dyDescent="0.25">
      <c r="A7947" s="15"/>
      <c r="B7947" s="19"/>
      <c r="C7947" s="15"/>
      <c r="D7947" s="15"/>
      <c r="E7947" s="15"/>
      <c r="F7947" s="15"/>
      <c r="G7947" s="15"/>
      <c r="H7947" s="15"/>
      <c r="I7947" s="15"/>
      <c r="J7947" s="15"/>
      <c r="K7947" s="19"/>
      <c r="L7947" s="24" t="str">
        <f t="shared" ca="1" si="124"/>
        <v>-</v>
      </c>
      <c r="M7947" s="15"/>
      <c r="N7947" s="15"/>
      <c r="O7947" s="15"/>
      <c r="P7947" s="15"/>
    </row>
    <row r="7948" spans="1:16" x14ac:dyDescent="0.25">
      <c r="L7948" s="21" t="str">
        <f t="shared" ca="1" si="124"/>
        <v>-</v>
      </c>
    </row>
    <row r="7949" spans="1:16" x14ac:dyDescent="0.25">
      <c r="A7949" s="15"/>
      <c r="B7949" s="19"/>
      <c r="C7949" s="15"/>
      <c r="D7949" s="15"/>
      <c r="E7949" s="15"/>
      <c r="F7949" s="15"/>
      <c r="G7949" s="15"/>
      <c r="H7949" s="15"/>
      <c r="I7949" s="15"/>
      <c r="J7949" s="15"/>
      <c r="K7949" s="19"/>
      <c r="L7949" s="24" t="str">
        <f t="shared" ca="1" si="124"/>
        <v>-</v>
      </c>
      <c r="M7949" s="15"/>
      <c r="N7949" s="15"/>
      <c r="O7949" s="15"/>
      <c r="P7949" s="15"/>
    </row>
    <row r="7950" spans="1:16" x14ac:dyDescent="0.25">
      <c r="L7950" s="21" t="str">
        <f t="shared" ca="1" si="124"/>
        <v>-</v>
      </c>
    </row>
    <row r="7951" spans="1:16" x14ac:dyDescent="0.25">
      <c r="A7951" s="15"/>
      <c r="B7951" s="19"/>
      <c r="C7951" s="15"/>
      <c r="D7951" s="15"/>
      <c r="E7951" s="15"/>
      <c r="F7951" s="15"/>
      <c r="G7951" s="15"/>
      <c r="H7951" s="15"/>
      <c r="I7951" s="15"/>
      <c r="J7951" s="15"/>
      <c r="K7951" s="19"/>
      <c r="L7951" s="24" t="str">
        <f t="shared" ca="1" si="124"/>
        <v>-</v>
      </c>
      <c r="M7951" s="15"/>
      <c r="N7951" s="15"/>
      <c r="O7951" s="15"/>
      <c r="P7951" s="15"/>
    </row>
    <row r="7952" spans="1:16" x14ac:dyDescent="0.25">
      <c r="L7952" s="21" t="str">
        <f t="shared" ca="1" si="124"/>
        <v>-</v>
      </c>
    </row>
    <row r="7953" spans="1:16" x14ac:dyDescent="0.25">
      <c r="A7953" s="15"/>
      <c r="B7953" s="19"/>
      <c r="C7953" s="15"/>
      <c r="D7953" s="15"/>
      <c r="E7953" s="15"/>
      <c r="F7953" s="15"/>
      <c r="G7953" s="15"/>
      <c r="H7953" s="15"/>
      <c r="I7953" s="15"/>
      <c r="J7953" s="15"/>
      <c r="K7953" s="19"/>
      <c r="L7953" s="24" t="str">
        <f t="shared" ca="1" si="124"/>
        <v>-</v>
      </c>
      <c r="M7953" s="15"/>
      <c r="N7953" s="15"/>
      <c r="O7953" s="15"/>
      <c r="P7953" s="15"/>
    </row>
    <row r="7954" spans="1:16" x14ac:dyDescent="0.25">
      <c r="L7954" s="21" t="str">
        <f t="shared" ca="1" si="124"/>
        <v>-</v>
      </c>
    </row>
    <row r="7955" spans="1:16" x14ac:dyDescent="0.25">
      <c r="A7955" s="15"/>
      <c r="B7955" s="19"/>
      <c r="C7955" s="15"/>
      <c r="D7955" s="15"/>
      <c r="E7955" s="15"/>
      <c r="F7955" s="15"/>
      <c r="G7955" s="15"/>
      <c r="H7955" s="15"/>
      <c r="I7955" s="15"/>
      <c r="J7955" s="15"/>
      <c r="K7955" s="19"/>
      <c r="L7955" s="24" t="str">
        <f t="shared" ca="1" si="124"/>
        <v>-</v>
      </c>
      <c r="M7955" s="15"/>
      <c r="N7955" s="15"/>
      <c r="O7955" s="15"/>
      <c r="P7955" s="15"/>
    </row>
    <row r="7956" spans="1:16" x14ac:dyDescent="0.25">
      <c r="L7956" s="21" t="str">
        <f t="shared" ca="1" si="124"/>
        <v>-</v>
      </c>
    </row>
    <row r="7957" spans="1:16" x14ac:dyDescent="0.25">
      <c r="A7957" s="15"/>
      <c r="B7957" s="19"/>
      <c r="C7957" s="15"/>
      <c r="D7957" s="15"/>
      <c r="E7957" s="15"/>
      <c r="F7957" s="15"/>
      <c r="G7957" s="15"/>
      <c r="H7957" s="15"/>
      <c r="I7957" s="15"/>
      <c r="J7957" s="15"/>
      <c r="K7957" s="19"/>
      <c r="L7957" s="24" t="str">
        <f t="shared" ca="1" si="124"/>
        <v>-</v>
      </c>
      <c r="M7957" s="15"/>
      <c r="N7957" s="15"/>
      <c r="O7957" s="15"/>
      <c r="P7957" s="15"/>
    </row>
    <row r="7958" spans="1:16" x14ac:dyDescent="0.25">
      <c r="L7958" s="21" t="str">
        <f t="shared" ca="1" si="124"/>
        <v>-</v>
      </c>
    </row>
    <row r="7959" spans="1:16" x14ac:dyDescent="0.25">
      <c r="A7959" s="15"/>
      <c r="B7959" s="19"/>
      <c r="C7959" s="15"/>
      <c r="D7959" s="15"/>
      <c r="E7959" s="15"/>
      <c r="F7959" s="15"/>
      <c r="G7959" s="15"/>
      <c r="H7959" s="15"/>
      <c r="I7959" s="15"/>
      <c r="J7959" s="15"/>
      <c r="K7959" s="19"/>
      <c r="L7959" s="24" t="str">
        <f t="shared" ca="1" si="124"/>
        <v>-</v>
      </c>
      <c r="M7959" s="15"/>
      <c r="N7959" s="15"/>
      <c r="O7959" s="15"/>
      <c r="P7959" s="15"/>
    </row>
    <row r="7960" spans="1:16" x14ac:dyDescent="0.25">
      <c r="L7960" s="21" t="str">
        <f t="shared" ca="1" si="124"/>
        <v>-</v>
      </c>
    </row>
    <row r="7961" spans="1:16" x14ac:dyDescent="0.25">
      <c r="A7961" s="15"/>
      <c r="B7961" s="19"/>
      <c r="C7961" s="15"/>
      <c r="D7961" s="15"/>
      <c r="E7961" s="15"/>
      <c r="F7961" s="15"/>
      <c r="G7961" s="15"/>
      <c r="H7961" s="15"/>
      <c r="I7961" s="15"/>
      <c r="J7961" s="15"/>
      <c r="K7961" s="19"/>
      <c r="L7961" s="24" t="str">
        <f t="shared" ca="1" si="124"/>
        <v>-</v>
      </c>
      <c r="M7961" s="15"/>
      <c r="N7961" s="15"/>
      <c r="O7961" s="15"/>
      <c r="P7961" s="15"/>
    </row>
    <row r="7962" spans="1:16" x14ac:dyDescent="0.25">
      <c r="L7962" s="21" t="str">
        <f t="shared" ca="1" si="124"/>
        <v>-</v>
      </c>
    </row>
    <row r="7963" spans="1:16" x14ac:dyDescent="0.25">
      <c r="A7963" s="15"/>
      <c r="B7963" s="19"/>
      <c r="C7963" s="15"/>
      <c r="D7963" s="15"/>
      <c r="E7963" s="15"/>
      <c r="F7963" s="15"/>
      <c r="G7963" s="15"/>
      <c r="H7963" s="15"/>
      <c r="I7963" s="15"/>
      <c r="J7963" s="15"/>
      <c r="K7963" s="19"/>
      <c r="L7963" s="24" t="str">
        <f t="shared" ca="1" si="124"/>
        <v>-</v>
      </c>
      <c r="M7963" s="15"/>
      <c r="N7963" s="15"/>
      <c r="O7963" s="15"/>
      <c r="P7963" s="15"/>
    </row>
    <row r="7964" spans="1:16" x14ac:dyDescent="0.25">
      <c r="L7964" s="21" t="str">
        <f t="shared" ca="1" si="124"/>
        <v>-</v>
      </c>
    </row>
    <row r="7965" spans="1:16" x14ac:dyDescent="0.25">
      <c r="A7965" s="15"/>
      <c r="B7965" s="19"/>
      <c r="C7965" s="15"/>
      <c r="D7965" s="15"/>
      <c r="E7965" s="15"/>
      <c r="F7965" s="15"/>
      <c r="G7965" s="15"/>
      <c r="H7965" s="15"/>
      <c r="I7965" s="15"/>
      <c r="J7965" s="15"/>
      <c r="K7965" s="19"/>
      <c r="L7965" s="24" t="str">
        <f t="shared" ca="1" si="124"/>
        <v>-</v>
      </c>
      <c r="M7965" s="15"/>
      <c r="N7965" s="15"/>
      <c r="O7965" s="15"/>
      <c r="P7965" s="15"/>
    </row>
    <row r="7966" spans="1:16" x14ac:dyDescent="0.25">
      <c r="L7966" s="21" t="str">
        <f t="shared" ca="1" si="124"/>
        <v>-</v>
      </c>
    </row>
    <row r="7967" spans="1:16" x14ac:dyDescent="0.25">
      <c r="A7967" s="15"/>
      <c r="B7967" s="19"/>
      <c r="C7967" s="15"/>
      <c r="D7967" s="15"/>
      <c r="E7967" s="15"/>
      <c r="F7967" s="15"/>
      <c r="G7967" s="15"/>
      <c r="H7967" s="15"/>
      <c r="I7967" s="15"/>
      <c r="J7967" s="15"/>
      <c r="K7967" s="19"/>
      <c r="L7967" s="24" t="str">
        <f t="shared" ca="1" si="124"/>
        <v>-</v>
      </c>
      <c r="M7967" s="15"/>
      <c r="N7967" s="15"/>
      <c r="O7967" s="15"/>
      <c r="P7967" s="15"/>
    </row>
    <row r="7968" spans="1:16" x14ac:dyDescent="0.25">
      <c r="L7968" s="21" t="str">
        <f t="shared" ca="1" si="124"/>
        <v>-</v>
      </c>
    </row>
    <row r="7969" spans="1:16" x14ac:dyDescent="0.25">
      <c r="A7969" s="15"/>
      <c r="B7969" s="19"/>
      <c r="C7969" s="15"/>
      <c r="D7969" s="15"/>
      <c r="E7969" s="15"/>
      <c r="F7969" s="15"/>
      <c r="G7969" s="15"/>
      <c r="H7969" s="15"/>
      <c r="I7969" s="15"/>
      <c r="J7969" s="15"/>
      <c r="K7969" s="19"/>
      <c r="L7969" s="24" t="str">
        <f t="shared" ca="1" si="124"/>
        <v>-</v>
      </c>
      <c r="M7969" s="15"/>
      <c r="N7969" s="15"/>
      <c r="O7969" s="15"/>
      <c r="P7969" s="15"/>
    </row>
    <row r="7970" spans="1:16" x14ac:dyDescent="0.25">
      <c r="L7970" s="21" t="str">
        <f t="shared" ca="1" si="124"/>
        <v>-</v>
      </c>
    </row>
    <row r="7971" spans="1:16" x14ac:dyDescent="0.25">
      <c r="A7971" s="15"/>
      <c r="B7971" s="19"/>
      <c r="C7971" s="15"/>
      <c r="D7971" s="15"/>
      <c r="E7971" s="15"/>
      <c r="F7971" s="15"/>
      <c r="G7971" s="15"/>
      <c r="H7971" s="15"/>
      <c r="I7971" s="15"/>
      <c r="J7971" s="15"/>
      <c r="K7971" s="19"/>
      <c r="L7971" s="24" t="str">
        <f t="shared" ca="1" si="124"/>
        <v>-</v>
      </c>
      <c r="M7971" s="15"/>
      <c r="N7971" s="15"/>
      <c r="O7971" s="15"/>
      <c r="P7971" s="15"/>
    </row>
    <row r="7972" spans="1:16" x14ac:dyDescent="0.25">
      <c r="L7972" s="21" t="str">
        <f t="shared" ca="1" si="124"/>
        <v>-</v>
      </c>
    </row>
    <row r="7973" spans="1:16" x14ac:dyDescent="0.25">
      <c r="A7973" s="15"/>
      <c r="B7973" s="19"/>
      <c r="C7973" s="15"/>
      <c r="D7973" s="15"/>
      <c r="E7973" s="15"/>
      <c r="F7973" s="15"/>
      <c r="G7973" s="15"/>
      <c r="H7973" s="15"/>
      <c r="I7973" s="15"/>
      <c r="J7973" s="15"/>
      <c r="K7973" s="19"/>
      <c r="L7973" s="24" t="str">
        <f t="shared" ca="1" si="124"/>
        <v>-</v>
      </c>
      <c r="M7973" s="15"/>
      <c r="N7973" s="15"/>
      <c r="O7973" s="15"/>
      <c r="P7973" s="15"/>
    </row>
    <row r="7974" spans="1:16" x14ac:dyDescent="0.25">
      <c r="L7974" s="21" t="str">
        <f t="shared" ca="1" si="124"/>
        <v>-</v>
      </c>
    </row>
    <row r="7975" spans="1:16" x14ac:dyDescent="0.25">
      <c r="A7975" s="15"/>
      <c r="B7975" s="19"/>
      <c r="C7975" s="15"/>
      <c r="D7975" s="15"/>
      <c r="E7975" s="15"/>
      <c r="F7975" s="15"/>
      <c r="G7975" s="15"/>
      <c r="H7975" s="15"/>
      <c r="I7975" s="15"/>
      <c r="J7975" s="15"/>
      <c r="K7975" s="19"/>
      <c r="L7975" s="24" t="str">
        <f t="shared" ca="1" si="124"/>
        <v>-</v>
      </c>
      <c r="M7975" s="15"/>
      <c r="N7975" s="15"/>
      <c r="O7975" s="15"/>
      <c r="P7975" s="15"/>
    </row>
    <row r="7976" spans="1:16" x14ac:dyDescent="0.25">
      <c r="L7976" s="21" t="str">
        <f t="shared" ca="1" si="124"/>
        <v>-</v>
      </c>
    </row>
    <row r="7977" spans="1:16" x14ac:dyDescent="0.25">
      <c r="A7977" s="15"/>
      <c r="B7977" s="19"/>
      <c r="C7977" s="15"/>
      <c r="D7977" s="15"/>
      <c r="E7977" s="15"/>
      <c r="F7977" s="15"/>
      <c r="G7977" s="15"/>
      <c r="H7977" s="15"/>
      <c r="I7977" s="15"/>
      <c r="J7977" s="15"/>
      <c r="K7977" s="19"/>
      <c r="L7977" s="24" t="str">
        <f t="shared" ca="1" si="124"/>
        <v>-</v>
      </c>
      <c r="M7977" s="15"/>
      <c r="N7977" s="15"/>
      <c r="O7977" s="15"/>
      <c r="P7977" s="15"/>
    </row>
    <row r="7978" spans="1:16" x14ac:dyDescent="0.25">
      <c r="L7978" s="21" t="str">
        <f t="shared" ca="1" si="124"/>
        <v>-</v>
      </c>
    </row>
    <row r="7979" spans="1:16" x14ac:dyDescent="0.25">
      <c r="A7979" s="15"/>
      <c r="B7979" s="19"/>
      <c r="C7979" s="15"/>
      <c r="D7979" s="15"/>
      <c r="E7979" s="15"/>
      <c r="F7979" s="15"/>
      <c r="G7979" s="15"/>
      <c r="H7979" s="15"/>
      <c r="I7979" s="15"/>
      <c r="J7979" s="15"/>
      <c r="K7979" s="19"/>
      <c r="L7979" s="24" t="str">
        <f t="shared" ca="1" si="124"/>
        <v>-</v>
      </c>
      <c r="M7979" s="15"/>
      <c r="N7979" s="15"/>
      <c r="O7979" s="15"/>
      <c r="P7979" s="15"/>
    </row>
    <row r="7980" spans="1:16" x14ac:dyDescent="0.25">
      <c r="L7980" s="21" t="str">
        <f t="shared" ca="1" si="124"/>
        <v>-</v>
      </c>
    </row>
    <row r="7981" spans="1:16" x14ac:dyDescent="0.25">
      <c r="A7981" s="15"/>
      <c r="B7981" s="19"/>
      <c r="C7981" s="15"/>
      <c r="D7981" s="15"/>
      <c r="E7981" s="15"/>
      <c r="F7981" s="15"/>
      <c r="G7981" s="15"/>
      <c r="H7981" s="15"/>
      <c r="I7981" s="15"/>
      <c r="J7981" s="15"/>
      <c r="K7981" s="19"/>
      <c r="L7981" s="24" t="str">
        <f t="shared" ca="1" si="124"/>
        <v>-</v>
      </c>
      <c r="M7981" s="15"/>
      <c r="N7981" s="15"/>
      <c r="O7981" s="15"/>
      <c r="P7981" s="15"/>
    </row>
    <row r="7982" spans="1:16" x14ac:dyDescent="0.25">
      <c r="L7982" s="21" t="str">
        <f t="shared" ca="1" si="124"/>
        <v>-</v>
      </c>
    </row>
    <row r="7983" spans="1:16" x14ac:dyDescent="0.25">
      <c r="A7983" s="15"/>
      <c r="B7983" s="19"/>
      <c r="C7983" s="15"/>
      <c r="D7983" s="15"/>
      <c r="E7983" s="15"/>
      <c r="F7983" s="15"/>
      <c r="G7983" s="15"/>
      <c r="H7983" s="15"/>
      <c r="I7983" s="15"/>
      <c r="J7983" s="15"/>
      <c r="K7983" s="19"/>
      <c r="L7983" s="24" t="str">
        <f t="shared" ca="1" si="124"/>
        <v>-</v>
      </c>
      <c r="M7983" s="15"/>
      <c r="N7983" s="15"/>
      <c r="O7983" s="15"/>
      <c r="P7983" s="15"/>
    </row>
    <row r="7984" spans="1:16" x14ac:dyDescent="0.25">
      <c r="L7984" s="21" t="str">
        <f t="shared" ca="1" si="124"/>
        <v>-</v>
      </c>
    </row>
    <row r="7985" spans="1:16" x14ac:dyDescent="0.25">
      <c r="A7985" s="15"/>
      <c r="B7985" s="19"/>
      <c r="C7985" s="15"/>
      <c r="D7985" s="15"/>
      <c r="E7985" s="15"/>
      <c r="F7985" s="15"/>
      <c r="G7985" s="15"/>
      <c r="H7985" s="15"/>
      <c r="I7985" s="15"/>
      <c r="J7985" s="15"/>
      <c r="K7985" s="19"/>
      <c r="L7985" s="24" t="str">
        <f t="shared" ca="1" si="124"/>
        <v>-</v>
      </c>
      <c r="M7985" s="15"/>
      <c r="N7985" s="15"/>
      <c r="O7985" s="15"/>
      <c r="P7985" s="15"/>
    </row>
    <row r="7986" spans="1:16" x14ac:dyDescent="0.25">
      <c r="L7986" s="21" t="str">
        <f t="shared" ca="1" si="124"/>
        <v>-</v>
      </c>
    </row>
    <row r="7987" spans="1:16" x14ac:dyDescent="0.25">
      <c r="A7987" s="15"/>
      <c r="B7987" s="19"/>
      <c r="C7987" s="15"/>
      <c r="D7987" s="15"/>
      <c r="E7987" s="15"/>
      <c r="F7987" s="15"/>
      <c r="G7987" s="15"/>
      <c r="H7987" s="15"/>
      <c r="I7987" s="15"/>
      <c r="J7987" s="15"/>
      <c r="K7987" s="19"/>
      <c r="L7987" s="24" t="str">
        <f t="shared" ca="1" si="124"/>
        <v>-</v>
      </c>
      <c r="M7987" s="15"/>
      <c r="N7987" s="15"/>
      <c r="O7987" s="15"/>
      <c r="P7987" s="15"/>
    </row>
    <row r="7988" spans="1:16" x14ac:dyDescent="0.25">
      <c r="L7988" s="21" t="str">
        <f t="shared" ca="1" si="124"/>
        <v>-</v>
      </c>
    </row>
    <row r="7989" spans="1:16" x14ac:dyDescent="0.25">
      <c r="A7989" s="15"/>
      <c r="B7989" s="19"/>
      <c r="C7989" s="15"/>
      <c r="D7989" s="15"/>
      <c r="E7989" s="15"/>
      <c r="F7989" s="15"/>
      <c r="G7989" s="15"/>
      <c r="H7989" s="15"/>
      <c r="I7989" s="15"/>
      <c r="J7989" s="15"/>
      <c r="K7989" s="19"/>
      <c r="L7989" s="24" t="str">
        <f t="shared" ca="1" si="124"/>
        <v>-</v>
      </c>
      <c r="M7989" s="15"/>
      <c r="N7989" s="15"/>
      <c r="O7989" s="15"/>
      <c r="P7989" s="15"/>
    </row>
    <row r="7990" spans="1:16" x14ac:dyDescent="0.25">
      <c r="L7990" s="21" t="str">
        <f t="shared" ca="1" si="124"/>
        <v>-</v>
      </c>
    </row>
    <row r="7991" spans="1:16" x14ac:dyDescent="0.25">
      <c r="A7991" s="15"/>
      <c r="B7991" s="19"/>
      <c r="C7991" s="15"/>
      <c r="D7991" s="15"/>
      <c r="E7991" s="15"/>
      <c r="F7991" s="15"/>
      <c r="G7991" s="15"/>
      <c r="H7991" s="15"/>
      <c r="I7991" s="15"/>
      <c r="J7991" s="15"/>
      <c r="K7991" s="19"/>
      <c r="L7991" s="24" t="str">
        <f t="shared" ca="1" si="124"/>
        <v>-</v>
      </c>
      <c r="M7991" s="15"/>
      <c r="N7991" s="15"/>
      <c r="O7991" s="15"/>
      <c r="P7991" s="15"/>
    </row>
    <row r="7992" spans="1:16" x14ac:dyDescent="0.25">
      <c r="L7992" s="21" t="str">
        <f t="shared" ca="1" si="124"/>
        <v>-</v>
      </c>
    </row>
    <row r="7993" spans="1:16" x14ac:dyDescent="0.25">
      <c r="A7993" s="15"/>
      <c r="B7993" s="19"/>
      <c r="C7993" s="15"/>
      <c r="D7993" s="15"/>
      <c r="E7993" s="15"/>
      <c r="F7993" s="15"/>
      <c r="G7993" s="15"/>
      <c r="H7993" s="15"/>
      <c r="I7993" s="15"/>
      <c r="J7993" s="15"/>
      <c r="K7993" s="19"/>
      <c r="L7993" s="24" t="str">
        <f t="shared" ca="1" si="124"/>
        <v>-</v>
      </c>
      <c r="M7993" s="15"/>
      <c r="N7993" s="15"/>
      <c r="O7993" s="15"/>
      <c r="P7993" s="15"/>
    </row>
    <row r="7994" spans="1:16" x14ac:dyDescent="0.25">
      <c r="L7994" s="21" t="str">
        <f t="shared" ca="1" si="124"/>
        <v>-</v>
      </c>
    </row>
    <row r="7995" spans="1:16" x14ac:dyDescent="0.25">
      <c r="A7995" s="15"/>
      <c r="B7995" s="19"/>
      <c r="C7995" s="15"/>
      <c r="D7995" s="15"/>
      <c r="E7995" s="15"/>
      <c r="F7995" s="15"/>
      <c r="G7995" s="15"/>
      <c r="H7995" s="15"/>
      <c r="I7995" s="15"/>
      <c r="J7995" s="15"/>
      <c r="K7995" s="19"/>
      <c r="L7995" s="24" t="str">
        <f t="shared" ca="1" si="124"/>
        <v>-</v>
      </c>
      <c r="M7995" s="15"/>
      <c r="N7995" s="15"/>
      <c r="O7995" s="15"/>
      <c r="P7995" s="15"/>
    </row>
    <row r="7996" spans="1:16" x14ac:dyDescent="0.25">
      <c r="L7996" s="21" t="str">
        <f t="shared" ca="1" si="124"/>
        <v>-</v>
      </c>
    </row>
    <row r="7997" spans="1:16" x14ac:dyDescent="0.25">
      <c r="A7997" s="15"/>
      <c r="B7997" s="19"/>
      <c r="C7997" s="15"/>
      <c r="D7997" s="15"/>
      <c r="E7997" s="15"/>
      <c r="F7997" s="15"/>
      <c r="G7997" s="15"/>
      <c r="H7997" s="15"/>
      <c r="I7997" s="15"/>
      <c r="J7997" s="15"/>
      <c r="K7997" s="19"/>
      <c r="L7997" s="24" t="str">
        <f t="shared" ca="1" si="124"/>
        <v>-</v>
      </c>
      <c r="M7997" s="15"/>
      <c r="N7997" s="15"/>
      <c r="O7997" s="15"/>
      <c r="P7997" s="15"/>
    </row>
    <row r="7998" spans="1:16" x14ac:dyDescent="0.25">
      <c r="L7998" s="21" t="str">
        <f t="shared" ca="1" si="124"/>
        <v>-</v>
      </c>
    </row>
    <row r="7999" spans="1:16" x14ac:dyDescent="0.25">
      <c r="A7999" s="15"/>
      <c r="B7999" s="19"/>
      <c r="C7999" s="15"/>
      <c r="D7999" s="15"/>
      <c r="E7999" s="15"/>
      <c r="F7999" s="15"/>
      <c r="G7999" s="15"/>
      <c r="H7999" s="15"/>
      <c r="I7999" s="15"/>
      <c r="J7999" s="15"/>
      <c r="K7999" s="19"/>
      <c r="L7999" s="24" t="str">
        <f t="shared" ca="1" si="124"/>
        <v>-</v>
      </c>
      <c r="M7999" s="15"/>
      <c r="N7999" s="15"/>
      <c r="O7999" s="15"/>
      <c r="P7999" s="15"/>
    </row>
    <row r="8000" spans="1:16" x14ac:dyDescent="0.25">
      <c r="L8000" s="21" t="str">
        <f t="shared" ca="1" si="124"/>
        <v>-</v>
      </c>
    </row>
    <row r="8001" spans="1:16" x14ac:dyDescent="0.25">
      <c r="A8001" s="15"/>
      <c r="B8001" s="19"/>
      <c r="C8001" s="15"/>
      <c r="D8001" s="15"/>
      <c r="E8001" s="15"/>
      <c r="F8001" s="15"/>
      <c r="G8001" s="15"/>
      <c r="H8001" s="15"/>
      <c r="I8001" s="15"/>
      <c r="J8001" s="15"/>
      <c r="K8001" s="19"/>
      <c r="L8001" s="24" t="str">
        <f t="shared" ca="1" si="124"/>
        <v>-</v>
      </c>
      <c r="M8001" s="15"/>
      <c r="N8001" s="15"/>
      <c r="O8001" s="15"/>
      <c r="P8001" s="15"/>
    </row>
    <row r="8002" spans="1:16" x14ac:dyDescent="0.25">
      <c r="L8002" s="21" t="str">
        <f t="shared" ca="1" si="124"/>
        <v>-</v>
      </c>
    </row>
    <row r="8003" spans="1:16" x14ac:dyDescent="0.25">
      <c r="A8003" s="15"/>
      <c r="B8003" s="19"/>
      <c r="C8003" s="15"/>
      <c r="D8003" s="15"/>
      <c r="E8003" s="15"/>
      <c r="F8003" s="15"/>
      <c r="G8003" s="15"/>
      <c r="H8003" s="15"/>
      <c r="I8003" s="15"/>
      <c r="J8003" s="15"/>
      <c r="K8003" s="19"/>
      <c r="L8003" s="24" t="str">
        <f t="shared" ca="1" si="124"/>
        <v>-</v>
      </c>
      <c r="M8003" s="15"/>
      <c r="N8003" s="15"/>
      <c r="O8003" s="15"/>
      <c r="P8003" s="15"/>
    </row>
    <row r="8004" spans="1:16" x14ac:dyDescent="0.25">
      <c r="A8004" s="11"/>
      <c r="B8004" s="25"/>
      <c r="C8004" s="11"/>
      <c r="D8004" s="11"/>
      <c r="E8004" s="11"/>
      <c r="F8004" s="11"/>
      <c r="G8004" s="11"/>
      <c r="H8004" s="11"/>
      <c r="I8004" s="11"/>
      <c r="J8004" s="11"/>
      <c r="K8004" s="25"/>
      <c r="L8004" s="22" t="str">
        <f t="shared" ca="1" si="124"/>
        <v>-</v>
      </c>
      <c r="M8004" s="11"/>
      <c r="N8004" s="11"/>
      <c r="O8004" s="11"/>
      <c r="P8004" s="11"/>
    </row>
  </sheetData>
  <mergeCells count="3">
    <mergeCell ref="A1:P1"/>
    <mergeCell ref="A2:P2"/>
    <mergeCell ref="A3:P3"/>
  </mergeCells>
  <dataValidations count="5">
    <dataValidation type="list" allowBlank="1" showInputMessage="1" showErrorMessage="1" prompt="Select from list. " sqref="I5:I8004" xr:uid="{00000000-0002-0000-0200-000000000000}">
      <formula1>"Criminal Review, Military Service, Medical Leave, Other"</formula1>
    </dataValidation>
    <dataValidation allowBlank="1" showInputMessage="1" showErrorMessage="1" prompt="Enter short description of discipline imposed, if applicable." sqref="P5:P8004" xr:uid="{00000000-0002-0000-0200-000001000000}"/>
    <dataValidation type="date" allowBlank="1" showInputMessage="1" showErrorMessage="1" error="Date Complaint Closed must occur after 1/1/2020 and before 12/31/2100._x000a_" prompt="Enter date between 1/1/2020 and 12/31/2100" sqref="K5:K8004" xr:uid="{00000000-0002-0000-0200-000002000000}">
      <formula1>43831</formula1>
      <formula2>73415</formula2>
    </dataValidation>
    <dataValidation type="list" allowBlank="1" showInputMessage="1" showErrorMessage="1" prompt="Select from list." sqref="D5:D8004" xr:uid="{00000000-0002-0000-0200-000003000000}">
      <formula1>"White, Black, Hispanic, Asian/Pacific Islander, Am. Indian, Other"</formula1>
    </dataValidation>
    <dataValidation type="list" allowBlank="1" showInputMessage="1" showErrorMessage="1" prompt="Select from list." sqref="F5:F8004" xr:uid="{00000000-0002-0000-0200-000004000000}">
      <formula1>"White, Black, Hispanic, Asian/Pacific Islander, Am. Indian, Other, Unknown"</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Enter the case as either &quot;Pending&quot; or &quot;Closed&quot;" prompt="Select from list." xr:uid="{00000000-0002-0000-0200-000005000000}">
          <x14:formula1>
            <xm:f>Sheet3!$B$1:$B$2</xm:f>
          </x14:formula1>
          <xm:sqref>M5:M8004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200-000006000000}">
          <x14:formula1>
            <xm:f>Sheet3!$A$1:$A$9</xm:f>
          </x14:formula1>
          <xm:sqref>G5:G8004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200-000007000000}">
          <x14:formula1>
            <xm:f>Sheet3!$C$1:$C$5</xm:f>
          </x14:formula1>
          <xm:sqref>N5:N8004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200-000008000000}">
          <x14:formula1>
            <xm:f>Sheet3!$E$1:$E$5</xm:f>
          </x14:formula1>
          <xm:sqref>O5:O8004</xm:sqref>
        </x14:dataValidation>
        <x14:dataValidation type="list" allowBlank="1" showInputMessage="1" showErrorMessage="1" error="Only values of &quot;Agency,&quot; &quot;Civilian,&quot; or &quot;Anonymous&quot; are permitted. " prompt="Select from list." xr:uid="{00000000-0002-0000-0200-000009000000}">
          <x14:formula1>
            <xm:f>Sheet3!$D$1:$D$3</xm:f>
          </x14:formula1>
          <xm:sqref>E5:E8004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A1:P8004"/>
  <sheetViews>
    <sheetView zoomScale="90" zoomScaleNormal="90" workbookViewId="0">
      <pane ySplit="4" topLeftCell="A5" activePane="bottomLeft" state="frozen"/>
      <selection pane="bottomLeft" activeCell="M15" sqref="M15"/>
    </sheetView>
  </sheetViews>
  <sheetFormatPr defaultRowHeight="15" x14ac:dyDescent="0.25"/>
  <cols>
    <col min="1" max="1" width="10.28515625" customWidth="1"/>
    <col min="2" max="2" width="12.140625" style="20" customWidth="1"/>
    <col min="3" max="3" width="13.7109375" bestFit="1" customWidth="1"/>
    <col min="4" max="4" width="13.7109375" customWidth="1"/>
    <col min="5" max="5" width="11.42578125" customWidth="1"/>
    <col min="6" max="6" width="11.85546875" customWidth="1"/>
    <col min="7" max="7" width="20" customWidth="1"/>
    <col min="8" max="8" width="14.42578125" customWidth="1"/>
    <col min="9" max="10" width="16.85546875" customWidth="1"/>
    <col min="11" max="11" width="12.28515625" style="20" customWidth="1"/>
    <col min="12" max="12" width="8" style="21" customWidth="1"/>
    <col min="13" max="13" width="8.28515625" bestFit="1" customWidth="1"/>
    <col min="14" max="14" width="19.140625" bestFit="1" customWidth="1"/>
    <col min="15" max="15" width="22.5703125" bestFit="1" customWidth="1"/>
    <col min="16" max="16" width="18.28515625" bestFit="1" customWidth="1"/>
  </cols>
  <sheetData>
    <row r="1" spans="1:16" ht="67.5" customHeight="1" x14ac:dyDescent="0.25">
      <c r="A1" s="38" t="s">
        <v>623</v>
      </c>
      <c r="B1" s="38"/>
      <c r="C1" s="38"/>
      <c r="D1" s="38"/>
      <c r="E1" s="38"/>
      <c r="F1" s="38"/>
      <c r="G1" s="38"/>
      <c r="H1" s="38"/>
      <c r="I1" s="38"/>
      <c r="J1" s="38"/>
      <c r="K1" s="38"/>
      <c r="L1" s="38"/>
      <c r="M1" s="38"/>
      <c r="N1" s="38"/>
      <c r="O1" s="38"/>
      <c r="P1" s="38"/>
    </row>
    <row r="2" spans="1:16" ht="47.1" customHeight="1" x14ac:dyDescent="0.25">
      <c r="A2" s="39" t="s">
        <v>584</v>
      </c>
      <c r="B2" s="39"/>
      <c r="C2" s="39"/>
      <c r="D2" s="39"/>
      <c r="E2" s="39"/>
      <c r="F2" s="39"/>
      <c r="G2" s="39"/>
      <c r="H2" s="39"/>
      <c r="I2" s="39"/>
      <c r="J2" s="39"/>
      <c r="K2" s="39"/>
      <c r="L2" s="39"/>
      <c r="M2" s="39"/>
      <c r="N2" s="39"/>
      <c r="O2" s="39"/>
      <c r="P2" s="39"/>
    </row>
    <row r="3" spans="1:16" ht="26.25" x14ac:dyDescent="0.25">
      <c r="A3" s="40" t="s">
        <v>597</v>
      </c>
      <c r="B3" s="40"/>
      <c r="C3" s="40"/>
      <c r="D3" s="40"/>
      <c r="E3" s="40"/>
      <c r="F3" s="40"/>
      <c r="G3" s="40"/>
      <c r="H3" s="40"/>
      <c r="I3" s="40"/>
      <c r="J3" s="40"/>
      <c r="K3" s="40"/>
      <c r="L3" s="40"/>
      <c r="M3" s="40"/>
      <c r="N3" s="40"/>
      <c r="O3" s="40"/>
      <c r="P3" s="40"/>
    </row>
    <row r="4" spans="1:16" ht="41.65" customHeight="1" x14ac:dyDescent="0.25">
      <c r="A4" s="31" t="s">
        <v>0</v>
      </c>
      <c r="B4" s="32" t="s">
        <v>585</v>
      </c>
      <c r="C4" s="31" t="s">
        <v>1</v>
      </c>
      <c r="D4" s="31" t="s">
        <v>630</v>
      </c>
      <c r="E4" s="33" t="s">
        <v>26</v>
      </c>
      <c r="F4" s="33" t="s">
        <v>635</v>
      </c>
      <c r="G4" s="31" t="s">
        <v>2</v>
      </c>
      <c r="H4" s="33" t="s">
        <v>631</v>
      </c>
      <c r="I4" s="33" t="s">
        <v>633</v>
      </c>
      <c r="J4" s="33" t="s">
        <v>632</v>
      </c>
      <c r="K4" s="32" t="s">
        <v>586</v>
      </c>
      <c r="L4" s="23" t="s">
        <v>587</v>
      </c>
      <c r="M4" s="31" t="s">
        <v>3</v>
      </c>
      <c r="N4" s="31" t="s">
        <v>30</v>
      </c>
      <c r="O4" s="31" t="s">
        <v>31</v>
      </c>
      <c r="P4" s="31" t="s">
        <v>23</v>
      </c>
    </row>
    <row r="5" spans="1:16" x14ac:dyDescent="0.25">
      <c r="A5" s="15" t="s">
        <v>637</v>
      </c>
      <c r="B5" s="19" t="s">
        <v>638</v>
      </c>
      <c r="C5" s="15" t="s">
        <v>639</v>
      </c>
      <c r="D5" s="15" t="s">
        <v>640</v>
      </c>
      <c r="E5" s="15" t="s">
        <v>28</v>
      </c>
      <c r="F5" s="15" t="s">
        <v>640</v>
      </c>
      <c r="G5" s="15" t="s">
        <v>12</v>
      </c>
      <c r="H5" s="30" t="s">
        <v>641</v>
      </c>
      <c r="I5" s="15"/>
      <c r="J5" s="30" t="s">
        <v>641</v>
      </c>
      <c r="K5" s="19">
        <v>44638</v>
      </c>
      <c r="L5" s="24">
        <v>30</v>
      </c>
      <c r="M5" s="15" t="s">
        <v>22</v>
      </c>
      <c r="N5" s="15" t="s">
        <v>24</v>
      </c>
      <c r="O5" s="15" t="s">
        <v>20</v>
      </c>
      <c r="P5" s="15" t="s">
        <v>641</v>
      </c>
    </row>
    <row r="6" spans="1:16" x14ac:dyDescent="0.25">
      <c r="A6" t="s">
        <v>647</v>
      </c>
      <c r="B6" s="20" t="s">
        <v>644</v>
      </c>
      <c r="C6" t="s">
        <v>645</v>
      </c>
      <c r="D6" t="s">
        <v>646</v>
      </c>
      <c r="E6" t="s">
        <v>29</v>
      </c>
      <c r="F6" t="s">
        <v>640</v>
      </c>
      <c r="G6" t="s">
        <v>4</v>
      </c>
      <c r="H6" s="29" t="s">
        <v>641</v>
      </c>
      <c r="J6" s="29"/>
      <c r="L6" s="21">
        <v>90</v>
      </c>
      <c r="M6" t="s">
        <v>22</v>
      </c>
      <c r="N6" t="s">
        <v>24</v>
      </c>
      <c r="O6" t="s">
        <v>20</v>
      </c>
      <c r="P6" t="s">
        <v>648</v>
      </c>
    </row>
    <row r="7" spans="1:16" x14ac:dyDescent="0.25">
      <c r="A7" s="15"/>
      <c r="B7" s="19"/>
      <c r="C7" s="15"/>
      <c r="D7" s="15"/>
      <c r="E7" s="15"/>
      <c r="F7" s="15"/>
      <c r="G7" s="15"/>
      <c r="H7" s="15"/>
      <c r="I7" s="15"/>
      <c r="J7" s="15"/>
      <c r="K7" s="19"/>
      <c r="L7" s="24"/>
      <c r="M7" s="15"/>
      <c r="N7" s="15"/>
      <c r="O7" s="15"/>
      <c r="P7" s="15"/>
    </row>
    <row r="8" spans="1:16" x14ac:dyDescent="0.25">
      <c r="H8" s="29"/>
      <c r="J8" s="29"/>
      <c r="L8" s="21" t="str">
        <f t="shared" ref="L8:L69" ca="1" si="0">IF(B8&gt;1/1/1900, (IF(M8="Closed",(DATEDIF(B8,K8,"d"))-(DATEDIF(H8,J8,"d")),IF(OR(M8="Pending",ISBLANK(K8)),TODAY()-B8))),"-")</f>
        <v>-</v>
      </c>
    </row>
    <row r="9" spans="1:16" x14ac:dyDescent="0.25">
      <c r="A9" s="15"/>
      <c r="B9" s="19"/>
      <c r="C9" s="15"/>
      <c r="D9" s="15"/>
      <c r="E9" s="15"/>
      <c r="F9" s="15"/>
      <c r="G9" s="15"/>
      <c r="H9" s="15"/>
      <c r="I9" s="15"/>
      <c r="J9" s="15"/>
      <c r="K9" s="19"/>
      <c r="L9" s="24" t="str">
        <f t="shared" ref="L9" ca="1" si="1">IF(B9&gt;1/1/1900, (IF(M9="Closed",(DATEDIF(B9,K9,"d"))-(DATEDIF(H9,J9,"d")),IF(OR(M9="Pending",ISBLANK(K9)),TODAY()-B9))),"-")</f>
        <v>-</v>
      </c>
      <c r="M9" s="15"/>
      <c r="N9" s="15"/>
      <c r="O9" s="15"/>
      <c r="P9" s="15"/>
    </row>
    <row r="10" spans="1:16" x14ac:dyDescent="0.25">
      <c r="L10" s="21" t="str">
        <f t="shared" ca="1" si="0"/>
        <v>-</v>
      </c>
    </row>
    <row r="11" spans="1:16" x14ac:dyDescent="0.25">
      <c r="A11" s="15"/>
      <c r="B11" s="19"/>
      <c r="C11" s="15"/>
      <c r="D11" s="15"/>
      <c r="E11" s="15"/>
      <c r="F11" s="15"/>
      <c r="G11" s="15"/>
      <c r="H11" s="15"/>
      <c r="I11" s="15"/>
      <c r="J11" s="15"/>
      <c r="K11" s="19"/>
      <c r="L11" s="24" t="str">
        <f t="shared" ca="1" si="0"/>
        <v>-</v>
      </c>
      <c r="M11" s="15"/>
      <c r="N11" s="15"/>
      <c r="O11" s="15"/>
      <c r="P11" s="15"/>
    </row>
    <row r="12" spans="1:16" x14ac:dyDescent="0.25">
      <c r="L12" s="21" t="str">
        <f t="shared" ca="1" si="0"/>
        <v>-</v>
      </c>
    </row>
    <row r="13" spans="1:16" x14ac:dyDescent="0.25">
      <c r="A13" s="15"/>
      <c r="B13" s="19"/>
      <c r="C13" s="15"/>
      <c r="D13" s="15"/>
      <c r="E13" s="15"/>
      <c r="F13" s="15"/>
      <c r="G13" s="15"/>
      <c r="H13" s="15"/>
      <c r="I13" s="15"/>
      <c r="J13" s="15"/>
      <c r="K13" s="19"/>
      <c r="L13" s="24" t="str">
        <f t="shared" ca="1" si="0"/>
        <v>-</v>
      </c>
      <c r="M13" s="15"/>
      <c r="N13" s="15"/>
      <c r="O13" s="15"/>
      <c r="P13" s="15"/>
    </row>
    <row r="14" spans="1:16" x14ac:dyDescent="0.25">
      <c r="L14" s="21" t="str">
        <f t="shared" ca="1" si="0"/>
        <v>-</v>
      </c>
    </row>
    <row r="15" spans="1:16" x14ac:dyDescent="0.25">
      <c r="A15" s="15"/>
      <c r="B15" s="19"/>
      <c r="C15" s="15"/>
      <c r="D15" s="15"/>
      <c r="E15" s="15"/>
      <c r="F15" s="15"/>
      <c r="G15" s="15"/>
      <c r="H15" s="15"/>
      <c r="I15" s="15"/>
      <c r="J15" s="15"/>
      <c r="K15" s="19"/>
      <c r="L15" s="24" t="str">
        <f t="shared" ca="1" si="0"/>
        <v>-</v>
      </c>
      <c r="M15" s="15"/>
      <c r="N15" s="15"/>
      <c r="O15" s="15"/>
      <c r="P15" s="15"/>
    </row>
    <row r="16" spans="1:16" x14ac:dyDescent="0.25">
      <c r="L16" s="21" t="str">
        <f t="shared" ca="1" si="0"/>
        <v>-</v>
      </c>
    </row>
    <row r="17" spans="1:16" x14ac:dyDescent="0.25">
      <c r="A17" s="15"/>
      <c r="B17" s="19"/>
      <c r="C17" s="15"/>
      <c r="D17" s="15"/>
      <c r="E17" s="15"/>
      <c r="F17" s="15"/>
      <c r="G17" s="15"/>
      <c r="H17" s="15"/>
      <c r="I17" s="15"/>
      <c r="J17" s="15"/>
      <c r="K17" s="19"/>
      <c r="L17" s="24" t="str">
        <f t="shared" ca="1" si="0"/>
        <v>-</v>
      </c>
      <c r="M17" s="15"/>
      <c r="N17" s="15"/>
      <c r="O17" s="15"/>
      <c r="P17" s="15"/>
    </row>
    <row r="18" spans="1:16" x14ac:dyDescent="0.25">
      <c r="L18" s="21" t="str">
        <f t="shared" ca="1" si="0"/>
        <v>-</v>
      </c>
    </row>
    <row r="19" spans="1:16" x14ac:dyDescent="0.25">
      <c r="A19" s="15"/>
      <c r="B19" s="19"/>
      <c r="C19" s="15"/>
      <c r="D19" s="15"/>
      <c r="E19" s="15"/>
      <c r="F19" s="15"/>
      <c r="G19" s="15"/>
      <c r="H19" s="15"/>
      <c r="I19" s="15"/>
      <c r="J19" s="15"/>
      <c r="K19" s="19"/>
      <c r="L19" s="24" t="str">
        <f t="shared" ca="1" si="0"/>
        <v>-</v>
      </c>
      <c r="M19" s="15"/>
      <c r="N19" s="15"/>
      <c r="O19" s="15"/>
      <c r="P19" s="15"/>
    </row>
    <row r="20" spans="1:16" x14ac:dyDescent="0.25">
      <c r="L20" s="21" t="str">
        <f t="shared" ca="1" si="0"/>
        <v>-</v>
      </c>
    </row>
    <row r="21" spans="1:16" x14ac:dyDescent="0.25">
      <c r="A21" s="15"/>
      <c r="B21" s="19"/>
      <c r="C21" s="15"/>
      <c r="D21" s="15"/>
      <c r="E21" s="15"/>
      <c r="F21" s="15"/>
      <c r="G21" s="15"/>
      <c r="H21" s="15"/>
      <c r="I21" s="15"/>
      <c r="J21" s="15"/>
      <c r="K21" s="19"/>
      <c r="L21" s="24" t="str">
        <f t="shared" ca="1" si="0"/>
        <v>-</v>
      </c>
      <c r="M21" s="15"/>
      <c r="N21" s="15"/>
      <c r="O21" s="15"/>
      <c r="P21" s="15"/>
    </row>
    <row r="22" spans="1:16" x14ac:dyDescent="0.25">
      <c r="L22" s="21" t="str">
        <f t="shared" ca="1" si="0"/>
        <v>-</v>
      </c>
    </row>
    <row r="23" spans="1:16" x14ac:dyDescent="0.25">
      <c r="A23" s="15"/>
      <c r="B23" s="19"/>
      <c r="C23" s="15"/>
      <c r="D23" s="15"/>
      <c r="E23" s="15"/>
      <c r="F23" s="15"/>
      <c r="G23" s="15"/>
      <c r="H23" s="15"/>
      <c r="I23" s="15"/>
      <c r="J23" s="15"/>
      <c r="K23" s="19"/>
      <c r="L23" s="24" t="str">
        <f t="shared" ca="1" si="0"/>
        <v>-</v>
      </c>
      <c r="M23" s="15"/>
      <c r="N23" s="15"/>
      <c r="O23" s="15"/>
      <c r="P23" s="15"/>
    </row>
    <row r="24" spans="1:16" x14ac:dyDescent="0.25">
      <c r="L24" s="21" t="str">
        <f t="shared" ca="1" si="0"/>
        <v>-</v>
      </c>
    </row>
    <row r="25" spans="1:16" x14ac:dyDescent="0.25">
      <c r="A25" s="15"/>
      <c r="B25" s="19"/>
      <c r="C25" s="15"/>
      <c r="D25" s="15"/>
      <c r="E25" s="15"/>
      <c r="F25" s="15"/>
      <c r="G25" s="15"/>
      <c r="H25" s="15"/>
      <c r="I25" s="15"/>
      <c r="J25" s="15"/>
      <c r="K25" s="19"/>
      <c r="L25" s="24" t="str">
        <f t="shared" ca="1" si="0"/>
        <v>-</v>
      </c>
      <c r="M25" s="15"/>
      <c r="N25" s="15"/>
      <c r="O25" s="15"/>
      <c r="P25" s="15"/>
    </row>
    <row r="26" spans="1:16" x14ac:dyDescent="0.25">
      <c r="L26" s="21" t="str">
        <f t="shared" ca="1" si="0"/>
        <v>-</v>
      </c>
    </row>
    <row r="27" spans="1:16" x14ac:dyDescent="0.25">
      <c r="A27" s="15"/>
      <c r="B27" s="19"/>
      <c r="C27" s="15"/>
      <c r="D27" s="15"/>
      <c r="E27" s="15"/>
      <c r="F27" s="15"/>
      <c r="G27" s="15"/>
      <c r="H27" s="15"/>
      <c r="I27" s="15"/>
      <c r="J27" s="15"/>
      <c r="K27" s="19"/>
      <c r="L27" s="24" t="str">
        <f t="shared" ca="1" si="0"/>
        <v>-</v>
      </c>
      <c r="M27" s="15"/>
      <c r="N27" s="15"/>
      <c r="O27" s="15"/>
      <c r="P27" s="15"/>
    </row>
    <row r="28" spans="1:16" x14ac:dyDescent="0.25">
      <c r="L28" s="21" t="str">
        <f t="shared" ca="1" si="0"/>
        <v>-</v>
      </c>
    </row>
    <row r="29" spans="1:16" x14ac:dyDescent="0.25">
      <c r="A29" s="26"/>
      <c r="B29" s="27"/>
      <c r="C29" s="26"/>
      <c r="D29" s="26"/>
      <c r="E29" s="26"/>
      <c r="F29" s="26"/>
      <c r="G29" s="26"/>
      <c r="H29" s="26"/>
      <c r="I29" s="26"/>
      <c r="J29" s="26"/>
      <c r="K29" s="27"/>
      <c r="L29" s="24" t="str">
        <f t="shared" ca="1" si="0"/>
        <v>-</v>
      </c>
      <c r="M29" s="26"/>
      <c r="N29" s="26"/>
      <c r="O29" s="26"/>
      <c r="P29" s="15"/>
    </row>
    <row r="30" spans="1:16" x14ac:dyDescent="0.25">
      <c r="L30" s="21" t="str">
        <f t="shared" ca="1" si="0"/>
        <v>-</v>
      </c>
    </row>
    <row r="31" spans="1:16" x14ac:dyDescent="0.25">
      <c r="A31" s="26"/>
      <c r="B31" s="27"/>
      <c r="C31" s="26"/>
      <c r="D31" s="26"/>
      <c r="E31" s="26"/>
      <c r="F31" s="26"/>
      <c r="G31" s="26"/>
      <c r="H31" s="26"/>
      <c r="I31" s="26"/>
      <c r="J31" s="26"/>
      <c r="K31" s="27"/>
      <c r="L31" s="24" t="str">
        <f t="shared" ca="1" si="0"/>
        <v>-</v>
      </c>
      <c r="M31" s="26"/>
      <c r="N31" s="26"/>
      <c r="O31" s="26"/>
      <c r="P31" s="15"/>
    </row>
    <row r="32" spans="1:16" x14ac:dyDescent="0.25">
      <c r="L32" s="21" t="str">
        <f t="shared" ca="1" si="0"/>
        <v>-</v>
      </c>
    </row>
    <row r="33" spans="1:16" x14ac:dyDescent="0.25">
      <c r="A33" s="15"/>
      <c r="B33" s="19"/>
      <c r="C33" s="15"/>
      <c r="D33" s="15"/>
      <c r="E33" s="15"/>
      <c r="F33" s="15"/>
      <c r="G33" s="15"/>
      <c r="H33" s="15"/>
      <c r="I33" s="15"/>
      <c r="J33" s="15"/>
      <c r="K33" s="19"/>
      <c r="L33" s="24" t="str">
        <f t="shared" ca="1" si="0"/>
        <v>-</v>
      </c>
      <c r="M33" s="15"/>
      <c r="N33" s="15"/>
      <c r="O33" s="15"/>
      <c r="P33" s="15"/>
    </row>
    <row r="34" spans="1:16" x14ac:dyDescent="0.25">
      <c r="L34" s="21" t="str">
        <f t="shared" ca="1" si="0"/>
        <v>-</v>
      </c>
    </row>
    <row r="35" spans="1:16" x14ac:dyDescent="0.25">
      <c r="A35" s="15"/>
      <c r="B35" s="19"/>
      <c r="C35" s="15"/>
      <c r="D35" s="15"/>
      <c r="E35" s="15"/>
      <c r="F35" s="15"/>
      <c r="G35" s="15"/>
      <c r="H35" s="15"/>
      <c r="I35" s="15"/>
      <c r="J35" s="15"/>
      <c r="K35" s="19"/>
      <c r="L35" s="24" t="str">
        <f t="shared" ca="1" si="0"/>
        <v>-</v>
      </c>
      <c r="M35" s="15"/>
      <c r="N35" s="15"/>
      <c r="O35" s="15"/>
      <c r="P35" s="15"/>
    </row>
    <row r="36" spans="1:16" x14ac:dyDescent="0.25">
      <c r="L36" s="21" t="str">
        <f t="shared" ca="1" si="0"/>
        <v>-</v>
      </c>
    </row>
    <row r="37" spans="1:16" x14ac:dyDescent="0.25">
      <c r="A37" s="15"/>
      <c r="B37" s="19"/>
      <c r="C37" s="15"/>
      <c r="D37" s="15"/>
      <c r="E37" s="15"/>
      <c r="F37" s="15"/>
      <c r="G37" s="15"/>
      <c r="H37" s="15"/>
      <c r="I37" s="15"/>
      <c r="J37" s="15"/>
      <c r="K37" s="19"/>
      <c r="L37" s="24" t="str">
        <f t="shared" ca="1" si="0"/>
        <v>-</v>
      </c>
      <c r="M37" s="15"/>
      <c r="N37" s="15"/>
      <c r="O37" s="15"/>
      <c r="P37" s="15"/>
    </row>
    <row r="38" spans="1:16" x14ac:dyDescent="0.25">
      <c r="L38" s="21" t="str">
        <f t="shared" ca="1" si="0"/>
        <v>-</v>
      </c>
    </row>
    <row r="39" spans="1:16" x14ac:dyDescent="0.25">
      <c r="A39" s="15"/>
      <c r="B39" s="19"/>
      <c r="C39" s="15"/>
      <c r="D39" s="15"/>
      <c r="E39" s="15"/>
      <c r="F39" s="15"/>
      <c r="G39" s="15"/>
      <c r="H39" s="15"/>
      <c r="I39" s="15"/>
      <c r="J39" s="15"/>
      <c r="K39" s="19"/>
      <c r="L39" s="24" t="str">
        <f t="shared" ca="1" si="0"/>
        <v>-</v>
      </c>
      <c r="M39" s="15"/>
      <c r="N39" s="15"/>
      <c r="O39" s="15"/>
      <c r="P39" s="15"/>
    </row>
    <row r="40" spans="1:16" x14ac:dyDescent="0.25">
      <c r="L40" s="21" t="str">
        <f t="shared" ca="1" si="0"/>
        <v>-</v>
      </c>
    </row>
    <row r="41" spans="1:16" x14ac:dyDescent="0.25">
      <c r="A41" s="15"/>
      <c r="B41" s="19"/>
      <c r="C41" s="15"/>
      <c r="D41" s="15"/>
      <c r="E41" s="15"/>
      <c r="F41" s="15"/>
      <c r="G41" s="15"/>
      <c r="H41" s="15"/>
      <c r="I41" s="15"/>
      <c r="J41" s="15"/>
      <c r="K41" s="19"/>
      <c r="L41" s="24" t="str">
        <f t="shared" ca="1" si="0"/>
        <v>-</v>
      </c>
      <c r="M41" s="15"/>
      <c r="N41" s="15"/>
      <c r="O41" s="15"/>
      <c r="P41" s="15"/>
    </row>
    <row r="42" spans="1:16" x14ac:dyDescent="0.25">
      <c r="L42" s="21" t="str">
        <f t="shared" ca="1" si="0"/>
        <v>-</v>
      </c>
    </row>
    <row r="43" spans="1:16" x14ac:dyDescent="0.25">
      <c r="A43" s="15"/>
      <c r="B43" s="19"/>
      <c r="C43" s="15"/>
      <c r="D43" s="15"/>
      <c r="E43" s="15"/>
      <c r="F43" s="15"/>
      <c r="G43" s="15"/>
      <c r="H43" s="15"/>
      <c r="I43" s="15"/>
      <c r="J43" s="15"/>
      <c r="K43" s="19"/>
      <c r="L43" s="24" t="str">
        <f t="shared" ca="1" si="0"/>
        <v>-</v>
      </c>
      <c r="M43" s="15"/>
      <c r="N43" s="15"/>
      <c r="O43" s="15"/>
      <c r="P43" s="15"/>
    </row>
    <row r="44" spans="1:16" x14ac:dyDescent="0.25">
      <c r="L44" s="21" t="str">
        <f t="shared" ca="1" si="0"/>
        <v>-</v>
      </c>
    </row>
    <row r="45" spans="1:16" x14ac:dyDescent="0.25">
      <c r="A45" s="15"/>
      <c r="B45" s="19"/>
      <c r="C45" s="15"/>
      <c r="D45" s="15"/>
      <c r="E45" s="15"/>
      <c r="F45" s="15"/>
      <c r="G45" s="15"/>
      <c r="H45" s="15"/>
      <c r="I45" s="15"/>
      <c r="J45" s="15"/>
      <c r="K45" s="19"/>
      <c r="L45" s="24" t="str">
        <f t="shared" ca="1" si="0"/>
        <v>-</v>
      </c>
      <c r="M45" s="15"/>
      <c r="N45" s="15"/>
      <c r="O45" s="15"/>
      <c r="P45" s="15"/>
    </row>
    <row r="46" spans="1:16" x14ac:dyDescent="0.25">
      <c r="L46" s="21" t="str">
        <f t="shared" ca="1" si="0"/>
        <v>-</v>
      </c>
    </row>
    <row r="47" spans="1:16" x14ac:dyDescent="0.25">
      <c r="A47" s="15"/>
      <c r="B47" s="19"/>
      <c r="C47" s="15"/>
      <c r="D47" s="15"/>
      <c r="E47" s="15"/>
      <c r="F47" s="15"/>
      <c r="G47" s="15"/>
      <c r="H47" s="15"/>
      <c r="I47" s="15"/>
      <c r="J47" s="15"/>
      <c r="K47" s="19"/>
      <c r="L47" s="24" t="str">
        <f t="shared" ca="1" si="0"/>
        <v>-</v>
      </c>
      <c r="M47" s="15"/>
      <c r="N47" s="15"/>
      <c r="O47" s="15"/>
      <c r="P47" s="15"/>
    </row>
    <row r="48" spans="1:16" x14ac:dyDescent="0.25">
      <c r="L48" s="21" t="str">
        <f t="shared" ca="1" si="0"/>
        <v>-</v>
      </c>
    </row>
    <row r="49" spans="1:16" x14ac:dyDescent="0.25">
      <c r="A49" s="15"/>
      <c r="B49" s="19"/>
      <c r="C49" s="15"/>
      <c r="D49" s="15"/>
      <c r="E49" s="15"/>
      <c r="F49" s="15"/>
      <c r="G49" s="15"/>
      <c r="H49" s="15"/>
      <c r="I49" s="15"/>
      <c r="J49" s="15"/>
      <c r="K49" s="19"/>
      <c r="L49" s="24" t="str">
        <f t="shared" ca="1" si="0"/>
        <v>-</v>
      </c>
      <c r="M49" s="15"/>
      <c r="N49" s="15"/>
      <c r="O49" s="15"/>
      <c r="P49" s="15"/>
    </row>
    <row r="50" spans="1:16" x14ac:dyDescent="0.25">
      <c r="L50" s="21" t="str">
        <f t="shared" ca="1" si="0"/>
        <v>-</v>
      </c>
    </row>
    <row r="51" spans="1:16" x14ac:dyDescent="0.25">
      <c r="A51" s="15"/>
      <c r="B51" s="19"/>
      <c r="C51" s="15"/>
      <c r="D51" s="15"/>
      <c r="E51" s="15"/>
      <c r="F51" s="15"/>
      <c r="G51" s="15"/>
      <c r="H51" s="15"/>
      <c r="I51" s="15"/>
      <c r="J51" s="15"/>
      <c r="K51" s="19"/>
      <c r="L51" s="24" t="str">
        <f t="shared" ca="1" si="0"/>
        <v>-</v>
      </c>
      <c r="M51" s="15"/>
      <c r="N51" s="15"/>
      <c r="O51" s="15"/>
      <c r="P51" s="15"/>
    </row>
    <row r="52" spans="1:16" x14ac:dyDescent="0.25">
      <c r="L52" s="21" t="str">
        <f t="shared" ca="1" si="0"/>
        <v>-</v>
      </c>
    </row>
    <row r="53" spans="1:16" x14ac:dyDescent="0.25">
      <c r="A53" s="15"/>
      <c r="B53" s="19"/>
      <c r="C53" s="15"/>
      <c r="D53" s="15"/>
      <c r="E53" s="15"/>
      <c r="F53" s="15"/>
      <c r="G53" s="15"/>
      <c r="H53" s="15"/>
      <c r="I53" s="15"/>
      <c r="J53" s="15"/>
      <c r="K53" s="19"/>
      <c r="L53" s="24" t="str">
        <f t="shared" ca="1" si="0"/>
        <v>-</v>
      </c>
      <c r="M53" s="15"/>
      <c r="N53" s="15"/>
      <c r="O53" s="15"/>
      <c r="P53" s="15"/>
    </row>
    <row r="54" spans="1:16" x14ac:dyDescent="0.25">
      <c r="L54" s="21" t="str">
        <f t="shared" ca="1" si="0"/>
        <v>-</v>
      </c>
    </row>
    <row r="55" spans="1:16" x14ac:dyDescent="0.25">
      <c r="A55" s="15"/>
      <c r="B55" s="19"/>
      <c r="C55" s="15"/>
      <c r="D55" s="15"/>
      <c r="E55" s="15"/>
      <c r="F55" s="15"/>
      <c r="G55" s="15"/>
      <c r="H55" s="15"/>
      <c r="I55" s="15"/>
      <c r="J55" s="15"/>
      <c r="K55" s="19"/>
      <c r="L55" s="24" t="str">
        <f t="shared" ca="1" si="0"/>
        <v>-</v>
      </c>
      <c r="M55" s="15"/>
      <c r="N55" s="15"/>
      <c r="O55" s="15"/>
      <c r="P55" s="15"/>
    </row>
    <row r="56" spans="1:16" x14ac:dyDescent="0.25">
      <c r="L56" s="21" t="str">
        <f t="shared" ca="1" si="0"/>
        <v>-</v>
      </c>
    </row>
    <row r="57" spans="1:16" x14ac:dyDescent="0.25">
      <c r="A57" s="15"/>
      <c r="B57" s="19"/>
      <c r="C57" s="15"/>
      <c r="D57" s="15"/>
      <c r="E57" s="15"/>
      <c r="F57" s="15"/>
      <c r="G57" s="15"/>
      <c r="H57" s="15"/>
      <c r="I57" s="15"/>
      <c r="J57" s="15"/>
      <c r="K57" s="19"/>
      <c r="L57" s="24" t="str">
        <f t="shared" ca="1" si="0"/>
        <v>-</v>
      </c>
      <c r="M57" s="15"/>
      <c r="N57" s="15"/>
      <c r="O57" s="15"/>
      <c r="P57" s="15"/>
    </row>
    <row r="58" spans="1:16" x14ac:dyDescent="0.25">
      <c r="L58" s="21" t="str">
        <f t="shared" ca="1" si="0"/>
        <v>-</v>
      </c>
    </row>
    <row r="59" spans="1:16" x14ac:dyDescent="0.25">
      <c r="A59" s="15"/>
      <c r="B59" s="19"/>
      <c r="C59" s="15"/>
      <c r="D59" s="15"/>
      <c r="E59" s="15"/>
      <c r="F59" s="15"/>
      <c r="G59" s="15"/>
      <c r="H59" s="15"/>
      <c r="I59" s="15"/>
      <c r="J59" s="15"/>
      <c r="K59" s="19"/>
      <c r="L59" s="24" t="str">
        <f t="shared" ca="1" si="0"/>
        <v>-</v>
      </c>
      <c r="M59" s="15"/>
      <c r="N59" s="15"/>
      <c r="O59" s="15"/>
      <c r="P59" s="15"/>
    </row>
    <row r="60" spans="1:16" x14ac:dyDescent="0.25">
      <c r="L60" s="21" t="str">
        <f t="shared" ca="1" si="0"/>
        <v>-</v>
      </c>
    </row>
    <row r="61" spans="1:16" x14ac:dyDescent="0.25">
      <c r="A61" s="15"/>
      <c r="B61" s="19"/>
      <c r="C61" s="15"/>
      <c r="D61" s="15"/>
      <c r="E61" s="15"/>
      <c r="F61" s="15"/>
      <c r="G61" s="15"/>
      <c r="H61" s="15"/>
      <c r="I61" s="15"/>
      <c r="J61" s="15"/>
      <c r="K61" s="19"/>
      <c r="L61" s="24" t="str">
        <f t="shared" ca="1" si="0"/>
        <v>-</v>
      </c>
      <c r="M61" s="15"/>
      <c r="N61" s="15"/>
      <c r="O61" s="15"/>
      <c r="P61" s="15"/>
    </row>
    <row r="62" spans="1:16" x14ac:dyDescent="0.25">
      <c r="L62" s="21" t="str">
        <f t="shared" ca="1" si="0"/>
        <v>-</v>
      </c>
    </row>
    <row r="63" spans="1:16" x14ac:dyDescent="0.25">
      <c r="A63" s="15"/>
      <c r="B63" s="19"/>
      <c r="C63" s="15"/>
      <c r="D63" s="15"/>
      <c r="E63" s="15"/>
      <c r="F63" s="15"/>
      <c r="G63" s="15"/>
      <c r="H63" s="15"/>
      <c r="I63" s="15"/>
      <c r="J63" s="15"/>
      <c r="K63" s="19"/>
      <c r="L63" s="24" t="str">
        <f t="shared" ca="1" si="0"/>
        <v>-</v>
      </c>
      <c r="M63" s="15"/>
      <c r="N63" s="15"/>
      <c r="O63" s="15"/>
      <c r="P63" s="15"/>
    </row>
    <row r="64" spans="1:16" x14ac:dyDescent="0.25">
      <c r="L64" s="21" t="str">
        <f t="shared" ca="1" si="0"/>
        <v>-</v>
      </c>
    </row>
    <row r="65" spans="1:16" x14ac:dyDescent="0.25">
      <c r="A65" s="15"/>
      <c r="B65" s="19"/>
      <c r="C65" s="15"/>
      <c r="D65" s="15"/>
      <c r="E65" s="15"/>
      <c r="F65" s="15"/>
      <c r="G65" s="15"/>
      <c r="H65" s="15"/>
      <c r="I65" s="15"/>
      <c r="J65" s="15"/>
      <c r="K65" s="19"/>
      <c r="L65" s="24" t="str">
        <f t="shared" ca="1" si="0"/>
        <v>-</v>
      </c>
      <c r="M65" s="15"/>
      <c r="N65" s="15"/>
      <c r="O65" s="15"/>
      <c r="P65" s="15"/>
    </row>
    <row r="66" spans="1:16" x14ac:dyDescent="0.25">
      <c r="L66" s="21" t="str">
        <f t="shared" ca="1" si="0"/>
        <v>-</v>
      </c>
    </row>
    <row r="67" spans="1:16" x14ac:dyDescent="0.25">
      <c r="A67" s="15"/>
      <c r="B67" s="19"/>
      <c r="C67" s="15"/>
      <c r="D67" s="15"/>
      <c r="E67" s="15"/>
      <c r="F67" s="15"/>
      <c r="G67" s="15"/>
      <c r="H67" s="15"/>
      <c r="I67" s="15"/>
      <c r="J67" s="15"/>
      <c r="K67" s="19"/>
      <c r="L67" s="24" t="str">
        <f t="shared" ca="1" si="0"/>
        <v>-</v>
      </c>
      <c r="M67" s="15"/>
      <c r="N67" s="15"/>
      <c r="O67" s="15"/>
      <c r="P67" s="15"/>
    </row>
    <row r="68" spans="1:16" x14ac:dyDescent="0.25">
      <c r="L68" s="21" t="str">
        <f t="shared" ca="1" si="0"/>
        <v>-</v>
      </c>
    </row>
    <row r="69" spans="1:16" x14ac:dyDescent="0.25">
      <c r="A69" s="15"/>
      <c r="B69" s="19"/>
      <c r="C69" s="15"/>
      <c r="D69" s="15"/>
      <c r="E69" s="15"/>
      <c r="F69" s="15"/>
      <c r="G69" s="15"/>
      <c r="H69" s="15"/>
      <c r="I69" s="15"/>
      <c r="J69" s="15"/>
      <c r="K69" s="19"/>
      <c r="L69" s="24" t="str">
        <f t="shared" ca="1" si="0"/>
        <v>-</v>
      </c>
      <c r="M69" s="15"/>
      <c r="N69" s="15"/>
      <c r="O69" s="15"/>
      <c r="P69" s="15"/>
    </row>
    <row r="70" spans="1:16" x14ac:dyDescent="0.25">
      <c r="L70" s="21" t="str">
        <f t="shared" ref="L70:L133" ca="1" si="2">IF(B70&gt;1/1/1900, (IF(M70="Closed",(DATEDIF(B70,K70,"d"))-(DATEDIF(H70,J70,"d")),IF(OR(M70="Pending",ISBLANK(K70)),TODAY()-B70))),"-")</f>
        <v>-</v>
      </c>
    </row>
    <row r="71" spans="1:16" x14ac:dyDescent="0.25">
      <c r="A71" s="15"/>
      <c r="B71" s="19"/>
      <c r="C71" s="15"/>
      <c r="D71" s="15"/>
      <c r="E71" s="15"/>
      <c r="F71" s="15"/>
      <c r="G71" s="15"/>
      <c r="H71" s="15"/>
      <c r="I71" s="15"/>
      <c r="J71" s="15"/>
      <c r="K71" s="19"/>
      <c r="L71" s="24" t="str">
        <f t="shared" ca="1" si="2"/>
        <v>-</v>
      </c>
      <c r="M71" s="15"/>
      <c r="N71" s="15"/>
      <c r="O71" s="15"/>
      <c r="P71" s="15"/>
    </row>
    <row r="72" spans="1:16" x14ac:dyDescent="0.25">
      <c r="L72" s="21" t="str">
        <f t="shared" ca="1" si="2"/>
        <v>-</v>
      </c>
    </row>
    <row r="73" spans="1:16" x14ac:dyDescent="0.25">
      <c r="A73" s="15"/>
      <c r="B73" s="19"/>
      <c r="C73" s="15"/>
      <c r="D73" s="15"/>
      <c r="E73" s="15"/>
      <c r="F73" s="15"/>
      <c r="G73" s="15"/>
      <c r="H73" s="15"/>
      <c r="I73" s="15"/>
      <c r="J73" s="15"/>
      <c r="K73" s="19"/>
      <c r="L73" s="24" t="str">
        <f t="shared" ca="1" si="2"/>
        <v>-</v>
      </c>
      <c r="M73" s="15"/>
      <c r="N73" s="15"/>
      <c r="O73" s="15"/>
      <c r="P73" s="15"/>
    </row>
    <row r="74" spans="1:16" x14ac:dyDescent="0.25">
      <c r="L74" s="21" t="str">
        <f t="shared" ca="1" si="2"/>
        <v>-</v>
      </c>
    </row>
    <row r="75" spans="1:16" x14ac:dyDescent="0.25">
      <c r="A75" s="15"/>
      <c r="B75" s="19"/>
      <c r="C75" s="15"/>
      <c r="D75" s="15"/>
      <c r="E75" s="15"/>
      <c r="F75" s="15"/>
      <c r="G75" s="15"/>
      <c r="H75" s="15"/>
      <c r="I75" s="15"/>
      <c r="J75" s="15"/>
      <c r="K75" s="19"/>
      <c r="L75" s="24" t="str">
        <f t="shared" ca="1" si="2"/>
        <v>-</v>
      </c>
      <c r="M75" s="15"/>
      <c r="N75" s="15"/>
      <c r="O75" s="15"/>
      <c r="P75" s="15"/>
    </row>
    <row r="76" spans="1:16" x14ac:dyDescent="0.25">
      <c r="L76" s="21" t="str">
        <f t="shared" ca="1" si="2"/>
        <v>-</v>
      </c>
    </row>
    <row r="77" spans="1:16" x14ac:dyDescent="0.25">
      <c r="A77" s="15"/>
      <c r="B77" s="19"/>
      <c r="C77" s="15"/>
      <c r="D77" s="15"/>
      <c r="E77" s="15"/>
      <c r="F77" s="15"/>
      <c r="G77" s="15"/>
      <c r="H77" s="15"/>
      <c r="I77" s="15"/>
      <c r="J77" s="15"/>
      <c r="K77" s="19"/>
      <c r="L77" s="24" t="str">
        <f t="shared" ca="1" si="2"/>
        <v>-</v>
      </c>
      <c r="M77" s="15"/>
      <c r="N77" s="15"/>
      <c r="O77" s="15"/>
      <c r="P77" s="15"/>
    </row>
    <row r="78" spans="1:16" x14ac:dyDescent="0.25">
      <c r="L78" s="21" t="str">
        <f t="shared" ca="1" si="2"/>
        <v>-</v>
      </c>
    </row>
    <row r="79" spans="1:16" x14ac:dyDescent="0.25">
      <c r="A79" s="15"/>
      <c r="B79" s="19"/>
      <c r="C79" s="15"/>
      <c r="D79" s="15"/>
      <c r="E79" s="15"/>
      <c r="F79" s="15"/>
      <c r="G79" s="15"/>
      <c r="H79" s="15"/>
      <c r="I79" s="15"/>
      <c r="J79" s="15"/>
      <c r="K79" s="19"/>
      <c r="L79" s="24" t="str">
        <f t="shared" ca="1" si="2"/>
        <v>-</v>
      </c>
      <c r="M79" s="15"/>
      <c r="N79" s="15"/>
      <c r="O79" s="15"/>
      <c r="P79" s="15"/>
    </row>
    <row r="80" spans="1:16" x14ac:dyDescent="0.25">
      <c r="L80" s="21" t="str">
        <f t="shared" ca="1" si="2"/>
        <v>-</v>
      </c>
    </row>
    <row r="81" spans="1:16" x14ac:dyDescent="0.25">
      <c r="A81" s="15"/>
      <c r="B81" s="19"/>
      <c r="C81" s="15"/>
      <c r="D81" s="15"/>
      <c r="E81" s="15"/>
      <c r="F81" s="15"/>
      <c r="G81" s="15"/>
      <c r="H81" s="15"/>
      <c r="I81" s="15"/>
      <c r="J81" s="15"/>
      <c r="K81" s="19"/>
      <c r="L81" s="24" t="str">
        <f t="shared" ca="1" si="2"/>
        <v>-</v>
      </c>
      <c r="M81" s="15"/>
      <c r="N81" s="15"/>
      <c r="O81" s="15"/>
      <c r="P81" s="15"/>
    </row>
    <row r="82" spans="1:16" x14ac:dyDescent="0.25">
      <c r="L82" s="21" t="str">
        <f t="shared" ca="1" si="2"/>
        <v>-</v>
      </c>
    </row>
    <row r="83" spans="1:16" x14ac:dyDescent="0.25">
      <c r="A83" s="15"/>
      <c r="B83" s="19"/>
      <c r="C83" s="15"/>
      <c r="D83" s="15"/>
      <c r="E83" s="15"/>
      <c r="F83" s="15"/>
      <c r="G83" s="15"/>
      <c r="H83" s="15"/>
      <c r="I83" s="15"/>
      <c r="J83" s="15"/>
      <c r="K83" s="19"/>
      <c r="L83" s="24" t="str">
        <f t="shared" ca="1" si="2"/>
        <v>-</v>
      </c>
      <c r="M83" s="15"/>
      <c r="N83" s="15"/>
      <c r="O83" s="15"/>
      <c r="P83" s="15"/>
    </row>
    <row r="84" spans="1:16" x14ac:dyDescent="0.25">
      <c r="L84" s="21" t="str">
        <f t="shared" ca="1" si="2"/>
        <v>-</v>
      </c>
    </row>
    <row r="85" spans="1:16" x14ac:dyDescent="0.25">
      <c r="A85" s="15"/>
      <c r="B85" s="19"/>
      <c r="C85" s="15"/>
      <c r="D85" s="15"/>
      <c r="E85" s="15"/>
      <c r="F85" s="15"/>
      <c r="G85" s="15"/>
      <c r="H85" s="15"/>
      <c r="I85" s="15"/>
      <c r="J85" s="15"/>
      <c r="K85" s="19"/>
      <c r="L85" s="24" t="str">
        <f t="shared" ca="1" si="2"/>
        <v>-</v>
      </c>
      <c r="M85" s="15"/>
      <c r="N85" s="15"/>
      <c r="O85" s="15"/>
      <c r="P85" s="15"/>
    </row>
    <row r="86" spans="1:16" x14ac:dyDescent="0.25">
      <c r="L86" s="21" t="str">
        <f t="shared" ca="1" si="2"/>
        <v>-</v>
      </c>
    </row>
    <row r="87" spans="1:16" x14ac:dyDescent="0.25">
      <c r="A87" s="15"/>
      <c r="B87" s="19"/>
      <c r="C87" s="15"/>
      <c r="D87" s="15"/>
      <c r="E87" s="15"/>
      <c r="F87" s="15"/>
      <c r="G87" s="15"/>
      <c r="H87" s="15"/>
      <c r="I87" s="15"/>
      <c r="J87" s="15"/>
      <c r="K87" s="19"/>
      <c r="L87" s="24" t="str">
        <f t="shared" ca="1" si="2"/>
        <v>-</v>
      </c>
      <c r="M87" s="15"/>
      <c r="N87" s="15"/>
      <c r="O87" s="15"/>
      <c r="P87" s="15"/>
    </row>
    <row r="88" spans="1:16" x14ac:dyDescent="0.25">
      <c r="L88" s="21" t="str">
        <f t="shared" ca="1" si="2"/>
        <v>-</v>
      </c>
    </row>
    <row r="89" spans="1:16" x14ac:dyDescent="0.25">
      <c r="A89" s="15"/>
      <c r="B89" s="19"/>
      <c r="C89" s="15"/>
      <c r="D89" s="15"/>
      <c r="E89" s="15"/>
      <c r="F89" s="15"/>
      <c r="G89" s="15"/>
      <c r="H89" s="15"/>
      <c r="I89" s="15"/>
      <c r="J89" s="15"/>
      <c r="K89" s="19"/>
      <c r="L89" s="24" t="str">
        <f t="shared" ca="1" si="2"/>
        <v>-</v>
      </c>
      <c r="M89" s="15"/>
      <c r="N89" s="15"/>
      <c r="O89" s="15"/>
      <c r="P89" s="15"/>
    </row>
    <row r="90" spans="1:16" x14ac:dyDescent="0.25">
      <c r="L90" s="21" t="str">
        <f t="shared" ca="1" si="2"/>
        <v>-</v>
      </c>
    </row>
    <row r="91" spans="1:16" x14ac:dyDescent="0.25">
      <c r="A91" s="15"/>
      <c r="B91" s="19"/>
      <c r="C91" s="15"/>
      <c r="D91" s="15"/>
      <c r="E91" s="15"/>
      <c r="F91" s="15"/>
      <c r="G91" s="15"/>
      <c r="H91" s="15"/>
      <c r="I91" s="15"/>
      <c r="J91" s="15"/>
      <c r="K91" s="19"/>
      <c r="L91" s="24" t="str">
        <f t="shared" ca="1" si="2"/>
        <v>-</v>
      </c>
      <c r="M91" s="15"/>
      <c r="N91" s="15"/>
      <c r="O91" s="15"/>
      <c r="P91" s="15"/>
    </row>
    <row r="92" spans="1:16" x14ac:dyDescent="0.25">
      <c r="L92" s="21" t="str">
        <f t="shared" ca="1" si="2"/>
        <v>-</v>
      </c>
    </row>
    <row r="93" spans="1:16" x14ac:dyDescent="0.25">
      <c r="A93" s="15"/>
      <c r="B93" s="19"/>
      <c r="C93" s="15"/>
      <c r="D93" s="15"/>
      <c r="E93" s="15"/>
      <c r="F93" s="15"/>
      <c r="G93" s="15"/>
      <c r="H93" s="15"/>
      <c r="I93" s="15"/>
      <c r="J93" s="15"/>
      <c r="K93" s="19"/>
      <c r="L93" s="24" t="str">
        <f t="shared" ca="1" si="2"/>
        <v>-</v>
      </c>
      <c r="M93" s="15"/>
      <c r="N93" s="15"/>
      <c r="O93" s="15"/>
      <c r="P93" s="15"/>
    </row>
    <row r="94" spans="1:16" x14ac:dyDescent="0.25">
      <c r="L94" s="21" t="str">
        <f t="shared" ca="1" si="2"/>
        <v>-</v>
      </c>
    </row>
    <row r="95" spans="1:16" x14ac:dyDescent="0.25">
      <c r="A95" s="15"/>
      <c r="B95" s="19"/>
      <c r="C95" s="15"/>
      <c r="D95" s="15"/>
      <c r="E95" s="15"/>
      <c r="F95" s="15"/>
      <c r="G95" s="15"/>
      <c r="H95" s="15"/>
      <c r="I95" s="15"/>
      <c r="J95" s="15"/>
      <c r="K95" s="19"/>
      <c r="L95" s="24" t="str">
        <f t="shared" ca="1" si="2"/>
        <v>-</v>
      </c>
      <c r="M95" s="15"/>
      <c r="N95" s="15"/>
      <c r="O95" s="15"/>
      <c r="P95" s="15"/>
    </row>
    <row r="96" spans="1:16" x14ac:dyDescent="0.25">
      <c r="L96" s="21" t="str">
        <f t="shared" ca="1" si="2"/>
        <v>-</v>
      </c>
    </row>
    <row r="97" spans="1:16" x14ac:dyDescent="0.25">
      <c r="A97" s="15"/>
      <c r="B97" s="19"/>
      <c r="C97" s="15"/>
      <c r="D97" s="15"/>
      <c r="E97" s="15"/>
      <c r="F97" s="15"/>
      <c r="G97" s="15"/>
      <c r="H97" s="15"/>
      <c r="I97" s="15"/>
      <c r="J97" s="15"/>
      <c r="K97" s="19"/>
      <c r="L97" s="24" t="str">
        <f t="shared" ca="1" si="2"/>
        <v>-</v>
      </c>
      <c r="M97" s="15"/>
      <c r="N97" s="15"/>
      <c r="O97" s="15"/>
      <c r="P97" s="15"/>
    </row>
    <row r="98" spans="1:16" x14ac:dyDescent="0.25">
      <c r="L98" s="21" t="str">
        <f t="shared" ca="1" si="2"/>
        <v>-</v>
      </c>
    </row>
    <row r="99" spans="1:16" x14ac:dyDescent="0.25">
      <c r="A99" s="15"/>
      <c r="B99" s="19"/>
      <c r="C99" s="15"/>
      <c r="D99" s="15"/>
      <c r="E99" s="15"/>
      <c r="F99" s="15"/>
      <c r="G99" s="15"/>
      <c r="H99" s="15"/>
      <c r="I99" s="15"/>
      <c r="J99" s="15"/>
      <c r="K99" s="19"/>
      <c r="L99" s="24" t="str">
        <f t="shared" ca="1" si="2"/>
        <v>-</v>
      </c>
      <c r="M99" s="15"/>
      <c r="N99" s="15"/>
      <c r="O99" s="15"/>
      <c r="P99" s="15"/>
    </row>
    <row r="100" spans="1:16" x14ac:dyDescent="0.25">
      <c r="L100" s="21" t="str">
        <f t="shared" ca="1" si="2"/>
        <v>-</v>
      </c>
    </row>
    <row r="101" spans="1:16" x14ac:dyDescent="0.25">
      <c r="A101" s="15"/>
      <c r="B101" s="19"/>
      <c r="C101" s="15"/>
      <c r="D101" s="15"/>
      <c r="E101" s="15"/>
      <c r="F101" s="15"/>
      <c r="G101" s="15"/>
      <c r="H101" s="15"/>
      <c r="I101" s="15"/>
      <c r="J101" s="15"/>
      <c r="K101" s="19"/>
      <c r="L101" s="24" t="str">
        <f t="shared" ca="1" si="2"/>
        <v>-</v>
      </c>
      <c r="M101" s="15"/>
      <c r="N101" s="15"/>
      <c r="O101" s="15"/>
      <c r="P101" s="15"/>
    </row>
    <row r="102" spans="1:16" x14ac:dyDescent="0.25">
      <c r="L102" s="21" t="str">
        <f t="shared" ca="1" si="2"/>
        <v>-</v>
      </c>
    </row>
    <row r="103" spans="1:16" x14ac:dyDescent="0.25">
      <c r="A103" s="15"/>
      <c r="B103" s="19"/>
      <c r="C103" s="15"/>
      <c r="D103" s="15"/>
      <c r="E103" s="15"/>
      <c r="F103" s="15"/>
      <c r="G103" s="15"/>
      <c r="H103" s="15"/>
      <c r="I103" s="15"/>
      <c r="J103" s="15"/>
      <c r="K103" s="19"/>
      <c r="L103" s="24" t="str">
        <f t="shared" ca="1" si="2"/>
        <v>-</v>
      </c>
      <c r="M103" s="15"/>
      <c r="N103" s="15"/>
      <c r="O103" s="15"/>
      <c r="P103" s="15"/>
    </row>
    <row r="104" spans="1:16" x14ac:dyDescent="0.25">
      <c r="L104" s="21" t="str">
        <f t="shared" ca="1" si="2"/>
        <v>-</v>
      </c>
    </row>
    <row r="105" spans="1:16" x14ac:dyDescent="0.25">
      <c r="A105" s="15"/>
      <c r="B105" s="19"/>
      <c r="C105" s="15"/>
      <c r="D105" s="15"/>
      <c r="E105" s="15"/>
      <c r="F105" s="15"/>
      <c r="G105" s="15"/>
      <c r="H105" s="15"/>
      <c r="I105" s="15"/>
      <c r="J105" s="15"/>
      <c r="K105" s="19"/>
      <c r="L105" s="24" t="str">
        <f t="shared" ca="1" si="2"/>
        <v>-</v>
      </c>
      <c r="M105" s="15"/>
      <c r="N105" s="15"/>
      <c r="O105" s="15"/>
      <c r="P105" s="15"/>
    </row>
    <row r="106" spans="1:16" x14ac:dyDescent="0.25">
      <c r="L106" s="21" t="str">
        <f t="shared" ca="1" si="2"/>
        <v>-</v>
      </c>
    </row>
    <row r="107" spans="1:16" x14ac:dyDescent="0.25">
      <c r="A107" s="15"/>
      <c r="B107" s="19"/>
      <c r="C107" s="15"/>
      <c r="D107" s="15"/>
      <c r="E107" s="15"/>
      <c r="F107" s="15"/>
      <c r="G107" s="15"/>
      <c r="H107" s="15"/>
      <c r="I107" s="15"/>
      <c r="J107" s="15"/>
      <c r="K107" s="19"/>
      <c r="L107" s="24" t="str">
        <f t="shared" ca="1" si="2"/>
        <v>-</v>
      </c>
      <c r="M107" s="15"/>
      <c r="N107" s="15"/>
      <c r="O107" s="15"/>
      <c r="P107" s="15"/>
    </row>
    <row r="108" spans="1:16" x14ac:dyDescent="0.25">
      <c r="L108" s="21" t="str">
        <f t="shared" ca="1" si="2"/>
        <v>-</v>
      </c>
    </row>
    <row r="109" spans="1:16" x14ac:dyDescent="0.25">
      <c r="A109" s="15"/>
      <c r="B109" s="19"/>
      <c r="C109" s="15"/>
      <c r="D109" s="15"/>
      <c r="E109" s="15"/>
      <c r="F109" s="15"/>
      <c r="G109" s="15"/>
      <c r="H109" s="15"/>
      <c r="I109" s="15"/>
      <c r="J109" s="15"/>
      <c r="K109" s="19"/>
      <c r="L109" s="24" t="str">
        <f t="shared" ca="1" si="2"/>
        <v>-</v>
      </c>
      <c r="M109" s="15"/>
      <c r="N109" s="15"/>
      <c r="O109" s="15"/>
      <c r="P109" s="15"/>
    </row>
    <row r="110" spans="1:16" x14ac:dyDescent="0.25">
      <c r="L110" s="21" t="str">
        <f t="shared" ca="1" si="2"/>
        <v>-</v>
      </c>
    </row>
    <row r="111" spans="1:16" x14ac:dyDescent="0.25">
      <c r="A111" s="15"/>
      <c r="B111" s="19"/>
      <c r="C111" s="15"/>
      <c r="D111" s="15"/>
      <c r="E111" s="15"/>
      <c r="F111" s="15"/>
      <c r="G111" s="15"/>
      <c r="H111" s="15"/>
      <c r="I111" s="15"/>
      <c r="J111" s="15"/>
      <c r="K111" s="19"/>
      <c r="L111" s="24" t="str">
        <f t="shared" ca="1" si="2"/>
        <v>-</v>
      </c>
      <c r="M111" s="15"/>
      <c r="N111" s="15"/>
      <c r="O111" s="15"/>
      <c r="P111" s="15"/>
    </row>
    <row r="112" spans="1:16" x14ac:dyDescent="0.25">
      <c r="L112" s="21" t="str">
        <f t="shared" ca="1" si="2"/>
        <v>-</v>
      </c>
    </row>
    <row r="113" spans="1:16" x14ac:dyDescent="0.25">
      <c r="A113" s="15"/>
      <c r="B113" s="19"/>
      <c r="C113" s="15"/>
      <c r="D113" s="15"/>
      <c r="E113" s="15"/>
      <c r="F113" s="15"/>
      <c r="G113" s="15"/>
      <c r="H113" s="15"/>
      <c r="I113" s="15"/>
      <c r="J113" s="15"/>
      <c r="K113" s="19"/>
      <c r="L113" s="24" t="str">
        <f t="shared" ca="1" si="2"/>
        <v>-</v>
      </c>
      <c r="M113" s="15"/>
      <c r="N113" s="15"/>
      <c r="O113" s="15"/>
      <c r="P113" s="15"/>
    </row>
    <row r="114" spans="1:16" x14ac:dyDescent="0.25">
      <c r="L114" s="21" t="str">
        <f t="shared" ca="1" si="2"/>
        <v>-</v>
      </c>
    </row>
    <row r="115" spans="1:16" x14ac:dyDescent="0.25">
      <c r="A115" s="15"/>
      <c r="B115" s="19"/>
      <c r="C115" s="15"/>
      <c r="D115" s="15"/>
      <c r="E115" s="15"/>
      <c r="F115" s="15"/>
      <c r="G115" s="15"/>
      <c r="H115" s="15"/>
      <c r="I115" s="15"/>
      <c r="J115" s="15"/>
      <c r="K115" s="19"/>
      <c r="L115" s="24" t="str">
        <f t="shared" ca="1" si="2"/>
        <v>-</v>
      </c>
      <c r="M115" s="15"/>
      <c r="N115" s="15"/>
      <c r="O115" s="15"/>
      <c r="P115" s="15"/>
    </row>
    <row r="116" spans="1:16" x14ac:dyDescent="0.25">
      <c r="L116" s="21" t="str">
        <f t="shared" ca="1" si="2"/>
        <v>-</v>
      </c>
    </row>
    <row r="117" spans="1:16" x14ac:dyDescent="0.25">
      <c r="A117" s="15"/>
      <c r="B117" s="19"/>
      <c r="C117" s="15"/>
      <c r="D117" s="15"/>
      <c r="E117" s="15"/>
      <c r="F117" s="15"/>
      <c r="G117" s="15"/>
      <c r="H117" s="15"/>
      <c r="I117" s="15"/>
      <c r="J117" s="15"/>
      <c r="K117" s="19"/>
      <c r="L117" s="24" t="str">
        <f t="shared" ca="1" si="2"/>
        <v>-</v>
      </c>
      <c r="M117" s="15"/>
      <c r="N117" s="15"/>
      <c r="O117" s="15"/>
      <c r="P117" s="15"/>
    </row>
    <row r="118" spans="1:16" x14ac:dyDescent="0.25">
      <c r="L118" s="21" t="str">
        <f t="shared" ca="1" si="2"/>
        <v>-</v>
      </c>
    </row>
    <row r="119" spans="1:16" x14ac:dyDescent="0.25">
      <c r="A119" s="15"/>
      <c r="B119" s="19"/>
      <c r="C119" s="15"/>
      <c r="D119" s="15"/>
      <c r="E119" s="15"/>
      <c r="F119" s="15"/>
      <c r="G119" s="15"/>
      <c r="H119" s="15"/>
      <c r="I119" s="15"/>
      <c r="J119" s="15"/>
      <c r="K119" s="19"/>
      <c r="L119" s="24" t="str">
        <f t="shared" ca="1" si="2"/>
        <v>-</v>
      </c>
      <c r="M119" s="15"/>
      <c r="N119" s="15"/>
      <c r="O119" s="15"/>
      <c r="P119" s="15"/>
    </row>
    <row r="120" spans="1:16" x14ac:dyDescent="0.25">
      <c r="L120" s="21" t="str">
        <f t="shared" ca="1" si="2"/>
        <v>-</v>
      </c>
    </row>
    <row r="121" spans="1:16" x14ac:dyDescent="0.25">
      <c r="A121" s="15"/>
      <c r="B121" s="19"/>
      <c r="C121" s="15"/>
      <c r="D121" s="15"/>
      <c r="E121" s="15"/>
      <c r="F121" s="15"/>
      <c r="G121" s="15"/>
      <c r="H121" s="15"/>
      <c r="I121" s="15"/>
      <c r="J121" s="15"/>
      <c r="K121" s="19"/>
      <c r="L121" s="24" t="str">
        <f t="shared" ca="1" si="2"/>
        <v>-</v>
      </c>
      <c r="M121" s="15"/>
      <c r="N121" s="15"/>
      <c r="O121" s="15"/>
      <c r="P121" s="15"/>
    </row>
    <row r="122" spans="1:16" x14ac:dyDescent="0.25">
      <c r="L122" s="21" t="str">
        <f t="shared" ca="1" si="2"/>
        <v>-</v>
      </c>
    </row>
    <row r="123" spans="1:16" x14ac:dyDescent="0.25">
      <c r="A123" s="15"/>
      <c r="B123" s="19"/>
      <c r="C123" s="15"/>
      <c r="D123" s="15"/>
      <c r="E123" s="15"/>
      <c r="F123" s="15"/>
      <c r="G123" s="15"/>
      <c r="H123" s="15"/>
      <c r="I123" s="15"/>
      <c r="J123" s="15"/>
      <c r="K123" s="19"/>
      <c r="L123" s="24" t="str">
        <f t="shared" ca="1" si="2"/>
        <v>-</v>
      </c>
      <c r="M123" s="15"/>
      <c r="N123" s="15"/>
      <c r="O123" s="15"/>
      <c r="P123" s="15"/>
    </row>
    <row r="124" spans="1:16" x14ac:dyDescent="0.25">
      <c r="L124" s="21" t="str">
        <f t="shared" ca="1" si="2"/>
        <v>-</v>
      </c>
    </row>
    <row r="125" spans="1:16" x14ac:dyDescent="0.25">
      <c r="A125" s="15"/>
      <c r="B125" s="19"/>
      <c r="C125" s="15"/>
      <c r="D125" s="15"/>
      <c r="E125" s="15"/>
      <c r="F125" s="15"/>
      <c r="G125" s="15"/>
      <c r="H125" s="15"/>
      <c r="I125" s="15"/>
      <c r="J125" s="15"/>
      <c r="K125" s="19"/>
      <c r="L125" s="24" t="str">
        <f t="shared" ca="1" si="2"/>
        <v>-</v>
      </c>
      <c r="M125" s="15"/>
      <c r="N125" s="15"/>
      <c r="O125" s="15"/>
      <c r="P125" s="15"/>
    </row>
    <row r="126" spans="1:16" x14ac:dyDescent="0.25">
      <c r="L126" s="21" t="str">
        <f t="shared" ca="1" si="2"/>
        <v>-</v>
      </c>
    </row>
    <row r="127" spans="1:16" x14ac:dyDescent="0.25">
      <c r="A127" s="15"/>
      <c r="B127" s="19"/>
      <c r="C127" s="15"/>
      <c r="D127" s="15"/>
      <c r="E127" s="15"/>
      <c r="F127" s="15"/>
      <c r="G127" s="15"/>
      <c r="H127" s="15"/>
      <c r="I127" s="15"/>
      <c r="J127" s="15"/>
      <c r="K127" s="19"/>
      <c r="L127" s="24" t="str">
        <f t="shared" ca="1" si="2"/>
        <v>-</v>
      </c>
      <c r="M127" s="15"/>
      <c r="N127" s="15"/>
      <c r="O127" s="15"/>
      <c r="P127" s="15"/>
    </row>
    <row r="128" spans="1:16" x14ac:dyDescent="0.25">
      <c r="L128" s="21" t="str">
        <f t="shared" ca="1" si="2"/>
        <v>-</v>
      </c>
    </row>
    <row r="129" spans="1:16" x14ac:dyDescent="0.25">
      <c r="A129" s="15"/>
      <c r="B129" s="19"/>
      <c r="C129" s="15"/>
      <c r="D129" s="15"/>
      <c r="E129" s="15"/>
      <c r="F129" s="15"/>
      <c r="G129" s="15"/>
      <c r="H129" s="15"/>
      <c r="I129" s="15"/>
      <c r="J129" s="15"/>
      <c r="K129" s="19"/>
      <c r="L129" s="24" t="str">
        <f t="shared" ca="1" si="2"/>
        <v>-</v>
      </c>
      <c r="M129" s="15"/>
      <c r="N129" s="15"/>
      <c r="O129" s="15"/>
      <c r="P129" s="15"/>
    </row>
    <row r="130" spans="1:16" x14ac:dyDescent="0.25">
      <c r="L130" s="21" t="str">
        <f t="shared" ca="1" si="2"/>
        <v>-</v>
      </c>
    </row>
    <row r="131" spans="1:16" x14ac:dyDescent="0.25">
      <c r="A131" s="15"/>
      <c r="B131" s="19"/>
      <c r="C131" s="15"/>
      <c r="D131" s="15"/>
      <c r="E131" s="15"/>
      <c r="F131" s="15"/>
      <c r="G131" s="15"/>
      <c r="H131" s="15"/>
      <c r="I131" s="15"/>
      <c r="J131" s="15"/>
      <c r="K131" s="19"/>
      <c r="L131" s="24" t="str">
        <f t="shared" ca="1" si="2"/>
        <v>-</v>
      </c>
      <c r="M131" s="15"/>
      <c r="N131" s="15"/>
      <c r="O131" s="15"/>
      <c r="P131" s="15"/>
    </row>
    <row r="132" spans="1:16" x14ac:dyDescent="0.25">
      <c r="L132" s="21" t="str">
        <f t="shared" ca="1" si="2"/>
        <v>-</v>
      </c>
    </row>
    <row r="133" spans="1:16" x14ac:dyDescent="0.25">
      <c r="A133" s="15"/>
      <c r="B133" s="19"/>
      <c r="C133" s="15"/>
      <c r="D133" s="15"/>
      <c r="E133" s="15"/>
      <c r="F133" s="15"/>
      <c r="G133" s="15"/>
      <c r="H133" s="15"/>
      <c r="I133" s="15"/>
      <c r="J133" s="15"/>
      <c r="K133" s="19"/>
      <c r="L133" s="24" t="str">
        <f t="shared" ca="1" si="2"/>
        <v>-</v>
      </c>
      <c r="M133" s="15"/>
      <c r="N133" s="15"/>
      <c r="O133" s="15"/>
      <c r="P133" s="15"/>
    </row>
    <row r="134" spans="1:16" x14ac:dyDescent="0.25">
      <c r="L134" s="21" t="str">
        <f t="shared" ref="L134:L197" ca="1" si="3">IF(B134&gt;1/1/1900, (IF(M134="Closed",(DATEDIF(B134,K134,"d"))-(DATEDIF(H134,J134,"d")),IF(OR(M134="Pending",ISBLANK(K134)),TODAY()-B134))),"-")</f>
        <v>-</v>
      </c>
    </row>
    <row r="135" spans="1:16" x14ac:dyDescent="0.25">
      <c r="A135" s="15"/>
      <c r="B135" s="19"/>
      <c r="C135" s="15"/>
      <c r="D135" s="15"/>
      <c r="E135" s="15"/>
      <c r="F135" s="15"/>
      <c r="G135" s="15"/>
      <c r="H135" s="15"/>
      <c r="I135" s="15"/>
      <c r="J135" s="15"/>
      <c r="K135" s="19"/>
      <c r="L135" s="24" t="str">
        <f t="shared" ca="1" si="3"/>
        <v>-</v>
      </c>
      <c r="M135" s="15"/>
      <c r="N135" s="15"/>
      <c r="O135" s="15"/>
      <c r="P135" s="15"/>
    </row>
    <row r="136" spans="1:16" x14ac:dyDescent="0.25">
      <c r="L136" s="21" t="str">
        <f t="shared" ca="1" si="3"/>
        <v>-</v>
      </c>
    </row>
    <row r="137" spans="1:16" x14ac:dyDescent="0.25">
      <c r="A137" s="15"/>
      <c r="B137" s="19"/>
      <c r="C137" s="15"/>
      <c r="D137" s="15"/>
      <c r="E137" s="15"/>
      <c r="F137" s="15"/>
      <c r="G137" s="15"/>
      <c r="H137" s="15"/>
      <c r="I137" s="15"/>
      <c r="J137" s="15"/>
      <c r="K137" s="19"/>
      <c r="L137" s="24" t="str">
        <f t="shared" ca="1" si="3"/>
        <v>-</v>
      </c>
      <c r="M137" s="15"/>
      <c r="N137" s="15"/>
      <c r="O137" s="15"/>
      <c r="P137" s="15"/>
    </row>
    <row r="138" spans="1:16" x14ac:dyDescent="0.25">
      <c r="L138" s="21" t="str">
        <f t="shared" ca="1" si="3"/>
        <v>-</v>
      </c>
    </row>
    <row r="139" spans="1:16" x14ac:dyDescent="0.25">
      <c r="A139" s="15"/>
      <c r="B139" s="19"/>
      <c r="C139" s="15"/>
      <c r="D139" s="15"/>
      <c r="E139" s="15"/>
      <c r="F139" s="15"/>
      <c r="G139" s="15"/>
      <c r="H139" s="15"/>
      <c r="I139" s="15"/>
      <c r="J139" s="15"/>
      <c r="K139" s="19"/>
      <c r="L139" s="24" t="str">
        <f t="shared" ca="1" si="3"/>
        <v>-</v>
      </c>
      <c r="M139" s="15"/>
      <c r="N139" s="15"/>
      <c r="O139" s="15"/>
      <c r="P139" s="15"/>
    </row>
    <row r="140" spans="1:16" x14ac:dyDescent="0.25">
      <c r="L140" s="21" t="str">
        <f t="shared" ca="1" si="3"/>
        <v>-</v>
      </c>
    </row>
    <row r="141" spans="1:16" x14ac:dyDescent="0.25">
      <c r="A141" s="15"/>
      <c r="B141" s="19"/>
      <c r="C141" s="15"/>
      <c r="D141" s="15"/>
      <c r="E141" s="15"/>
      <c r="F141" s="15"/>
      <c r="G141" s="15"/>
      <c r="H141" s="15"/>
      <c r="I141" s="15"/>
      <c r="J141" s="15"/>
      <c r="K141" s="19"/>
      <c r="L141" s="24" t="str">
        <f t="shared" ca="1" si="3"/>
        <v>-</v>
      </c>
      <c r="M141" s="15"/>
      <c r="N141" s="15"/>
      <c r="O141" s="15"/>
      <c r="P141" s="15"/>
    </row>
    <row r="142" spans="1:16" x14ac:dyDescent="0.25">
      <c r="L142" s="21" t="str">
        <f t="shared" ca="1" si="3"/>
        <v>-</v>
      </c>
    </row>
    <row r="143" spans="1:16" x14ac:dyDescent="0.25">
      <c r="A143" s="15"/>
      <c r="B143" s="19"/>
      <c r="C143" s="15"/>
      <c r="D143" s="15"/>
      <c r="E143" s="15"/>
      <c r="F143" s="15"/>
      <c r="G143" s="15"/>
      <c r="H143" s="15"/>
      <c r="I143" s="15"/>
      <c r="J143" s="15"/>
      <c r="K143" s="19"/>
      <c r="L143" s="24" t="str">
        <f t="shared" ca="1" si="3"/>
        <v>-</v>
      </c>
      <c r="M143" s="15"/>
      <c r="N143" s="15"/>
      <c r="O143" s="15"/>
      <c r="P143" s="15"/>
    </row>
    <row r="144" spans="1:16" x14ac:dyDescent="0.25">
      <c r="L144" s="21" t="str">
        <f t="shared" ca="1" si="3"/>
        <v>-</v>
      </c>
    </row>
    <row r="145" spans="1:16" x14ac:dyDescent="0.25">
      <c r="A145" s="15"/>
      <c r="B145" s="19"/>
      <c r="C145" s="15"/>
      <c r="D145" s="15"/>
      <c r="E145" s="15"/>
      <c r="F145" s="15"/>
      <c r="G145" s="15"/>
      <c r="H145" s="15"/>
      <c r="I145" s="15"/>
      <c r="J145" s="15"/>
      <c r="K145" s="19"/>
      <c r="L145" s="24" t="str">
        <f t="shared" ca="1" si="3"/>
        <v>-</v>
      </c>
      <c r="M145" s="15"/>
      <c r="N145" s="15"/>
      <c r="O145" s="15"/>
      <c r="P145" s="15"/>
    </row>
    <row r="146" spans="1:16" x14ac:dyDescent="0.25">
      <c r="L146" s="21" t="str">
        <f t="shared" ca="1" si="3"/>
        <v>-</v>
      </c>
    </row>
    <row r="147" spans="1:16" x14ac:dyDescent="0.25">
      <c r="A147" s="15"/>
      <c r="B147" s="19"/>
      <c r="C147" s="15"/>
      <c r="D147" s="15"/>
      <c r="E147" s="15"/>
      <c r="F147" s="15"/>
      <c r="G147" s="15"/>
      <c r="H147" s="15"/>
      <c r="I147" s="15"/>
      <c r="J147" s="15"/>
      <c r="K147" s="19"/>
      <c r="L147" s="24" t="str">
        <f t="shared" ca="1" si="3"/>
        <v>-</v>
      </c>
      <c r="M147" s="15"/>
      <c r="N147" s="15"/>
      <c r="O147" s="15"/>
      <c r="P147" s="15"/>
    </row>
    <row r="148" spans="1:16" x14ac:dyDescent="0.25">
      <c r="L148" s="21" t="str">
        <f t="shared" ca="1" si="3"/>
        <v>-</v>
      </c>
    </row>
    <row r="149" spans="1:16" x14ac:dyDescent="0.25">
      <c r="A149" s="15"/>
      <c r="B149" s="19"/>
      <c r="C149" s="15"/>
      <c r="D149" s="15"/>
      <c r="E149" s="15"/>
      <c r="F149" s="15"/>
      <c r="G149" s="15"/>
      <c r="H149" s="15"/>
      <c r="I149" s="15"/>
      <c r="J149" s="15"/>
      <c r="K149" s="19"/>
      <c r="L149" s="24" t="str">
        <f t="shared" ca="1" si="3"/>
        <v>-</v>
      </c>
      <c r="M149" s="15"/>
      <c r="N149" s="15"/>
      <c r="O149" s="15"/>
      <c r="P149" s="15"/>
    </row>
    <row r="150" spans="1:16" x14ac:dyDescent="0.25">
      <c r="L150" s="21" t="str">
        <f t="shared" ca="1" si="3"/>
        <v>-</v>
      </c>
    </row>
    <row r="151" spans="1:16" x14ac:dyDescent="0.25">
      <c r="A151" s="15"/>
      <c r="B151" s="19"/>
      <c r="C151" s="15"/>
      <c r="D151" s="15"/>
      <c r="E151" s="15"/>
      <c r="F151" s="15"/>
      <c r="G151" s="15"/>
      <c r="H151" s="15"/>
      <c r="I151" s="15"/>
      <c r="J151" s="15"/>
      <c r="K151" s="19"/>
      <c r="L151" s="24" t="str">
        <f t="shared" ca="1" si="3"/>
        <v>-</v>
      </c>
      <c r="M151" s="15"/>
      <c r="N151" s="15"/>
      <c r="O151" s="15"/>
      <c r="P151" s="15"/>
    </row>
    <row r="152" spans="1:16" x14ac:dyDescent="0.25">
      <c r="L152" s="21" t="str">
        <f t="shared" ca="1" si="3"/>
        <v>-</v>
      </c>
    </row>
    <row r="153" spans="1:16" x14ac:dyDescent="0.25">
      <c r="A153" s="15"/>
      <c r="B153" s="19"/>
      <c r="C153" s="15"/>
      <c r="D153" s="15"/>
      <c r="E153" s="15"/>
      <c r="F153" s="15"/>
      <c r="G153" s="15"/>
      <c r="H153" s="15"/>
      <c r="I153" s="15"/>
      <c r="J153" s="15"/>
      <c r="K153" s="19"/>
      <c r="L153" s="24" t="str">
        <f t="shared" ca="1" si="3"/>
        <v>-</v>
      </c>
      <c r="M153" s="15"/>
      <c r="N153" s="15"/>
      <c r="O153" s="15"/>
      <c r="P153" s="15"/>
    </row>
    <row r="154" spans="1:16" x14ac:dyDescent="0.25">
      <c r="L154" s="21" t="str">
        <f t="shared" ca="1" si="3"/>
        <v>-</v>
      </c>
    </row>
    <row r="155" spans="1:16" x14ac:dyDescent="0.25">
      <c r="A155" s="15"/>
      <c r="B155" s="19"/>
      <c r="C155" s="15"/>
      <c r="D155" s="15"/>
      <c r="E155" s="15"/>
      <c r="F155" s="15"/>
      <c r="G155" s="15"/>
      <c r="H155" s="15"/>
      <c r="I155" s="15"/>
      <c r="J155" s="15"/>
      <c r="K155" s="19"/>
      <c r="L155" s="24" t="str">
        <f t="shared" ca="1" si="3"/>
        <v>-</v>
      </c>
      <c r="M155" s="15"/>
      <c r="N155" s="15"/>
      <c r="O155" s="15"/>
      <c r="P155" s="15"/>
    </row>
    <row r="156" spans="1:16" x14ac:dyDescent="0.25">
      <c r="L156" s="21" t="str">
        <f t="shared" ca="1" si="3"/>
        <v>-</v>
      </c>
    </row>
    <row r="157" spans="1:16" x14ac:dyDescent="0.25">
      <c r="A157" s="15"/>
      <c r="B157" s="19"/>
      <c r="C157" s="15"/>
      <c r="D157" s="15"/>
      <c r="E157" s="15"/>
      <c r="F157" s="15"/>
      <c r="G157" s="15"/>
      <c r="H157" s="15"/>
      <c r="I157" s="15"/>
      <c r="J157" s="15"/>
      <c r="K157" s="19"/>
      <c r="L157" s="24" t="str">
        <f t="shared" ca="1" si="3"/>
        <v>-</v>
      </c>
      <c r="M157" s="15"/>
      <c r="N157" s="15"/>
      <c r="O157" s="15"/>
      <c r="P157" s="15"/>
    </row>
    <row r="158" spans="1:16" x14ac:dyDescent="0.25">
      <c r="L158" s="21" t="str">
        <f t="shared" ca="1" si="3"/>
        <v>-</v>
      </c>
    </row>
    <row r="159" spans="1:16" x14ac:dyDescent="0.25">
      <c r="A159" s="15"/>
      <c r="B159" s="19"/>
      <c r="C159" s="15"/>
      <c r="D159" s="15"/>
      <c r="E159" s="15"/>
      <c r="F159" s="15"/>
      <c r="G159" s="15"/>
      <c r="H159" s="15"/>
      <c r="I159" s="15"/>
      <c r="J159" s="15"/>
      <c r="K159" s="19"/>
      <c r="L159" s="24" t="str">
        <f t="shared" ca="1" si="3"/>
        <v>-</v>
      </c>
      <c r="M159" s="15"/>
      <c r="N159" s="15"/>
      <c r="O159" s="15"/>
      <c r="P159" s="15"/>
    </row>
    <row r="160" spans="1:16" x14ac:dyDescent="0.25">
      <c r="L160" s="21" t="str">
        <f t="shared" ca="1" si="3"/>
        <v>-</v>
      </c>
    </row>
    <row r="161" spans="1:16" x14ac:dyDescent="0.25">
      <c r="A161" s="15"/>
      <c r="B161" s="19"/>
      <c r="C161" s="15"/>
      <c r="D161" s="15"/>
      <c r="E161" s="15"/>
      <c r="F161" s="15"/>
      <c r="G161" s="15"/>
      <c r="H161" s="15"/>
      <c r="I161" s="15"/>
      <c r="J161" s="15"/>
      <c r="K161" s="19"/>
      <c r="L161" s="24" t="str">
        <f t="shared" ca="1" si="3"/>
        <v>-</v>
      </c>
      <c r="M161" s="15"/>
      <c r="N161" s="15"/>
      <c r="O161" s="15"/>
      <c r="P161" s="15"/>
    </row>
    <row r="162" spans="1:16" x14ac:dyDescent="0.25">
      <c r="L162" s="21" t="str">
        <f t="shared" ca="1" si="3"/>
        <v>-</v>
      </c>
    </row>
    <row r="163" spans="1:16" x14ac:dyDescent="0.25">
      <c r="A163" s="15"/>
      <c r="B163" s="19"/>
      <c r="C163" s="15"/>
      <c r="D163" s="15"/>
      <c r="E163" s="15"/>
      <c r="F163" s="15"/>
      <c r="G163" s="15"/>
      <c r="H163" s="15"/>
      <c r="I163" s="15"/>
      <c r="J163" s="15"/>
      <c r="K163" s="19"/>
      <c r="L163" s="24" t="str">
        <f t="shared" ca="1" si="3"/>
        <v>-</v>
      </c>
      <c r="M163" s="15"/>
      <c r="N163" s="15"/>
      <c r="O163" s="15"/>
      <c r="P163" s="15"/>
    </row>
    <row r="164" spans="1:16" x14ac:dyDescent="0.25">
      <c r="L164" s="21" t="str">
        <f t="shared" ca="1" si="3"/>
        <v>-</v>
      </c>
    </row>
    <row r="165" spans="1:16" x14ac:dyDescent="0.25">
      <c r="A165" s="15"/>
      <c r="B165" s="19"/>
      <c r="C165" s="15"/>
      <c r="D165" s="15"/>
      <c r="E165" s="15"/>
      <c r="F165" s="15"/>
      <c r="G165" s="15"/>
      <c r="H165" s="15"/>
      <c r="I165" s="15"/>
      <c r="J165" s="15"/>
      <c r="K165" s="19"/>
      <c r="L165" s="24" t="str">
        <f t="shared" ca="1" si="3"/>
        <v>-</v>
      </c>
      <c r="M165" s="15"/>
      <c r="N165" s="15"/>
      <c r="O165" s="15"/>
      <c r="P165" s="15"/>
    </row>
    <row r="166" spans="1:16" x14ac:dyDescent="0.25">
      <c r="L166" s="21" t="str">
        <f t="shared" ca="1" si="3"/>
        <v>-</v>
      </c>
    </row>
    <row r="167" spans="1:16" x14ac:dyDescent="0.25">
      <c r="A167" s="15"/>
      <c r="B167" s="19"/>
      <c r="C167" s="15"/>
      <c r="D167" s="15"/>
      <c r="E167" s="15"/>
      <c r="F167" s="15"/>
      <c r="G167" s="15"/>
      <c r="H167" s="15"/>
      <c r="I167" s="15"/>
      <c r="J167" s="15"/>
      <c r="K167" s="19"/>
      <c r="L167" s="24" t="str">
        <f t="shared" ca="1" si="3"/>
        <v>-</v>
      </c>
      <c r="M167" s="15"/>
      <c r="N167" s="15"/>
      <c r="O167" s="15"/>
      <c r="P167" s="15"/>
    </row>
    <row r="168" spans="1:16" x14ac:dyDescent="0.25">
      <c r="L168" s="21" t="str">
        <f t="shared" ca="1" si="3"/>
        <v>-</v>
      </c>
    </row>
    <row r="169" spans="1:16" x14ac:dyDescent="0.25">
      <c r="A169" s="15"/>
      <c r="B169" s="19"/>
      <c r="C169" s="15"/>
      <c r="D169" s="15"/>
      <c r="E169" s="15"/>
      <c r="F169" s="15"/>
      <c r="G169" s="15"/>
      <c r="H169" s="15"/>
      <c r="I169" s="15"/>
      <c r="J169" s="15"/>
      <c r="K169" s="19"/>
      <c r="L169" s="24" t="str">
        <f t="shared" ca="1" si="3"/>
        <v>-</v>
      </c>
      <c r="M169" s="15"/>
      <c r="N169" s="15"/>
      <c r="O169" s="15"/>
      <c r="P169" s="15"/>
    </row>
    <row r="170" spans="1:16" x14ac:dyDescent="0.25">
      <c r="L170" s="21" t="str">
        <f t="shared" ca="1" si="3"/>
        <v>-</v>
      </c>
    </row>
    <row r="171" spans="1:16" x14ac:dyDescent="0.25">
      <c r="A171" s="15"/>
      <c r="B171" s="19"/>
      <c r="C171" s="15"/>
      <c r="D171" s="15"/>
      <c r="E171" s="15"/>
      <c r="F171" s="15"/>
      <c r="G171" s="15"/>
      <c r="H171" s="15"/>
      <c r="I171" s="15"/>
      <c r="J171" s="15"/>
      <c r="K171" s="19"/>
      <c r="L171" s="24" t="str">
        <f t="shared" ca="1" si="3"/>
        <v>-</v>
      </c>
      <c r="M171" s="15"/>
      <c r="N171" s="15"/>
      <c r="O171" s="15"/>
      <c r="P171" s="15"/>
    </row>
    <row r="172" spans="1:16" x14ac:dyDescent="0.25">
      <c r="L172" s="21" t="str">
        <f t="shared" ca="1" si="3"/>
        <v>-</v>
      </c>
    </row>
    <row r="173" spans="1:16" x14ac:dyDescent="0.25">
      <c r="A173" s="15"/>
      <c r="B173" s="19"/>
      <c r="C173" s="15"/>
      <c r="D173" s="15"/>
      <c r="E173" s="15"/>
      <c r="F173" s="15"/>
      <c r="G173" s="15"/>
      <c r="H173" s="15"/>
      <c r="I173" s="15"/>
      <c r="J173" s="15"/>
      <c r="K173" s="19"/>
      <c r="L173" s="24" t="str">
        <f t="shared" ca="1" si="3"/>
        <v>-</v>
      </c>
      <c r="M173" s="15"/>
      <c r="N173" s="15"/>
      <c r="O173" s="15"/>
      <c r="P173" s="15"/>
    </row>
    <row r="174" spans="1:16" x14ac:dyDescent="0.25">
      <c r="L174" s="21" t="str">
        <f t="shared" ca="1" si="3"/>
        <v>-</v>
      </c>
    </row>
    <row r="175" spans="1:16" x14ac:dyDescent="0.25">
      <c r="A175" s="15"/>
      <c r="B175" s="19"/>
      <c r="C175" s="15"/>
      <c r="D175" s="15"/>
      <c r="E175" s="15"/>
      <c r="F175" s="15"/>
      <c r="G175" s="15"/>
      <c r="H175" s="15"/>
      <c r="I175" s="15"/>
      <c r="J175" s="15"/>
      <c r="K175" s="19"/>
      <c r="L175" s="24" t="str">
        <f t="shared" ca="1" si="3"/>
        <v>-</v>
      </c>
      <c r="M175" s="15"/>
      <c r="N175" s="15"/>
      <c r="O175" s="15"/>
      <c r="P175" s="15"/>
    </row>
    <row r="176" spans="1:16" x14ac:dyDescent="0.25">
      <c r="L176" s="21" t="str">
        <f t="shared" ca="1" si="3"/>
        <v>-</v>
      </c>
    </row>
    <row r="177" spans="1:16" x14ac:dyDescent="0.25">
      <c r="A177" s="15"/>
      <c r="B177" s="19"/>
      <c r="C177" s="15"/>
      <c r="D177" s="15"/>
      <c r="E177" s="15"/>
      <c r="F177" s="15"/>
      <c r="G177" s="15"/>
      <c r="H177" s="15"/>
      <c r="I177" s="15"/>
      <c r="J177" s="15"/>
      <c r="K177" s="19"/>
      <c r="L177" s="24" t="str">
        <f t="shared" ca="1" si="3"/>
        <v>-</v>
      </c>
      <c r="M177" s="15"/>
      <c r="N177" s="15"/>
      <c r="O177" s="15"/>
      <c r="P177" s="15"/>
    </row>
    <row r="178" spans="1:16" x14ac:dyDescent="0.25">
      <c r="L178" s="21" t="str">
        <f t="shared" ca="1" si="3"/>
        <v>-</v>
      </c>
    </row>
    <row r="179" spans="1:16" x14ac:dyDescent="0.25">
      <c r="A179" s="15"/>
      <c r="B179" s="19"/>
      <c r="C179" s="15"/>
      <c r="D179" s="15"/>
      <c r="E179" s="15"/>
      <c r="F179" s="15"/>
      <c r="G179" s="15"/>
      <c r="H179" s="15"/>
      <c r="I179" s="15"/>
      <c r="J179" s="15"/>
      <c r="K179" s="19"/>
      <c r="L179" s="24" t="str">
        <f t="shared" ca="1" si="3"/>
        <v>-</v>
      </c>
      <c r="M179" s="15"/>
      <c r="N179" s="15"/>
      <c r="O179" s="15"/>
      <c r="P179" s="15"/>
    </row>
    <row r="180" spans="1:16" x14ac:dyDescent="0.25">
      <c r="L180" s="21" t="str">
        <f t="shared" ca="1" si="3"/>
        <v>-</v>
      </c>
    </row>
    <row r="181" spans="1:16" x14ac:dyDescent="0.25">
      <c r="A181" s="15"/>
      <c r="B181" s="19"/>
      <c r="C181" s="15"/>
      <c r="D181" s="15"/>
      <c r="E181" s="15"/>
      <c r="F181" s="15"/>
      <c r="G181" s="15"/>
      <c r="H181" s="15"/>
      <c r="I181" s="15"/>
      <c r="J181" s="15"/>
      <c r="K181" s="19"/>
      <c r="L181" s="24" t="str">
        <f t="shared" ca="1" si="3"/>
        <v>-</v>
      </c>
      <c r="M181" s="15"/>
      <c r="N181" s="15"/>
      <c r="O181" s="15"/>
      <c r="P181" s="15"/>
    </row>
    <row r="182" spans="1:16" x14ac:dyDescent="0.25">
      <c r="L182" s="21" t="str">
        <f t="shared" ca="1" si="3"/>
        <v>-</v>
      </c>
    </row>
    <row r="183" spans="1:16" x14ac:dyDescent="0.25">
      <c r="A183" s="15"/>
      <c r="B183" s="19"/>
      <c r="C183" s="15"/>
      <c r="D183" s="15"/>
      <c r="E183" s="15"/>
      <c r="F183" s="15"/>
      <c r="G183" s="15"/>
      <c r="H183" s="15"/>
      <c r="I183" s="15"/>
      <c r="J183" s="15"/>
      <c r="K183" s="19"/>
      <c r="L183" s="24" t="str">
        <f t="shared" ca="1" si="3"/>
        <v>-</v>
      </c>
      <c r="M183" s="15"/>
      <c r="N183" s="15"/>
      <c r="O183" s="15"/>
      <c r="P183" s="15"/>
    </row>
    <row r="184" spans="1:16" x14ac:dyDescent="0.25">
      <c r="L184" s="21" t="str">
        <f t="shared" ca="1" si="3"/>
        <v>-</v>
      </c>
    </row>
    <row r="185" spans="1:16" x14ac:dyDescent="0.25">
      <c r="A185" s="15"/>
      <c r="B185" s="19"/>
      <c r="C185" s="15"/>
      <c r="D185" s="15"/>
      <c r="E185" s="15"/>
      <c r="F185" s="15"/>
      <c r="G185" s="15"/>
      <c r="H185" s="15"/>
      <c r="I185" s="15"/>
      <c r="J185" s="15"/>
      <c r="K185" s="19"/>
      <c r="L185" s="24" t="str">
        <f t="shared" ca="1" si="3"/>
        <v>-</v>
      </c>
      <c r="M185" s="15"/>
      <c r="N185" s="15"/>
      <c r="O185" s="15"/>
      <c r="P185" s="15"/>
    </row>
    <row r="186" spans="1:16" x14ac:dyDescent="0.25">
      <c r="L186" s="21" t="str">
        <f t="shared" ca="1" si="3"/>
        <v>-</v>
      </c>
    </row>
    <row r="187" spans="1:16" x14ac:dyDescent="0.25">
      <c r="A187" s="15"/>
      <c r="B187" s="19"/>
      <c r="C187" s="15"/>
      <c r="D187" s="15"/>
      <c r="E187" s="15"/>
      <c r="F187" s="15"/>
      <c r="G187" s="15"/>
      <c r="H187" s="15"/>
      <c r="I187" s="15"/>
      <c r="J187" s="15"/>
      <c r="K187" s="19"/>
      <c r="L187" s="24" t="str">
        <f t="shared" ca="1" si="3"/>
        <v>-</v>
      </c>
      <c r="M187" s="15"/>
      <c r="N187" s="15"/>
      <c r="O187" s="15"/>
      <c r="P187" s="15"/>
    </row>
    <row r="188" spans="1:16" x14ac:dyDescent="0.25">
      <c r="L188" s="21" t="str">
        <f t="shared" ca="1" si="3"/>
        <v>-</v>
      </c>
    </row>
    <row r="189" spans="1:16" x14ac:dyDescent="0.25">
      <c r="A189" s="15"/>
      <c r="B189" s="19"/>
      <c r="C189" s="15"/>
      <c r="D189" s="15"/>
      <c r="E189" s="15"/>
      <c r="F189" s="15"/>
      <c r="G189" s="15"/>
      <c r="H189" s="15"/>
      <c r="I189" s="15"/>
      <c r="J189" s="15"/>
      <c r="K189" s="19"/>
      <c r="L189" s="24" t="str">
        <f t="shared" ca="1" si="3"/>
        <v>-</v>
      </c>
      <c r="M189" s="15"/>
      <c r="N189" s="15"/>
      <c r="O189" s="15"/>
      <c r="P189" s="15"/>
    </row>
    <row r="190" spans="1:16" x14ac:dyDescent="0.25">
      <c r="L190" s="21" t="str">
        <f t="shared" ca="1" si="3"/>
        <v>-</v>
      </c>
    </row>
    <row r="191" spans="1:16" x14ac:dyDescent="0.25">
      <c r="A191" s="15"/>
      <c r="B191" s="19"/>
      <c r="C191" s="15"/>
      <c r="D191" s="15"/>
      <c r="E191" s="15"/>
      <c r="F191" s="15"/>
      <c r="G191" s="15"/>
      <c r="H191" s="15"/>
      <c r="I191" s="15"/>
      <c r="J191" s="15"/>
      <c r="K191" s="19"/>
      <c r="L191" s="24" t="str">
        <f t="shared" ca="1" si="3"/>
        <v>-</v>
      </c>
      <c r="M191" s="15"/>
      <c r="N191" s="15"/>
      <c r="O191" s="15"/>
      <c r="P191" s="15"/>
    </row>
    <row r="192" spans="1:16" x14ac:dyDescent="0.25">
      <c r="L192" s="21" t="str">
        <f t="shared" ca="1" si="3"/>
        <v>-</v>
      </c>
    </row>
    <row r="193" spans="1:16" x14ac:dyDescent="0.25">
      <c r="A193" s="15"/>
      <c r="B193" s="19"/>
      <c r="C193" s="15"/>
      <c r="D193" s="15"/>
      <c r="E193" s="15"/>
      <c r="F193" s="15"/>
      <c r="G193" s="15"/>
      <c r="H193" s="15"/>
      <c r="I193" s="15"/>
      <c r="J193" s="15"/>
      <c r="K193" s="19"/>
      <c r="L193" s="24" t="str">
        <f t="shared" ca="1" si="3"/>
        <v>-</v>
      </c>
      <c r="M193" s="15"/>
      <c r="N193" s="15"/>
      <c r="O193" s="15"/>
      <c r="P193" s="15"/>
    </row>
    <row r="194" spans="1:16" x14ac:dyDescent="0.25">
      <c r="L194" s="21" t="str">
        <f t="shared" ca="1" si="3"/>
        <v>-</v>
      </c>
    </row>
    <row r="195" spans="1:16" x14ac:dyDescent="0.25">
      <c r="A195" s="15"/>
      <c r="B195" s="19"/>
      <c r="C195" s="15"/>
      <c r="D195" s="15"/>
      <c r="E195" s="15"/>
      <c r="F195" s="15"/>
      <c r="G195" s="15"/>
      <c r="H195" s="15"/>
      <c r="I195" s="15"/>
      <c r="J195" s="15"/>
      <c r="K195" s="19"/>
      <c r="L195" s="24" t="str">
        <f t="shared" ca="1" si="3"/>
        <v>-</v>
      </c>
      <c r="M195" s="15"/>
      <c r="N195" s="15"/>
      <c r="O195" s="15"/>
      <c r="P195" s="15"/>
    </row>
    <row r="196" spans="1:16" x14ac:dyDescent="0.25">
      <c r="L196" s="21" t="str">
        <f t="shared" ca="1" si="3"/>
        <v>-</v>
      </c>
    </row>
    <row r="197" spans="1:16" x14ac:dyDescent="0.25">
      <c r="A197" s="15"/>
      <c r="B197" s="19"/>
      <c r="C197" s="15"/>
      <c r="D197" s="15"/>
      <c r="E197" s="15"/>
      <c r="F197" s="15"/>
      <c r="G197" s="15"/>
      <c r="H197" s="15"/>
      <c r="I197" s="15"/>
      <c r="J197" s="15"/>
      <c r="K197" s="19"/>
      <c r="L197" s="24" t="str">
        <f t="shared" ca="1" si="3"/>
        <v>-</v>
      </c>
      <c r="M197" s="15"/>
      <c r="N197" s="15"/>
      <c r="O197" s="15"/>
      <c r="P197" s="15"/>
    </row>
    <row r="198" spans="1:16" x14ac:dyDescent="0.25">
      <c r="L198" s="21" t="str">
        <f t="shared" ref="L198:L261" ca="1" si="4">IF(B198&gt;1/1/1900, (IF(M198="Closed",(DATEDIF(B198,K198,"d"))-(DATEDIF(H198,J198,"d")),IF(OR(M198="Pending",ISBLANK(K198)),TODAY()-B198))),"-")</f>
        <v>-</v>
      </c>
    </row>
    <row r="199" spans="1:16" x14ac:dyDescent="0.25">
      <c r="A199" s="15"/>
      <c r="B199" s="19"/>
      <c r="C199" s="15"/>
      <c r="D199" s="15"/>
      <c r="E199" s="15"/>
      <c r="F199" s="15"/>
      <c r="G199" s="15"/>
      <c r="H199" s="15"/>
      <c r="I199" s="15"/>
      <c r="J199" s="15"/>
      <c r="K199" s="19"/>
      <c r="L199" s="24" t="str">
        <f t="shared" ca="1" si="4"/>
        <v>-</v>
      </c>
      <c r="M199" s="15"/>
      <c r="N199" s="15"/>
      <c r="O199" s="15"/>
      <c r="P199" s="15"/>
    </row>
    <row r="200" spans="1:16" x14ac:dyDescent="0.25">
      <c r="L200" s="21" t="str">
        <f t="shared" ca="1" si="4"/>
        <v>-</v>
      </c>
    </row>
    <row r="201" spans="1:16" x14ac:dyDescent="0.25">
      <c r="A201" s="15"/>
      <c r="B201" s="19"/>
      <c r="C201" s="15"/>
      <c r="D201" s="15"/>
      <c r="E201" s="15"/>
      <c r="F201" s="15"/>
      <c r="G201" s="15"/>
      <c r="H201" s="15"/>
      <c r="I201" s="15"/>
      <c r="J201" s="15"/>
      <c r="K201" s="19"/>
      <c r="L201" s="24" t="str">
        <f t="shared" ca="1" si="4"/>
        <v>-</v>
      </c>
      <c r="M201" s="15"/>
      <c r="N201" s="15"/>
      <c r="O201" s="15"/>
      <c r="P201" s="15"/>
    </row>
    <row r="202" spans="1:16" x14ac:dyDescent="0.25">
      <c r="L202" s="21" t="str">
        <f t="shared" ca="1" si="4"/>
        <v>-</v>
      </c>
    </row>
    <row r="203" spans="1:16" x14ac:dyDescent="0.25">
      <c r="A203" s="15"/>
      <c r="B203" s="19"/>
      <c r="C203" s="15"/>
      <c r="D203" s="15"/>
      <c r="E203" s="15"/>
      <c r="F203" s="15"/>
      <c r="G203" s="15"/>
      <c r="H203" s="15"/>
      <c r="I203" s="15"/>
      <c r="J203" s="15"/>
      <c r="K203" s="19"/>
      <c r="L203" s="24" t="str">
        <f t="shared" ca="1" si="4"/>
        <v>-</v>
      </c>
      <c r="M203" s="15"/>
      <c r="N203" s="15"/>
      <c r="O203" s="15"/>
      <c r="P203" s="15"/>
    </row>
    <row r="204" spans="1:16" x14ac:dyDescent="0.25">
      <c r="L204" s="21" t="str">
        <f t="shared" ca="1" si="4"/>
        <v>-</v>
      </c>
    </row>
    <row r="205" spans="1:16" x14ac:dyDescent="0.25">
      <c r="A205" s="15"/>
      <c r="B205" s="19"/>
      <c r="C205" s="15"/>
      <c r="D205" s="15"/>
      <c r="E205" s="15"/>
      <c r="F205" s="15"/>
      <c r="G205" s="15"/>
      <c r="H205" s="15"/>
      <c r="I205" s="15"/>
      <c r="J205" s="15"/>
      <c r="K205" s="19"/>
      <c r="L205" s="24" t="str">
        <f t="shared" ca="1" si="4"/>
        <v>-</v>
      </c>
      <c r="M205" s="15"/>
      <c r="N205" s="15"/>
      <c r="O205" s="15"/>
      <c r="P205" s="15"/>
    </row>
    <row r="206" spans="1:16" x14ac:dyDescent="0.25">
      <c r="L206" s="21" t="str">
        <f t="shared" ca="1" si="4"/>
        <v>-</v>
      </c>
    </row>
    <row r="207" spans="1:16" x14ac:dyDescent="0.25">
      <c r="A207" s="15"/>
      <c r="B207" s="19"/>
      <c r="C207" s="15"/>
      <c r="D207" s="15"/>
      <c r="E207" s="15"/>
      <c r="F207" s="15"/>
      <c r="G207" s="15"/>
      <c r="H207" s="15"/>
      <c r="I207" s="15"/>
      <c r="J207" s="15"/>
      <c r="K207" s="19"/>
      <c r="L207" s="24" t="str">
        <f t="shared" ca="1" si="4"/>
        <v>-</v>
      </c>
      <c r="M207" s="15"/>
      <c r="N207" s="15"/>
      <c r="O207" s="15"/>
      <c r="P207" s="15"/>
    </row>
    <row r="208" spans="1:16" x14ac:dyDescent="0.25">
      <c r="L208" s="21" t="str">
        <f t="shared" ca="1" si="4"/>
        <v>-</v>
      </c>
    </row>
    <row r="209" spans="1:16" x14ac:dyDescent="0.25">
      <c r="A209" s="15"/>
      <c r="B209" s="19"/>
      <c r="C209" s="15"/>
      <c r="D209" s="15"/>
      <c r="E209" s="15"/>
      <c r="F209" s="15"/>
      <c r="G209" s="15"/>
      <c r="H209" s="15"/>
      <c r="I209" s="15"/>
      <c r="J209" s="15"/>
      <c r="K209" s="19"/>
      <c r="L209" s="24" t="str">
        <f t="shared" ca="1" si="4"/>
        <v>-</v>
      </c>
      <c r="M209" s="15"/>
      <c r="N209" s="15"/>
      <c r="O209" s="15"/>
      <c r="P209" s="15"/>
    </row>
    <row r="210" spans="1:16" x14ac:dyDescent="0.25">
      <c r="L210" s="21" t="str">
        <f t="shared" ca="1" si="4"/>
        <v>-</v>
      </c>
    </row>
    <row r="211" spans="1:16" x14ac:dyDescent="0.25">
      <c r="A211" s="15"/>
      <c r="B211" s="19"/>
      <c r="C211" s="15"/>
      <c r="D211" s="15"/>
      <c r="E211" s="15"/>
      <c r="F211" s="15"/>
      <c r="G211" s="15"/>
      <c r="H211" s="15"/>
      <c r="I211" s="15"/>
      <c r="J211" s="15"/>
      <c r="K211" s="19"/>
      <c r="L211" s="24" t="str">
        <f t="shared" ca="1" si="4"/>
        <v>-</v>
      </c>
      <c r="M211" s="15"/>
      <c r="N211" s="15"/>
      <c r="O211" s="15"/>
      <c r="P211" s="15"/>
    </row>
    <row r="212" spans="1:16" x14ac:dyDescent="0.25">
      <c r="L212" s="21" t="str">
        <f t="shared" ca="1" si="4"/>
        <v>-</v>
      </c>
    </row>
    <row r="213" spans="1:16" x14ac:dyDescent="0.25">
      <c r="A213" s="15"/>
      <c r="B213" s="19"/>
      <c r="C213" s="15"/>
      <c r="D213" s="15"/>
      <c r="E213" s="15"/>
      <c r="F213" s="15"/>
      <c r="G213" s="15"/>
      <c r="H213" s="15"/>
      <c r="I213" s="15"/>
      <c r="J213" s="15"/>
      <c r="K213" s="19"/>
      <c r="L213" s="24" t="str">
        <f t="shared" ca="1" si="4"/>
        <v>-</v>
      </c>
      <c r="M213" s="15"/>
      <c r="N213" s="15"/>
      <c r="O213" s="15"/>
      <c r="P213" s="15"/>
    </row>
    <row r="214" spans="1:16" x14ac:dyDescent="0.25">
      <c r="L214" s="21" t="str">
        <f t="shared" ca="1" si="4"/>
        <v>-</v>
      </c>
    </row>
    <row r="215" spans="1:16" x14ac:dyDescent="0.25">
      <c r="A215" s="15"/>
      <c r="B215" s="19"/>
      <c r="C215" s="15"/>
      <c r="D215" s="15"/>
      <c r="E215" s="15"/>
      <c r="F215" s="15"/>
      <c r="G215" s="15"/>
      <c r="H215" s="15"/>
      <c r="I215" s="15"/>
      <c r="J215" s="15"/>
      <c r="K215" s="19"/>
      <c r="L215" s="24" t="str">
        <f t="shared" ca="1" si="4"/>
        <v>-</v>
      </c>
      <c r="M215" s="15"/>
      <c r="N215" s="15"/>
      <c r="O215" s="15"/>
      <c r="P215" s="15"/>
    </row>
    <row r="216" spans="1:16" x14ac:dyDescent="0.25">
      <c r="L216" s="21" t="str">
        <f t="shared" ca="1" si="4"/>
        <v>-</v>
      </c>
    </row>
    <row r="217" spans="1:16" x14ac:dyDescent="0.25">
      <c r="A217" s="15"/>
      <c r="B217" s="19"/>
      <c r="C217" s="15"/>
      <c r="D217" s="15"/>
      <c r="E217" s="15"/>
      <c r="F217" s="15"/>
      <c r="G217" s="15"/>
      <c r="H217" s="15"/>
      <c r="I217" s="15"/>
      <c r="J217" s="15"/>
      <c r="K217" s="19"/>
      <c r="L217" s="24" t="str">
        <f t="shared" ca="1" si="4"/>
        <v>-</v>
      </c>
      <c r="M217" s="15"/>
      <c r="N217" s="15"/>
      <c r="O217" s="15"/>
      <c r="P217" s="15"/>
    </row>
    <row r="218" spans="1:16" x14ac:dyDescent="0.25">
      <c r="L218" s="21" t="str">
        <f t="shared" ca="1" si="4"/>
        <v>-</v>
      </c>
    </row>
    <row r="219" spans="1:16" x14ac:dyDescent="0.25">
      <c r="A219" s="15"/>
      <c r="B219" s="19"/>
      <c r="C219" s="15"/>
      <c r="D219" s="15"/>
      <c r="E219" s="15"/>
      <c r="F219" s="15"/>
      <c r="G219" s="15"/>
      <c r="H219" s="15"/>
      <c r="I219" s="15"/>
      <c r="J219" s="15"/>
      <c r="K219" s="19"/>
      <c r="L219" s="24" t="str">
        <f t="shared" ca="1" si="4"/>
        <v>-</v>
      </c>
      <c r="M219" s="15"/>
      <c r="N219" s="15"/>
      <c r="O219" s="15"/>
      <c r="P219" s="15"/>
    </row>
    <row r="220" spans="1:16" x14ac:dyDescent="0.25">
      <c r="L220" s="21" t="str">
        <f t="shared" ca="1" si="4"/>
        <v>-</v>
      </c>
    </row>
    <row r="221" spans="1:16" x14ac:dyDescent="0.25">
      <c r="A221" s="15"/>
      <c r="B221" s="19"/>
      <c r="C221" s="15"/>
      <c r="D221" s="15"/>
      <c r="E221" s="15"/>
      <c r="F221" s="15"/>
      <c r="G221" s="15"/>
      <c r="H221" s="15"/>
      <c r="I221" s="15"/>
      <c r="J221" s="15"/>
      <c r="K221" s="19"/>
      <c r="L221" s="24" t="str">
        <f t="shared" ca="1" si="4"/>
        <v>-</v>
      </c>
      <c r="M221" s="15"/>
      <c r="N221" s="15"/>
      <c r="O221" s="15"/>
      <c r="P221" s="15"/>
    </row>
    <row r="222" spans="1:16" x14ac:dyDescent="0.25">
      <c r="L222" s="21" t="str">
        <f t="shared" ca="1" si="4"/>
        <v>-</v>
      </c>
    </row>
    <row r="223" spans="1:16" x14ac:dyDescent="0.25">
      <c r="A223" s="15"/>
      <c r="B223" s="19"/>
      <c r="C223" s="15"/>
      <c r="D223" s="15"/>
      <c r="E223" s="15"/>
      <c r="F223" s="15"/>
      <c r="G223" s="15"/>
      <c r="H223" s="15"/>
      <c r="I223" s="15"/>
      <c r="J223" s="15"/>
      <c r="K223" s="19"/>
      <c r="L223" s="24" t="str">
        <f t="shared" ca="1" si="4"/>
        <v>-</v>
      </c>
      <c r="M223" s="15"/>
      <c r="N223" s="15"/>
      <c r="O223" s="15"/>
      <c r="P223" s="15"/>
    </row>
    <row r="224" spans="1:16" x14ac:dyDescent="0.25">
      <c r="L224" s="21" t="str">
        <f t="shared" ca="1" si="4"/>
        <v>-</v>
      </c>
    </row>
    <row r="225" spans="1:16" x14ac:dyDescent="0.25">
      <c r="A225" s="15"/>
      <c r="B225" s="19"/>
      <c r="C225" s="15"/>
      <c r="D225" s="15"/>
      <c r="E225" s="15"/>
      <c r="F225" s="15"/>
      <c r="G225" s="15"/>
      <c r="H225" s="15"/>
      <c r="I225" s="15"/>
      <c r="J225" s="15"/>
      <c r="K225" s="19"/>
      <c r="L225" s="24" t="str">
        <f t="shared" ca="1" si="4"/>
        <v>-</v>
      </c>
      <c r="M225" s="15"/>
      <c r="N225" s="15"/>
      <c r="O225" s="15"/>
      <c r="P225" s="15"/>
    </row>
    <row r="226" spans="1:16" x14ac:dyDescent="0.25">
      <c r="L226" s="21" t="str">
        <f t="shared" ca="1" si="4"/>
        <v>-</v>
      </c>
    </row>
    <row r="227" spans="1:16" x14ac:dyDescent="0.25">
      <c r="A227" s="15"/>
      <c r="B227" s="19"/>
      <c r="C227" s="15"/>
      <c r="D227" s="15"/>
      <c r="E227" s="15"/>
      <c r="F227" s="15"/>
      <c r="G227" s="15"/>
      <c r="H227" s="15"/>
      <c r="I227" s="15"/>
      <c r="J227" s="15"/>
      <c r="K227" s="19"/>
      <c r="L227" s="24" t="str">
        <f t="shared" ca="1" si="4"/>
        <v>-</v>
      </c>
      <c r="M227" s="15"/>
      <c r="N227" s="15"/>
      <c r="O227" s="15"/>
      <c r="P227" s="15"/>
    </row>
    <row r="228" spans="1:16" x14ac:dyDescent="0.25">
      <c r="L228" s="21" t="str">
        <f t="shared" ca="1" si="4"/>
        <v>-</v>
      </c>
    </row>
    <row r="229" spans="1:16" x14ac:dyDescent="0.25">
      <c r="A229" s="15"/>
      <c r="B229" s="19"/>
      <c r="C229" s="15"/>
      <c r="D229" s="15"/>
      <c r="E229" s="15"/>
      <c r="F229" s="15"/>
      <c r="G229" s="15"/>
      <c r="H229" s="15"/>
      <c r="I229" s="15"/>
      <c r="J229" s="15"/>
      <c r="K229" s="19"/>
      <c r="L229" s="24" t="str">
        <f t="shared" ca="1" si="4"/>
        <v>-</v>
      </c>
      <c r="M229" s="15"/>
      <c r="N229" s="15"/>
      <c r="O229" s="15"/>
      <c r="P229" s="15"/>
    </row>
    <row r="230" spans="1:16" x14ac:dyDescent="0.25">
      <c r="L230" s="21" t="str">
        <f t="shared" ca="1" si="4"/>
        <v>-</v>
      </c>
    </row>
    <row r="231" spans="1:16" x14ac:dyDescent="0.25">
      <c r="A231" s="15"/>
      <c r="B231" s="19"/>
      <c r="C231" s="15"/>
      <c r="D231" s="15"/>
      <c r="E231" s="15"/>
      <c r="F231" s="15"/>
      <c r="G231" s="15"/>
      <c r="H231" s="15"/>
      <c r="I231" s="15"/>
      <c r="J231" s="15"/>
      <c r="K231" s="19"/>
      <c r="L231" s="24" t="str">
        <f t="shared" ca="1" si="4"/>
        <v>-</v>
      </c>
      <c r="M231" s="15"/>
      <c r="N231" s="15"/>
      <c r="O231" s="15"/>
      <c r="P231" s="15"/>
    </row>
    <row r="232" spans="1:16" x14ac:dyDescent="0.25">
      <c r="L232" s="21" t="str">
        <f t="shared" ca="1" si="4"/>
        <v>-</v>
      </c>
    </row>
    <row r="233" spans="1:16" x14ac:dyDescent="0.25">
      <c r="A233" s="15"/>
      <c r="B233" s="19"/>
      <c r="C233" s="15"/>
      <c r="D233" s="15"/>
      <c r="E233" s="15"/>
      <c r="F233" s="15"/>
      <c r="G233" s="15"/>
      <c r="H233" s="15"/>
      <c r="I233" s="15"/>
      <c r="J233" s="15"/>
      <c r="K233" s="19"/>
      <c r="L233" s="24" t="str">
        <f t="shared" ca="1" si="4"/>
        <v>-</v>
      </c>
      <c r="M233" s="15"/>
      <c r="N233" s="15"/>
      <c r="O233" s="15"/>
      <c r="P233" s="15"/>
    </row>
    <row r="234" spans="1:16" x14ac:dyDescent="0.25">
      <c r="L234" s="21" t="str">
        <f t="shared" ca="1" si="4"/>
        <v>-</v>
      </c>
    </row>
    <row r="235" spans="1:16" x14ac:dyDescent="0.25">
      <c r="A235" s="15"/>
      <c r="B235" s="19"/>
      <c r="C235" s="15"/>
      <c r="D235" s="15"/>
      <c r="E235" s="15"/>
      <c r="F235" s="15"/>
      <c r="G235" s="15"/>
      <c r="H235" s="15"/>
      <c r="I235" s="15"/>
      <c r="J235" s="15"/>
      <c r="K235" s="19"/>
      <c r="L235" s="24" t="str">
        <f t="shared" ca="1" si="4"/>
        <v>-</v>
      </c>
      <c r="M235" s="15"/>
      <c r="N235" s="15"/>
      <c r="O235" s="15"/>
      <c r="P235" s="15"/>
    </row>
    <row r="236" spans="1:16" x14ac:dyDescent="0.25">
      <c r="L236" s="21" t="str">
        <f t="shared" ca="1" si="4"/>
        <v>-</v>
      </c>
    </row>
    <row r="237" spans="1:16" x14ac:dyDescent="0.25">
      <c r="A237" s="15"/>
      <c r="B237" s="19"/>
      <c r="C237" s="15"/>
      <c r="D237" s="15"/>
      <c r="E237" s="15"/>
      <c r="F237" s="15"/>
      <c r="G237" s="15"/>
      <c r="H237" s="15"/>
      <c r="I237" s="15"/>
      <c r="J237" s="15"/>
      <c r="K237" s="19"/>
      <c r="L237" s="24" t="str">
        <f t="shared" ca="1" si="4"/>
        <v>-</v>
      </c>
      <c r="M237" s="15"/>
      <c r="N237" s="15"/>
      <c r="O237" s="15"/>
      <c r="P237" s="15"/>
    </row>
    <row r="238" spans="1:16" x14ac:dyDescent="0.25">
      <c r="L238" s="21" t="str">
        <f t="shared" ca="1" si="4"/>
        <v>-</v>
      </c>
    </row>
    <row r="239" spans="1:16" x14ac:dyDescent="0.25">
      <c r="A239" s="15"/>
      <c r="B239" s="19"/>
      <c r="C239" s="15"/>
      <c r="D239" s="15"/>
      <c r="E239" s="15"/>
      <c r="F239" s="15"/>
      <c r="G239" s="15"/>
      <c r="H239" s="15"/>
      <c r="I239" s="15"/>
      <c r="J239" s="15"/>
      <c r="K239" s="19"/>
      <c r="L239" s="24" t="str">
        <f t="shared" ca="1" si="4"/>
        <v>-</v>
      </c>
      <c r="M239" s="15"/>
      <c r="N239" s="15"/>
      <c r="O239" s="15"/>
      <c r="P239" s="15"/>
    </row>
    <row r="240" spans="1:16" x14ac:dyDescent="0.25">
      <c r="L240" s="21" t="str">
        <f t="shared" ca="1" si="4"/>
        <v>-</v>
      </c>
    </row>
    <row r="241" spans="1:16" x14ac:dyDescent="0.25">
      <c r="A241" s="15"/>
      <c r="B241" s="19"/>
      <c r="C241" s="15"/>
      <c r="D241" s="15"/>
      <c r="E241" s="15"/>
      <c r="F241" s="15"/>
      <c r="G241" s="15"/>
      <c r="H241" s="15"/>
      <c r="I241" s="15"/>
      <c r="J241" s="15"/>
      <c r="K241" s="19"/>
      <c r="L241" s="24" t="str">
        <f t="shared" ca="1" si="4"/>
        <v>-</v>
      </c>
      <c r="M241" s="15"/>
      <c r="N241" s="15"/>
      <c r="O241" s="15"/>
      <c r="P241" s="15"/>
    </row>
    <row r="242" spans="1:16" x14ac:dyDescent="0.25">
      <c r="L242" s="21" t="str">
        <f t="shared" ca="1" si="4"/>
        <v>-</v>
      </c>
    </row>
    <row r="243" spans="1:16" x14ac:dyDescent="0.25">
      <c r="A243" s="15"/>
      <c r="B243" s="19"/>
      <c r="C243" s="15"/>
      <c r="D243" s="15"/>
      <c r="E243" s="15"/>
      <c r="F243" s="15"/>
      <c r="G243" s="15"/>
      <c r="H243" s="15"/>
      <c r="I243" s="15"/>
      <c r="J243" s="15"/>
      <c r="K243" s="19"/>
      <c r="L243" s="24" t="str">
        <f t="shared" ca="1" si="4"/>
        <v>-</v>
      </c>
      <c r="M243" s="15"/>
      <c r="N243" s="15"/>
      <c r="O243" s="15"/>
      <c r="P243" s="15"/>
    </row>
    <row r="244" spans="1:16" x14ac:dyDescent="0.25">
      <c r="L244" s="21" t="str">
        <f t="shared" ca="1" si="4"/>
        <v>-</v>
      </c>
    </row>
    <row r="245" spans="1:16" x14ac:dyDescent="0.25">
      <c r="A245" s="15"/>
      <c r="B245" s="19"/>
      <c r="C245" s="15"/>
      <c r="D245" s="15"/>
      <c r="E245" s="15"/>
      <c r="F245" s="15"/>
      <c r="G245" s="15"/>
      <c r="H245" s="15"/>
      <c r="I245" s="15"/>
      <c r="J245" s="15"/>
      <c r="K245" s="19"/>
      <c r="L245" s="24" t="str">
        <f t="shared" ca="1" si="4"/>
        <v>-</v>
      </c>
      <c r="M245" s="15"/>
      <c r="N245" s="15"/>
      <c r="O245" s="15"/>
      <c r="P245" s="15"/>
    </row>
    <row r="246" spans="1:16" x14ac:dyDescent="0.25">
      <c r="L246" s="21" t="str">
        <f t="shared" ca="1" si="4"/>
        <v>-</v>
      </c>
    </row>
    <row r="247" spans="1:16" x14ac:dyDescent="0.25">
      <c r="A247" s="15"/>
      <c r="B247" s="19"/>
      <c r="C247" s="15"/>
      <c r="D247" s="15"/>
      <c r="E247" s="15"/>
      <c r="F247" s="15"/>
      <c r="G247" s="15"/>
      <c r="H247" s="15"/>
      <c r="I247" s="15"/>
      <c r="J247" s="15"/>
      <c r="K247" s="19"/>
      <c r="L247" s="24" t="str">
        <f t="shared" ca="1" si="4"/>
        <v>-</v>
      </c>
      <c r="M247" s="15"/>
      <c r="N247" s="15"/>
      <c r="O247" s="15"/>
      <c r="P247" s="15"/>
    </row>
    <row r="248" spans="1:16" x14ac:dyDescent="0.25">
      <c r="L248" s="21" t="str">
        <f t="shared" ca="1" si="4"/>
        <v>-</v>
      </c>
    </row>
    <row r="249" spans="1:16" x14ac:dyDescent="0.25">
      <c r="A249" s="15"/>
      <c r="B249" s="19"/>
      <c r="C249" s="15"/>
      <c r="D249" s="15"/>
      <c r="E249" s="15"/>
      <c r="F249" s="15"/>
      <c r="G249" s="15"/>
      <c r="H249" s="15"/>
      <c r="I249" s="15"/>
      <c r="J249" s="15"/>
      <c r="K249" s="19"/>
      <c r="L249" s="24" t="str">
        <f t="shared" ca="1" si="4"/>
        <v>-</v>
      </c>
      <c r="M249" s="15"/>
      <c r="N249" s="15"/>
      <c r="O249" s="15"/>
      <c r="P249" s="15"/>
    </row>
    <row r="250" spans="1:16" x14ac:dyDescent="0.25">
      <c r="L250" s="21" t="str">
        <f t="shared" ca="1" si="4"/>
        <v>-</v>
      </c>
    </row>
    <row r="251" spans="1:16" x14ac:dyDescent="0.25">
      <c r="A251" s="15"/>
      <c r="B251" s="19"/>
      <c r="C251" s="15"/>
      <c r="D251" s="15"/>
      <c r="E251" s="15"/>
      <c r="F251" s="15"/>
      <c r="G251" s="15"/>
      <c r="H251" s="15"/>
      <c r="I251" s="15"/>
      <c r="J251" s="15"/>
      <c r="K251" s="19"/>
      <c r="L251" s="24" t="str">
        <f t="shared" ca="1" si="4"/>
        <v>-</v>
      </c>
      <c r="M251" s="15"/>
      <c r="N251" s="15"/>
      <c r="O251" s="15"/>
      <c r="P251" s="15"/>
    </row>
    <row r="252" spans="1:16" x14ac:dyDescent="0.25">
      <c r="L252" s="21" t="str">
        <f t="shared" ca="1" si="4"/>
        <v>-</v>
      </c>
    </row>
    <row r="253" spans="1:16" x14ac:dyDescent="0.25">
      <c r="A253" s="15"/>
      <c r="B253" s="19"/>
      <c r="C253" s="15"/>
      <c r="D253" s="15"/>
      <c r="E253" s="15"/>
      <c r="F253" s="15"/>
      <c r="G253" s="15"/>
      <c r="H253" s="15"/>
      <c r="I253" s="15"/>
      <c r="J253" s="15"/>
      <c r="K253" s="19"/>
      <c r="L253" s="24" t="str">
        <f t="shared" ca="1" si="4"/>
        <v>-</v>
      </c>
      <c r="M253" s="15"/>
      <c r="N253" s="15"/>
      <c r="O253" s="15"/>
      <c r="P253" s="15"/>
    </row>
    <row r="254" spans="1:16" x14ac:dyDescent="0.25">
      <c r="L254" s="21" t="str">
        <f t="shared" ca="1" si="4"/>
        <v>-</v>
      </c>
    </row>
    <row r="255" spans="1:16" x14ac:dyDescent="0.25">
      <c r="A255" s="15"/>
      <c r="B255" s="19"/>
      <c r="C255" s="15"/>
      <c r="D255" s="15"/>
      <c r="E255" s="15"/>
      <c r="F255" s="15"/>
      <c r="G255" s="15"/>
      <c r="H255" s="15"/>
      <c r="I255" s="15"/>
      <c r="J255" s="15"/>
      <c r="K255" s="19"/>
      <c r="L255" s="24" t="str">
        <f t="shared" ca="1" si="4"/>
        <v>-</v>
      </c>
      <c r="M255" s="15"/>
      <c r="N255" s="15"/>
      <c r="O255" s="15"/>
      <c r="P255" s="15"/>
    </row>
    <row r="256" spans="1:16" x14ac:dyDescent="0.25">
      <c r="L256" s="21" t="str">
        <f t="shared" ca="1" si="4"/>
        <v>-</v>
      </c>
    </row>
    <row r="257" spans="1:16" x14ac:dyDescent="0.25">
      <c r="A257" s="15"/>
      <c r="B257" s="19"/>
      <c r="C257" s="15"/>
      <c r="D257" s="15"/>
      <c r="E257" s="15"/>
      <c r="F257" s="15"/>
      <c r="G257" s="15"/>
      <c r="H257" s="15"/>
      <c r="I257" s="15"/>
      <c r="J257" s="15"/>
      <c r="K257" s="19"/>
      <c r="L257" s="24" t="str">
        <f t="shared" ca="1" si="4"/>
        <v>-</v>
      </c>
      <c r="M257" s="15"/>
      <c r="N257" s="15"/>
      <c r="O257" s="15"/>
      <c r="P257" s="15"/>
    </row>
    <row r="258" spans="1:16" x14ac:dyDescent="0.25">
      <c r="L258" s="21" t="str">
        <f t="shared" ca="1" si="4"/>
        <v>-</v>
      </c>
    </row>
    <row r="259" spans="1:16" x14ac:dyDescent="0.25">
      <c r="A259" s="15"/>
      <c r="B259" s="19"/>
      <c r="C259" s="15"/>
      <c r="D259" s="15"/>
      <c r="E259" s="15"/>
      <c r="F259" s="15"/>
      <c r="G259" s="15"/>
      <c r="H259" s="15"/>
      <c r="I259" s="15"/>
      <c r="J259" s="15"/>
      <c r="K259" s="19"/>
      <c r="L259" s="24" t="str">
        <f t="shared" ca="1" si="4"/>
        <v>-</v>
      </c>
      <c r="M259" s="15"/>
      <c r="N259" s="15"/>
      <c r="O259" s="15"/>
      <c r="P259" s="15"/>
    </row>
    <row r="260" spans="1:16" x14ac:dyDescent="0.25">
      <c r="L260" s="21" t="str">
        <f t="shared" ca="1" si="4"/>
        <v>-</v>
      </c>
    </row>
    <row r="261" spans="1:16" x14ac:dyDescent="0.25">
      <c r="A261" s="15"/>
      <c r="B261" s="19"/>
      <c r="C261" s="15"/>
      <c r="D261" s="15"/>
      <c r="E261" s="15"/>
      <c r="F261" s="15"/>
      <c r="G261" s="15"/>
      <c r="H261" s="15"/>
      <c r="I261" s="15"/>
      <c r="J261" s="15"/>
      <c r="K261" s="19"/>
      <c r="L261" s="24" t="str">
        <f t="shared" ca="1" si="4"/>
        <v>-</v>
      </c>
      <c r="M261" s="15"/>
      <c r="N261" s="15"/>
      <c r="O261" s="15"/>
      <c r="P261" s="15"/>
    </row>
    <row r="262" spans="1:16" x14ac:dyDescent="0.25">
      <c r="L262" s="21" t="str">
        <f t="shared" ref="L262:L325" ca="1" si="5">IF(B262&gt;1/1/1900, (IF(M262="Closed",(DATEDIF(B262,K262,"d"))-(DATEDIF(H262,J262,"d")),IF(OR(M262="Pending",ISBLANK(K262)),TODAY()-B262))),"-")</f>
        <v>-</v>
      </c>
    </row>
    <row r="263" spans="1:16" x14ac:dyDescent="0.25">
      <c r="A263" s="15"/>
      <c r="B263" s="19"/>
      <c r="C263" s="15"/>
      <c r="D263" s="15"/>
      <c r="E263" s="15"/>
      <c r="F263" s="15"/>
      <c r="G263" s="15"/>
      <c r="H263" s="15"/>
      <c r="I263" s="15"/>
      <c r="J263" s="15"/>
      <c r="K263" s="19"/>
      <c r="L263" s="24" t="str">
        <f t="shared" ca="1" si="5"/>
        <v>-</v>
      </c>
      <c r="M263" s="15"/>
      <c r="N263" s="15"/>
      <c r="O263" s="15"/>
      <c r="P263" s="15"/>
    </row>
    <row r="264" spans="1:16" x14ac:dyDescent="0.25">
      <c r="L264" s="21" t="str">
        <f t="shared" ca="1" si="5"/>
        <v>-</v>
      </c>
    </row>
    <row r="265" spans="1:16" x14ac:dyDescent="0.25">
      <c r="A265" s="15"/>
      <c r="B265" s="19"/>
      <c r="C265" s="15"/>
      <c r="D265" s="15"/>
      <c r="E265" s="15"/>
      <c r="F265" s="15"/>
      <c r="G265" s="15"/>
      <c r="H265" s="15"/>
      <c r="I265" s="15"/>
      <c r="J265" s="15"/>
      <c r="K265" s="19"/>
      <c r="L265" s="24" t="str">
        <f t="shared" ca="1" si="5"/>
        <v>-</v>
      </c>
      <c r="M265" s="15"/>
      <c r="N265" s="15"/>
      <c r="O265" s="15"/>
      <c r="P265" s="15"/>
    </row>
    <row r="266" spans="1:16" x14ac:dyDescent="0.25">
      <c r="L266" s="21" t="str">
        <f t="shared" ca="1" si="5"/>
        <v>-</v>
      </c>
    </row>
    <row r="267" spans="1:16" x14ac:dyDescent="0.25">
      <c r="A267" s="15"/>
      <c r="B267" s="19"/>
      <c r="C267" s="15"/>
      <c r="D267" s="15"/>
      <c r="E267" s="15"/>
      <c r="F267" s="15"/>
      <c r="G267" s="15"/>
      <c r="H267" s="15"/>
      <c r="I267" s="15"/>
      <c r="J267" s="15"/>
      <c r="K267" s="19"/>
      <c r="L267" s="24" t="str">
        <f t="shared" ca="1" si="5"/>
        <v>-</v>
      </c>
      <c r="M267" s="15"/>
      <c r="N267" s="15"/>
      <c r="O267" s="15"/>
      <c r="P267" s="15"/>
    </row>
    <row r="268" spans="1:16" x14ac:dyDescent="0.25">
      <c r="L268" s="21" t="str">
        <f t="shared" ca="1" si="5"/>
        <v>-</v>
      </c>
    </row>
    <row r="269" spans="1:16" x14ac:dyDescent="0.25">
      <c r="A269" s="15"/>
      <c r="B269" s="19"/>
      <c r="C269" s="15"/>
      <c r="D269" s="15"/>
      <c r="E269" s="15"/>
      <c r="F269" s="15"/>
      <c r="G269" s="15"/>
      <c r="H269" s="15"/>
      <c r="I269" s="15"/>
      <c r="J269" s="15"/>
      <c r="K269" s="19"/>
      <c r="L269" s="24" t="str">
        <f t="shared" ca="1" si="5"/>
        <v>-</v>
      </c>
      <c r="M269" s="15"/>
      <c r="N269" s="15"/>
      <c r="O269" s="15"/>
      <c r="P269" s="15"/>
    </row>
    <row r="270" spans="1:16" x14ac:dyDescent="0.25">
      <c r="L270" s="21" t="str">
        <f t="shared" ca="1" si="5"/>
        <v>-</v>
      </c>
    </row>
    <row r="271" spans="1:16" x14ac:dyDescent="0.25">
      <c r="A271" s="15"/>
      <c r="B271" s="19"/>
      <c r="C271" s="15"/>
      <c r="D271" s="15"/>
      <c r="E271" s="15"/>
      <c r="F271" s="15"/>
      <c r="G271" s="15"/>
      <c r="H271" s="15"/>
      <c r="I271" s="15"/>
      <c r="J271" s="15"/>
      <c r="K271" s="19"/>
      <c r="L271" s="24" t="str">
        <f t="shared" ca="1" si="5"/>
        <v>-</v>
      </c>
      <c r="M271" s="15"/>
      <c r="N271" s="15"/>
      <c r="O271" s="15"/>
      <c r="P271" s="15"/>
    </row>
    <row r="272" spans="1:16" x14ac:dyDescent="0.25">
      <c r="L272" s="21" t="str">
        <f t="shared" ca="1" si="5"/>
        <v>-</v>
      </c>
    </row>
    <row r="273" spans="1:16" x14ac:dyDescent="0.25">
      <c r="A273" s="15"/>
      <c r="B273" s="19"/>
      <c r="C273" s="15"/>
      <c r="D273" s="15"/>
      <c r="E273" s="15"/>
      <c r="F273" s="15"/>
      <c r="G273" s="15"/>
      <c r="H273" s="15"/>
      <c r="I273" s="15"/>
      <c r="J273" s="15"/>
      <c r="K273" s="19"/>
      <c r="L273" s="24" t="str">
        <f t="shared" ca="1" si="5"/>
        <v>-</v>
      </c>
      <c r="M273" s="15"/>
      <c r="N273" s="15"/>
      <c r="O273" s="15"/>
      <c r="P273" s="15"/>
    </row>
    <row r="274" spans="1:16" x14ac:dyDescent="0.25">
      <c r="L274" s="21" t="str">
        <f t="shared" ca="1" si="5"/>
        <v>-</v>
      </c>
    </row>
    <row r="275" spans="1:16" x14ac:dyDescent="0.25">
      <c r="A275" s="15"/>
      <c r="B275" s="19"/>
      <c r="C275" s="15"/>
      <c r="D275" s="15"/>
      <c r="E275" s="15"/>
      <c r="F275" s="15"/>
      <c r="G275" s="15"/>
      <c r="H275" s="15"/>
      <c r="I275" s="15"/>
      <c r="J275" s="15"/>
      <c r="K275" s="19"/>
      <c r="L275" s="24" t="str">
        <f t="shared" ca="1" si="5"/>
        <v>-</v>
      </c>
      <c r="M275" s="15"/>
      <c r="N275" s="15"/>
      <c r="O275" s="15"/>
      <c r="P275" s="15"/>
    </row>
    <row r="276" spans="1:16" x14ac:dyDescent="0.25">
      <c r="L276" s="21" t="str">
        <f t="shared" ca="1" si="5"/>
        <v>-</v>
      </c>
    </row>
    <row r="277" spans="1:16" x14ac:dyDescent="0.25">
      <c r="A277" s="15"/>
      <c r="B277" s="19"/>
      <c r="C277" s="15"/>
      <c r="D277" s="15"/>
      <c r="E277" s="15"/>
      <c r="F277" s="15"/>
      <c r="G277" s="15"/>
      <c r="H277" s="15"/>
      <c r="I277" s="15"/>
      <c r="J277" s="15"/>
      <c r="K277" s="19"/>
      <c r="L277" s="24" t="str">
        <f t="shared" ca="1" si="5"/>
        <v>-</v>
      </c>
      <c r="M277" s="15"/>
      <c r="N277" s="15"/>
      <c r="O277" s="15"/>
      <c r="P277" s="15"/>
    </row>
    <row r="278" spans="1:16" x14ac:dyDescent="0.25">
      <c r="L278" s="21" t="str">
        <f t="shared" ca="1" si="5"/>
        <v>-</v>
      </c>
    </row>
    <row r="279" spans="1:16" x14ac:dyDescent="0.25">
      <c r="A279" s="15"/>
      <c r="B279" s="19"/>
      <c r="C279" s="15"/>
      <c r="D279" s="15"/>
      <c r="E279" s="15"/>
      <c r="F279" s="15"/>
      <c r="G279" s="15"/>
      <c r="H279" s="15"/>
      <c r="I279" s="15"/>
      <c r="J279" s="15"/>
      <c r="K279" s="19"/>
      <c r="L279" s="24" t="str">
        <f t="shared" ca="1" si="5"/>
        <v>-</v>
      </c>
      <c r="M279" s="15"/>
      <c r="N279" s="15"/>
      <c r="O279" s="15"/>
      <c r="P279" s="15"/>
    </row>
    <row r="280" spans="1:16" x14ac:dyDescent="0.25">
      <c r="L280" s="21" t="str">
        <f t="shared" ca="1" si="5"/>
        <v>-</v>
      </c>
    </row>
    <row r="281" spans="1:16" x14ac:dyDescent="0.25">
      <c r="A281" s="15"/>
      <c r="B281" s="19"/>
      <c r="C281" s="15"/>
      <c r="D281" s="15"/>
      <c r="E281" s="15"/>
      <c r="F281" s="15"/>
      <c r="G281" s="15"/>
      <c r="H281" s="15"/>
      <c r="I281" s="15"/>
      <c r="J281" s="15"/>
      <c r="K281" s="19"/>
      <c r="L281" s="24" t="str">
        <f t="shared" ca="1" si="5"/>
        <v>-</v>
      </c>
      <c r="M281" s="15"/>
      <c r="N281" s="15"/>
      <c r="O281" s="15"/>
      <c r="P281" s="15"/>
    </row>
    <row r="282" spans="1:16" x14ac:dyDescent="0.25">
      <c r="L282" s="21" t="str">
        <f t="shared" ca="1" si="5"/>
        <v>-</v>
      </c>
    </row>
    <row r="283" spans="1:16" x14ac:dyDescent="0.25">
      <c r="A283" s="15"/>
      <c r="B283" s="19"/>
      <c r="C283" s="15"/>
      <c r="D283" s="15"/>
      <c r="E283" s="15"/>
      <c r="F283" s="15"/>
      <c r="G283" s="15"/>
      <c r="H283" s="15"/>
      <c r="I283" s="15"/>
      <c r="J283" s="15"/>
      <c r="K283" s="19"/>
      <c r="L283" s="24" t="str">
        <f t="shared" ca="1" si="5"/>
        <v>-</v>
      </c>
      <c r="M283" s="15"/>
      <c r="N283" s="15"/>
      <c r="O283" s="15"/>
      <c r="P283" s="15"/>
    </row>
    <row r="284" spans="1:16" x14ac:dyDescent="0.25">
      <c r="L284" s="21" t="str">
        <f t="shared" ca="1" si="5"/>
        <v>-</v>
      </c>
    </row>
    <row r="285" spans="1:16" x14ac:dyDescent="0.25">
      <c r="A285" s="15"/>
      <c r="B285" s="19"/>
      <c r="C285" s="15"/>
      <c r="D285" s="15"/>
      <c r="E285" s="15"/>
      <c r="F285" s="15"/>
      <c r="G285" s="15"/>
      <c r="H285" s="15"/>
      <c r="I285" s="15"/>
      <c r="J285" s="15"/>
      <c r="K285" s="19"/>
      <c r="L285" s="24" t="str">
        <f t="shared" ca="1" si="5"/>
        <v>-</v>
      </c>
      <c r="M285" s="15"/>
      <c r="N285" s="15"/>
      <c r="O285" s="15"/>
      <c r="P285" s="15"/>
    </row>
    <row r="286" spans="1:16" x14ac:dyDescent="0.25">
      <c r="L286" s="21" t="str">
        <f t="shared" ca="1" si="5"/>
        <v>-</v>
      </c>
    </row>
    <row r="287" spans="1:16" x14ac:dyDescent="0.25">
      <c r="A287" s="15"/>
      <c r="B287" s="19"/>
      <c r="C287" s="15"/>
      <c r="D287" s="15"/>
      <c r="E287" s="15"/>
      <c r="F287" s="15"/>
      <c r="G287" s="15"/>
      <c r="H287" s="15"/>
      <c r="I287" s="15"/>
      <c r="J287" s="15"/>
      <c r="K287" s="19"/>
      <c r="L287" s="24" t="str">
        <f t="shared" ca="1" si="5"/>
        <v>-</v>
      </c>
      <c r="M287" s="15"/>
      <c r="N287" s="15"/>
      <c r="O287" s="15"/>
      <c r="P287" s="15"/>
    </row>
    <row r="288" spans="1:16" x14ac:dyDescent="0.25">
      <c r="L288" s="21" t="str">
        <f t="shared" ca="1" si="5"/>
        <v>-</v>
      </c>
    </row>
    <row r="289" spans="1:16" x14ac:dyDescent="0.25">
      <c r="A289" s="15"/>
      <c r="B289" s="19"/>
      <c r="C289" s="15"/>
      <c r="D289" s="15"/>
      <c r="E289" s="15"/>
      <c r="F289" s="15"/>
      <c r="G289" s="15"/>
      <c r="H289" s="15"/>
      <c r="I289" s="15"/>
      <c r="J289" s="15"/>
      <c r="K289" s="19"/>
      <c r="L289" s="24" t="str">
        <f t="shared" ca="1" si="5"/>
        <v>-</v>
      </c>
      <c r="M289" s="15"/>
      <c r="N289" s="15"/>
      <c r="O289" s="15"/>
      <c r="P289" s="15"/>
    </row>
    <row r="290" spans="1:16" x14ac:dyDescent="0.25">
      <c r="L290" s="21" t="str">
        <f t="shared" ca="1" si="5"/>
        <v>-</v>
      </c>
    </row>
    <row r="291" spans="1:16" x14ac:dyDescent="0.25">
      <c r="A291" s="15"/>
      <c r="B291" s="19"/>
      <c r="C291" s="15"/>
      <c r="D291" s="15"/>
      <c r="E291" s="15"/>
      <c r="F291" s="15"/>
      <c r="G291" s="15"/>
      <c r="H291" s="15"/>
      <c r="I291" s="15"/>
      <c r="J291" s="15"/>
      <c r="K291" s="19"/>
      <c r="L291" s="24" t="str">
        <f t="shared" ca="1" si="5"/>
        <v>-</v>
      </c>
      <c r="M291" s="15"/>
      <c r="N291" s="15"/>
      <c r="O291" s="15"/>
      <c r="P291" s="15"/>
    </row>
    <row r="292" spans="1:16" x14ac:dyDescent="0.25">
      <c r="L292" s="21" t="str">
        <f t="shared" ca="1" si="5"/>
        <v>-</v>
      </c>
    </row>
    <row r="293" spans="1:16" x14ac:dyDescent="0.25">
      <c r="A293" s="15"/>
      <c r="B293" s="19"/>
      <c r="C293" s="15"/>
      <c r="D293" s="15"/>
      <c r="E293" s="15"/>
      <c r="F293" s="15"/>
      <c r="G293" s="15"/>
      <c r="H293" s="15"/>
      <c r="I293" s="15"/>
      <c r="J293" s="15"/>
      <c r="K293" s="19"/>
      <c r="L293" s="24" t="str">
        <f t="shared" ca="1" si="5"/>
        <v>-</v>
      </c>
      <c r="M293" s="15"/>
      <c r="N293" s="15"/>
      <c r="O293" s="15"/>
      <c r="P293" s="15"/>
    </row>
    <row r="294" spans="1:16" x14ac:dyDescent="0.25">
      <c r="L294" s="21" t="str">
        <f t="shared" ca="1" si="5"/>
        <v>-</v>
      </c>
    </row>
    <row r="295" spans="1:16" x14ac:dyDescent="0.25">
      <c r="A295" s="15"/>
      <c r="B295" s="19"/>
      <c r="C295" s="15"/>
      <c r="D295" s="15"/>
      <c r="E295" s="15"/>
      <c r="F295" s="15"/>
      <c r="G295" s="15"/>
      <c r="H295" s="15"/>
      <c r="I295" s="15"/>
      <c r="J295" s="15"/>
      <c r="K295" s="19"/>
      <c r="L295" s="24" t="str">
        <f t="shared" ca="1" si="5"/>
        <v>-</v>
      </c>
      <c r="M295" s="15"/>
      <c r="N295" s="15"/>
      <c r="O295" s="15"/>
      <c r="P295" s="15"/>
    </row>
    <row r="296" spans="1:16" x14ac:dyDescent="0.25">
      <c r="L296" s="21" t="str">
        <f t="shared" ca="1" si="5"/>
        <v>-</v>
      </c>
    </row>
    <row r="297" spans="1:16" x14ac:dyDescent="0.25">
      <c r="A297" s="15"/>
      <c r="B297" s="19"/>
      <c r="C297" s="15"/>
      <c r="D297" s="15"/>
      <c r="E297" s="15"/>
      <c r="F297" s="15"/>
      <c r="G297" s="15"/>
      <c r="H297" s="15"/>
      <c r="I297" s="15"/>
      <c r="J297" s="15"/>
      <c r="K297" s="19"/>
      <c r="L297" s="24" t="str">
        <f t="shared" ca="1" si="5"/>
        <v>-</v>
      </c>
      <c r="M297" s="15"/>
      <c r="N297" s="15"/>
      <c r="O297" s="15"/>
      <c r="P297" s="15"/>
    </row>
    <row r="298" spans="1:16" x14ac:dyDescent="0.25">
      <c r="L298" s="21" t="str">
        <f t="shared" ca="1" si="5"/>
        <v>-</v>
      </c>
    </row>
    <row r="299" spans="1:16" x14ac:dyDescent="0.25">
      <c r="A299" s="15"/>
      <c r="B299" s="19"/>
      <c r="C299" s="15"/>
      <c r="D299" s="15"/>
      <c r="E299" s="15"/>
      <c r="F299" s="15"/>
      <c r="G299" s="15"/>
      <c r="H299" s="15"/>
      <c r="I299" s="15"/>
      <c r="J299" s="15"/>
      <c r="K299" s="19"/>
      <c r="L299" s="24" t="str">
        <f t="shared" ca="1" si="5"/>
        <v>-</v>
      </c>
      <c r="M299" s="15"/>
      <c r="N299" s="15"/>
      <c r="O299" s="15"/>
      <c r="P299" s="15"/>
    </row>
    <row r="300" spans="1:16" x14ac:dyDescent="0.25">
      <c r="L300" s="21" t="str">
        <f t="shared" ca="1" si="5"/>
        <v>-</v>
      </c>
    </row>
    <row r="301" spans="1:16" x14ac:dyDescent="0.25">
      <c r="A301" s="15"/>
      <c r="B301" s="19"/>
      <c r="C301" s="15"/>
      <c r="D301" s="15"/>
      <c r="E301" s="15"/>
      <c r="F301" s="15"/>
      <c r="G301" s="15"/>
      <c r="H301" s="15"/>
      <c r="I301" s="15"/>
      <c r="J301" s="15"/>
      <c r="K301" s="19"/>
      <c r="L301" s="24" t="str">
        <f t="shared" ca="1" si="5"/>
        <v>-</v>
      </c>
      <c r="M301" s="15"/>
      <c r="N301" s="15"/>
      <c r="O301" s="15"/>
      <c r="P301" s="15"/>
    </row>
    <row r="302" spans="1:16" x14ac:dyDescent="0.25">
      <c r="L302" s="21" t="str">
        <f t="shared" ca="1" si="5"/>
        <v>-</v>
      </c>
    </row>
    <row r="303" spans="1:16" x14ac:dyDescent="0.25">
      <c r="A303" s="15"/>
      <c r="B303" s="19"/>
      <c r="C303" s="15"/>
      <c r="D303" s="15"/>
      <c r="E303" s="15"/>
      <c r="F303" s="15"/>
      <c r="G303" s="15"/>
      <c r="H303" s="15"/>
      <c r="I303" s="15"/>
      <c r="J303" s="15"/>
      <c r="K303" s="19"/>
      <c r="L303" s="24" t="str">
        <f t="shared" ca="1" si="5"/>
        <v>-</v>
      </c>
      <c r="M303" s="15"/>
      <c r="N303" s="15"/>
      <c r="O303" s="15"/>
      <c r="P303" s="15"/>
    </row>
    <row r="304" spans="1:16" x14ac:dyDescent="0.25">
      <c r="L304" s="21" t="str">
        <f t="shared" ca="1" si="5"/>
        <v>-</v>
      </c>
    </row>
    <row r="305" spans="1:16" x14ac:dyDescent="0.25">
      <c r="A305" s="15"/>
      <c r="B305" s="19"/>
      <c r="C305" s="15"/>
      <c r="D305" s="15"/>
      <c r="E305" s="15"/>
      <c r="F305" s="15"/>
      <c r="G305" s="15"/>
      <c r="H305" s="15"/>
      <c r="I305" s="15"/>
      <c r="J305" s="15"/>
      <c r="K305" s="19"/>
      <c r="L305" s="24" t="str">
        <f t="shared" ca="1" si="5"/>
        <v>-</v>
      </c>
      <c r="M305" s="15"/>
      <c r="N305" s="15"/>
      <c r="O305" s="15"/>
      <c r="P305" s="15"/>
    </row>
    <row r="306" spans="1:16" x14ac:dyDescent="0.25">
      <c r="L306" s="21" t="str">
        <f t="shared" ca="1" si="5"/>
        <v>-</v>
      </c>
    </row>
    <row r="307" spans="1:16" x14ac:dyDescent="0.25">
      <c r="A307" s="15"/>
      <c r="B307" s="19"/>
      <c r="C307" s="15"/>
      <c r="D307" s="15"/>
      <c r="E307" s="15"/>
      <c r="F307" s="15"/>
      <c r="G307" s="15"/>
      <c r="H307" s="15"/>
      <c r="I307" s="15"/>
      <c r="J307" s="15"/>
      <c r="K307" s="19"/>
      <c r="L307" s="24" t="str">
        <f t="shared" ca="1" si="5"/>
        <v>-</v>
      </c>
      <c r="M307" s="15"/>
      <c r="N307" s="15"/>
      <c r="O307" s="15"/>
      <c r="P307" s="15"/>
    </row>
    <row r="308" spans="1:16" x14ac:dyDescent="0.25">
      <c r="L308" s="21" t="str">
        <f t="shared" ca="1" si="5"/>
        <v>-</v>
      </c>
    </row>
    <row r="309" spans="1:16" x14ac:dyDescent="0.25">
      <c r="A309" s="15"/>
      <c r="B309" s="19"/>
      <c r="C309" s="15"/>
      <c r="D309" s="15"/>
      <c r="E309" s="15"/>
      <c r="F309" s="15"/>
      <c r="G309" s="15"/>
      <c r="H309" s="15"/>
      <c r="I309" s="15"/>
      <c r="J309" s="15"/>
      <c r="K309" s="19"/>
      <c r="L309" s="24" t="str">
        <f t="shared" ca="1" si="5"/>
        <v>-</v>
      </c>
      <c r="M309" s="15"/>
      <c r="N309" s="15"/>
      <c r="O309" s="15"/>
      <c r="P309" s="15"/>
    </row>
    <row r="310" spans="1:16" x14ac:dyDescent="0.25">
      <c r="L310" s="21" t="str">
        <f t="shared" ca="1" si="5"/>
        <v>-</v>
      </c>
    </row>
    <row r="311" spans="1:16" x14ac:dyDescent="0.25">
      <c r="A311" s="15"/>
      <c r="B311" s="19"/>
      <c r="C311" s="15"/>
      <c r="D311" s="15"/>
      <c r="E311" s="15"/>
      <c r="F311" s="15"/>
      <c r="G311" s="15"/>
      <c r="H311" s="15"/>
      <c r="I311" s="15"/>
      <c r="J311" s="15"/>
      <c r="K311" s="19"/>
      <c r="L311" s="24" t="str">
        <f t="shared" ca="1" si="5"/>
        <v>-</v>
      </c>
      <c r="M311" s="15"/>
      <c r="N311" s="15"/>
      <c r="O311" s="15"/>
      <c r="P311" s="15"/>
    </row>
    <row r="312" spans="1:16" x14ac:dyDescent="0.25">
      <c r="L312" s="21" t="str">
        <f t="shared" ca="1" si="5"/>
        <v>-</v>
      </c>
    </row>
    <row r="313" spans="1:16" x14ac:dyDescent="0.25">
      <c r="A313" s="15"/>
      <c r="B313" s="19"/>
      <c r="C313" s="15"/>
      <c r="D313" s="15"/>
      <c r="E313" s="15"/>
      <c r="F313" s="15"/>
      <c r="G313" s="15"/>
      <c r="H313" s="15"/>
      <c r="I313" s="15"/>
      <c r="J313" s="15"/>
      <c r="K313" s="19"/>
      <c r="L313" s="24" t="str">
        <f t="shared" ca="1" si="5"/>
        <v>-</v>
      </c>
      <c r="M313" s="15"/>
      <c r="N313" s="15"/>
      <c r="O313" s="15"/>
      <c r="P313" s="15"/>
    </row>
    <row r="314" spans="1:16" x14ac:dyDescent="0.25">
      <c r="L314" s="21" t="str">
        <f t="shared" ca="1" si="5"/>
        <v>-</v>
      </c>
    </row>
    <row r="315" spans="1:16" x14ac:dyDescent="0.25">
      <c r="A315" s="15"/>
      <c r="B315" s="19"/>
      <c r="C315" s="15"/>
      <c r="D315" s="15"/>
      <c r="E315" s="15"/>
      <c r="F315" s="15"/>
      <c r="G315" s="15"/>
      <c r="H315" s="15"/>
      <c r="I315" s="15"/>
      <c r="J315" s="15"/>
      <c r="K315" s="19"/>
      <c r="L315" s="24" t="str">
        <f t="shared" ca="1" si="5"/>
        <v>-</v>
      </c>
      <c r="M315" s="15"/>
      <c r="N315" s="15"/>
      <c r="O315" s="15"/>
      <c r="P315" s="15"/>
    </row>
    <row r="316" spans="1:16" x14ac:dyDescent="0.25">
      <c r="L316" s="21" t="str">
        <f t="shared" ca="1" si="5"/>
        <v>-</v>
      </c>
    </row>
    <row r="317" spans="1:16" x14ac:dyDescent="0.25">
      <c r="A317" s="15"/>
      <c r="B317" s="19"/>
      <c r="C317" s="15"/>
      <c r="D317" s="15"/>
      <c r="E317" s="15"/>
      <c r="F317" s="15"/>
      <c r="G317" s="15"/>
      <c r="H317" s="15"/>
      <c r="I317" s="15"/>
      <c r="J317" s="15"/>
      <c r="K317" s="19"/>
      <c r="L317" s="24" t="str">
        <f t="shared" ca="1" si="5"/>
        <v>-</v>
      </c>
      <c r="M317" s="15"/>
      <c r="N317" s="15"/>
      <c r="O317" s="15"/>
      <c r="P317" s="15"/>
    </row>
    <row r="318" spans="1:16" x14ac:dyDescent="0.25">
      <c r="L318" s="21" t="str">
        <f t="shared" ca="1" si="5"/>
        <v>-</v>
      </c>
    </row>
    <row r="319" spans="1:16" x14ac:dyDescent="0.25">
      <c r="A319" s="15"/>
      <c r="B319" s="19"/>
      <c r="C319" s="15"/>
      <c r="D319" s="15"/>
      <c r="E319" s="15"/>
      <c r="F319" s="15"/>
      <c r="G319" s="15"/>
      <c r="H319" s="15"/>
      <c r="I319" s="15"/>
      <c r="J319" s="15"/>
      <c r="K319" s="19"/>
      <c r="L319" s="24" t="str">
        <f t="shared" ca="1" si="5"/>
        <v>-</v>
      </c>
      <c r="M319" s="15"/>
      <c r="N319" s="15"/>
      <c r="O319" s="15"/>
      <c r="P319" s="15"/>
    </row>
    <row r="320" spans="1:16" x14ac:dyDescent="0.25">
      <c r="L320" s="21" t="str">
        <f t="shared" ca="1" si="5"/>
        <v>-</v>
      </c>
    </row>
    <row r="321" spans="1:16" x14ac:dyDescent="0.25">
      <c r="A321" s="15"/>
      <c r="B321" s="19"/>
      <c r="C321" s="15"/>
      <c r="D321" s="15"/>
      <c r="E321" s="15"/>
      <c r="F321" s="15"/>
      <c r="G321" s="15"/>
      <c r="H321" s="15"/>
      <c r="I321" s="15"/>
      <c r="J321" s="15"/>
      <c r="K321" s="19"/>
      <c r="L321" s="24" t="str">
        <f t="shared" ca="1" si="5"/>
        <v>-</v>
      </c>
      <c r="M321" s="15"/>
      <c r="N321" s="15"/>
      <c r="O321" s="15"/>
      <c r="P321" s="15"/>
    </row>
    <row r="322" spans="1:16" x14ac:dyDescent="0.25">
      <c r="L322" s="21" t="str">
        <f t="shared" ca="1" si="5"/>
        <v>-</v>
      </c>
    </row>
    <row r="323" spans="1:16" x14ac:dyDescent="0.25">
      <c r="A323" s="15"/>
      <c r="B323" s="19"/>
      <c r="C323" s="15"/>
      <c r="D323" s="15"/>
      <c r="E323" s="15"/>
      <c r="F323" s="15"/>
      <c r="G323" s="15"/>
      <c r="H323" s="15"/>
      <c r="I323" s="15"/>
      <c r="J323" s="15"/>
      <c r="K323" s="19"/>
      <c r="L323" s="24" t="str">
        <f t="shared" ca="1" si="5"/>
        <v>-</v>
      </c>
      <c r="M323" s="15"/>
      <c r="N323" s="15"/>
      <c r="O323" s="15"/>
      <c r="P323" s="15"/>
    </row>
    <row r="324" spans="1:16" x14ac:dyDescent="0.25">
      <c r="L324" s="21" t="str">
        <f t="shared" ca="1" si="5"/>
        <v>-</v>
      </c>
    </row>
    <row r="325" spans="1:16" x14ac:dyDescent="0.25">
      <c r="A325" s="15"/>
      <c r="B325" s="19"/>
      <c r="C325" s="15"/>
      <c r="D325" s="15"/>
      <c r="E325" s="15"/>
      <c r="F325" s="15"/>
      <c r="G325" s="15"/>
      <c r="H325" s="15"/>
      <c r="I325" s="15"/>
      <c r="J325" s="15"/>
      <c r="K325" s="19"/>
      <c r="L325" s="24" t="str">
        <f t="shared" ca="1" si="5"/>
        <v>-</v>
      </c>
      <c r="M325" s="15"/>
      <c r="N325" s="15"/>
      <c r="O325" s="15"/>
      <c r="P325" s="15"/>
    </row>
    <row r="326" spans="1:16" x14ac:dyDescent="0.25">
      <c r="L326" s="21" t="str">
        <f t="shared" ref="L326:L389" ca="1" si="6">IF(B326&gt;1/1/1900, (IF(M326="Closed",(DATEDIF(B326,K326,"d"))-(DATEDIF(H326,J326,"d")),IF(OR(M326="Pending",ISBLANK(K326)),TODAY()-B326))),"-")</f>
        <v>-</v>
      </c>
    </row>
    <row r="327" spans="1:16" x14ac:dyDescent="0.25">
      <c r="A327" s="15"/>
      <c r="B327" s="19"/>
      <c r="C327" s="15"/>
      <c r="D327" s="15"/>
      <c r="E327" s="15"/>
      <c r="F327" s="15"/>
      <c r="G327" s="15"/>
      <c r="H327" s="15"/>
      <c r="I327" s="15"/>
      <c r="J327" s="15"/>
      <c r="K327" s="19"/>
      <c r="L327" s="24" t="str">
        <f t="shared" ca="1" si="6"/>
        <v>-</v>
      </c>
      <c r="M327" s="15"/>
      <c r="N327" s="15"/>
      <c r="O327" s="15"/>
      <c r="P327" s="15"/>
    </row>
    <row r="328" spans="1:16" x14ac:dyDescent="0.25">
      <c r="L328" s="21" t="str">
        <f t="shared" ca="1" si="6"/>
        <v>-</v>
      </c>
    </row>
    <row r="329" spans="1:16" x14ac:dyDescent="0.25">
      <c r="A329" s="15"/>
      <c r="B329" s="19"/>
      <c r="C329" s="15"/>
      <c r="D329" s="15"/>
      <c r="E329" s="15"/>
      <c r="F329" s="15"/>
      <c r="G329" s="15"/>
      <c r="H329" s="15"/>
      <c r="I329" s="15"/>
      <c r="J329" s="15"/>
      <c r="K329" s="19"/>
      <c r="L329" s="24" t="str">
        <f t="shared" ca="1" si="6"/>
        <v>-</v>
      </c>
      <c r="M329" s="15"/>
      <c r="N329" s="15"/>
      <c r="O329" s="15"/>
      <c r="P329" s="15"/>
    </row>
    <row r="330" spans="1:16" x14ac:dyDescent="0.25">
      <c r="L330" s="21" t="str">
        <f t="shared" ca="1" si="6"/>
        <v>-</v>
      </c>
    </row>
    <row r="331" spans="1:16" x14ac:dyDescent="0.25">
      <c r="A331" s="15"/>
      <c r="B331" s="19"/>
      <c r="C331" s="15"/>
      <c r="D331" s="15"/>
      <c r="E331" s="15"/>
      <c r="F331" s="15"/>
      <c r="G331" s="15"/>
      <c r="H331" s="15"/>
      <c r="I331" s="15"/>
      <c r="J331" s="15"/>
      <c r="K331" s="19"/>
      <c r="L331" s="24" t="str">
        <f t="shared" ca="1" si="6"/>
        <v>-</v>
      </c>
      <c r="M331" s="15"/>
      <c r="N331" s="15"/>
      <c r="O331" s="15"/>
      <c r="P331" s="15"/>
    </row>
    <row r="332" spans="1:16" x14ac:dyDescent="0.25">
      <c r="L332" s="21" t="str">
        <f t="shared" ca="1" si="6"/>
        <v>-</v>
      </c>
    </row>
    <row r="333" spans="1:16" x14ac:dyDescent="0.25">
      <c r="A333" s="15"/>
      <c r="B333" s="19"/>
      <c r="C333" s="15"/>
      <c r="D333" s="15"/>
      <c r="E333" s="15"/>
      <c r="F333" s="15"/>
      <c r="G333" s="15"/>
      <c r="H333" s="15"/>
      <c r="I333" s="15"/>
      <c r="J333" s="15"/>
      <c r="K333" s="19"/>
      <c r="L333" s="24" t="str">
        <f t="shared" ca="1" si="6"/>
        <v>-</v>
      </c>
      <c r="M333" s="15"/>
      <c r="N333" s="15"/>
      <c r="O333" s="15"/>
      <c r="P333" s="15"/>
    </row>
    <row r="334" spans="1:16" x14ac:dyDescent="0.25">
      <c r="L334" s="21" t="str">
        <f t="shared" ca="1" si="6"/>
        <v>-</v>
      </c>
    </row>
    <row r="335" spans="1:16" x14ac:dyDescent="0.25">
      <c r="A335" s="15"/>
      <c r="B335" s="19"/>
      <c r="C335" s="15"/>
      <c r="D335" s="15"/>
      <c r="E335" s="15"/>
      <c r="F335" s="15"/>
      <c r="G335" s="15"/>
      <c r="H335" s="15"/>
      <c r="I335" s="15"/>
      <c r="J335" s="15"/>
      <c r="K335" s="19"/>
      <c r="L335" s="24" t="str">
        <f t="shared" ca="1" si="6"/>
        <v>-</v>
      </c>
      <c r="M335" s="15"/>
      <c r="N335" s="15"/>
      <c r="O335" s="15"/>
      <c r="P335" s="15"/>
    </row>
    <row r="336" spans="1:16" x14ac:dyDescent="0.25">
      <c r="L336" s="21" t="str">
        <f t="shared" ca="1" si="6"/>
        <v>-</v>
      </c>
    </row>
    <row r="337" spans="1:16" x14ac:dyDescent="0.25">
      <c r="A337" s="15"/>
      <c r="B337" s="19"/>
      <c r="C337" s="15"/>
      <c r="D337" s="15"/>
      <c r="E337" s="15"/>
      <c r="F337" s="15"/>
      <c r="G337" s="15"/>
      <c r="H337" s="15"/>
      <c r="I337" s="15"/>
      <c r="J337" s="15"/>
      <c r="K337" s="19"/>
      <c r="L337" s="24" t="str">
        <f t="shared" ca="1" si="6"/>
        <v>-</v>
      </c>
      <c r="M337" s="15"/>
      <c r="N337" s="15"/>
      <c r="O337" s="15"/>
      <c r="P337" s="15"/>
    </row>
    <row r="338" spans="1:16" x14ac:dyDescent="0.25">
      <c r="L338" s="21" t="str">
        <f t="shared" ca="1" si="6"/>
        <v>-</v>
      </c>
    </row>
    <row r="339" spans="1:16" x14ac:dyDescent="0.25">
      <c r="A339" s="15"/>
      <c r="B339" s="19"/>
      <c r="C339" s="15"/>
      <c r="D339" s="15"/>
      <c r="E339" s="15"/>
      <c r="F339" s="15"/>
      <c r="G339" s="15"/>
      <c r="H339" s="15"/>
      <c r="I339" s="15"/>
      <c r="J339" s="15"/>
      <c r="K339" s="19"/>
      <c r="L339" s="24" t="str">
        <f t="shared" ca="1" si="6"/>
        <v>-</v>
      </c>
      <c r="M339" s="15"/>
      <c r="N339" s="15"/>
      <c r="O339" s="15"/>
      <c r="P339" s="15"/>
    </row>
    <row r="340" spans="1:16" x14ac:dyDescent="0.25">
      <c r="L340" s="21" t="str">
        <f t="shared" ca="1" si="6"/>
        <v>-</v>
      </c>
    </row>
    <row r="341" spans="1:16" x14ac:dyDescent="0.25">
      <c r="A341" s="15"/>
      <c r="B341" s="19"/>
      <c r="C341" s="15"/>
      <c r="D341" s="15"/>
      <c r="E341" s="15"/>
      <c r="F341" s="15"/>
      <c r="G341" s="15"/>
      <c r="H341" s="15"/>
      <c r="I341" s="15"/>
      <c r="J341" s="15"/>
      <c r="K341" s="19"/>
      <c r="L341" s="24" t="str">
        <f t="shared" ca="1" si="6"/>
        <v>-</v>
      </c>
      <c r="M341" s="15"/>
      <c r="N341" s="15"/>
      <c r="O341" s="15"/>
      <c r="P341" s="15"/>
    </row>
    <row r="342" spans="1:16" x14ac:dyDescent="0.25">
      <c r="L342" s="21" t="str">
        <f t="shared" ca="1" si="6"/>
        <v>-</v>
      </c>
    </row>
    <row r="343" spans="1:16" x14ac:dyDescent="0.25">
      <c r="A343" s="15"/>
      <c r="B343" s="19"/>
      <c r="C343" s="15"/>
      <c r="D343" s="15"/>
      <c r="E343" s="15"/>
      <c r="F343" s="15"/>
      <c r="G343" s="15"/>
      <c r="H343" s="15"/>
      <c r="I343" s="15"/>
      <c r="J343" s="15"/>
      <c r="K343" s="19"/>
      <c r="L343" s="24" t="str">
        <f t="shared" ca="1" si="6"/>
        <v>-</v>
      </c>
      <c r="M343" s="15"/>
      <c r="N343" s="15"/>
      <c r="O343" s="15"/>
      <c r="P343" s="15"/>
    </row>
    <row r="344" spans="1:16" x14ac:dyDescent="0.25">
      <c r="L344" s="21" t="str">
        <f t="shared" ca="1" si="6"/>
        <v>-</v>
      </c>
    </row>
    <row r="345" spans="1:16" x14ac:dyDescent="0.25">
      <c r="A345" s="15"/>
      <c r="B345" s="19"/>
      <c r="C345" s="15"/>
      <c r="D345" s="15"/>
      <c r="E345" s="15"/>
      <c r="F345" s="15"/>
      <c r="G345" s="15"/>
      <c r="H345" s="15"/>
      <c r="I345" s="15"/>
      <c r="J345" s="15"/>
      <c r="K345" s="19"/>
      <c r="L345" s="24" t="str">
        <f t="shared" ca="1" si="6"/>
        <v>-</v>
      </c>
      <c r="M345" s="15"/>
      <c r="N345" s="15"/>
      <c r="O345" s="15"/>
      <c r="P345" s="15"/>
    </row>
    <row r="346" spans="1:16" x14ac:dyDescent="0.25">
      <c r="L346" s="21" t="str">
        <f t="shared" ca="1" si="6"/>
        <v>-</v>
      </c>
    </row>
    <row r="347" spans="1:16" x14ac:dyDescent="0.25">
      <c r="A347" s="15"/>
      <c r="B347" s="19"/>
      <c r="C347" s="15"/>
      <c r="D347" s="15"/>
      <c r="E347" s="15"/>
      <c r="F347" s="15"/>
      <c r="G347" s="15"/>
      <c r="H347" s="15"/>
      <c r="I347" s="15"/>
      <c r="J347" s="15"/>
      <c r="K347" s="19"/>
      <c r="L347" s="24" t="str">
        <f t="shared" ca="1" si="6"/>
        <v>-</v>
      </c>
      <c r="M347" s="15"/>
      <c r="N347" s="15"/>
      <c r="O347" s="15"/>
      <c r="P347" s="15"/>
    </row>
    <row r="348" spans="1:16" x14ac:dyDescent="0.25">
      <c r="L348" s="21" t="str">
        <f t="shared" ca="1" si="6"/>
        <v>-</v>
      </c>
    </row>
    <row r="349" spans="1:16" x14ac:dyDescent="0.25">
      <c r="A349" s="15"/>
      <c r="B349" s="19"/>
      <c r="C349" s="15"/>
      <c r="D349" s="15"/>
      <c r="E349" s="15"/>
      <c r="F349" s="15"/>
      <c r="G349" s="15"/>
      <c r="H349" s="15"/>
      <c r="I349" s="15"/>
      <c r="J349" s="15"/>
      <c r="K349" s="19"/>
      <c r="L349" s="24" t="str">
        <f t="shared" ca="1" si="6"/>
        <v>-</v>
      </c>
      <c r="M349" s="15"/>
      <c r="N349" s="15"/>
      <c r="O349" s="15"/>
      <c r="P349" s="15"/>
    </row>
    <row r="350" spans="1:16" x14ac:dyDescent="0.25">
      <c r="L350" s="21" t="str">
        <f t="shared" ca="1" si="6"/>
        <v>-</v>
      </c>
    </row>
    <row r="351" spans="1:16" x14ac:dyDescent="0.25">
      <c r="A351" s="15"/>
      <c r="B351" s="19"/>
      <c r="C351" s="15"/>
      <c r="D351" s="15"/>
      <c r="E351" s="15"/>
      <c r="F351" s="15"/>
      <c r="G351" s="15"/>
      <c r="H351" s="15"/>
      <c r="I351" s="15"/>
      <c r="J351" s="15"/>
      <c r="K351" s="19"/>
      <c r="L351" s="24" t="str">
        <f t="shared" ca="1" si="6"/>
        <v>-</v>
      </c>
      <c r="M351" s="15"/>
      <c r="N351" s="15"/>
      <c r="O351" s="15"/>
      <c r="P351" s="15"/>
    </row>
    <row r="352" spans="1:16" x14ac:dyDescent="0.25">
      <c r="L352" s="21" t="str">
        <f t="shared" ca="1" si="6"/>
        <v>-</v>
      </c>
    </row>
    <row r="353" spans="1:16" x14ac:dyDescent="0.25">
      <c r="A353" s="15"/>
      <c r="B353" s="19"/>
      <c r="C353" s="15"/>
      <c r="D353" s="15"/>
      <c r="E353" s="15"/>
      <c r="F353" s="15"/>
      <c r="G353" s="15"/>
      <c r="H353" s="15"/>
      <c r="I353" s="15"/>
      <c r="J353" s="15"/>
      <c r="K353" s="19"/>
      <c r="L353" s="24" t="str">
        <f t="shared" ca="1" si="6"/>
        <v>-</v>
      </c>
      <c r="M353" s="15"/>
      <c r="N353" s="15"/>
      <c r="O353" s="15"/>
      <c r="P353" s="15"/>
    </row>
    <row r="354" spans="1:16" x14ac:dyDescent="0.25">
      <c r="L354" s="21" t="str">
        <f t="shared" ca="1" si="6"/>
        <v>-</v>
      </c>
    </row>
    <row r="355" spans="1:16" x14ac:dyDescent="0.25">
      <c r="A355" s="15"/>
      <c r="B355" s="19"/>
      <c r="C355" s="15"/>
      <c r="D355" s="15"/>
      <c r="E355" s="15"/>
      <c r="F355" s="15"/>
      <c r="G355" s="15"/>
      <c r="H355" s="15"/>
      <c r="I355" s="15"/>
      <c r="J355" s="15"/>
      <c r="K355" s="19"/>
      <c r="L355" s="24" t="str">
        <f t="shared" ca="1" si="6"/>
        <v>-</v>
      </c>
      <c r="M355" s="15"/>
      <c r="N355" s="15"/>
      <c r="O355" s="15"/>
      <c r="P355" s="15"/>
    </row>
    <row r="356" spans="1:16" x14ac:dyDescent="0.25">
      <c r="L356" s="21" t="str">
        <f t="shared" ca="1" si="6"/>
        <v>-</v>
      </c>
    </row>
    <row r="357" spans="1:16" x14ac:dyDescent="0.25">
      <c r="A357" s="15"/>
      <c r="B357" s="19"/>
      <c r="C357" s="15"/>
      <c r="D357" s="15"/>
      <c r="E357" s="15"/>
      <c r="F357" s="15"/>
      <c r="G357" s="15"/>
      <c r="H357" s="15"/>
      <c r="I357" s="15"/>
      <c r="J357" s="15"/>
      <c r="K357" s="19"/>
      <c r="L357" s="24" t="str">
        <f t="shared" ca="1" si="6"/>
        <v>-</v>
      </c>
      <c r="M357" s="15"/>
      <c r="N357" s="15"/>
      <c r="O357" s="15"/>
      <c r="P357" s="15"/>
    </row>
    <row r="358" spans="1:16" x14ac:dyDescent="0.25">
      <c r="L358" s="21" t="str">
        <f t="shared" ca="1" si="6"/>
        <v>-</v>
      </c>
    </row>
    <row r="359" spans="1:16" x14ac:dyDescent="0.25">
      <c r="A359" s="15"/>
      <c r="B359" s="19"/>
      <c r="C359" s="15"/>
      <c r="D359" s="15"/>
      <c r="E359" s="15"/>
      <c r="F359" s="15"/>
      <c r="G359" s="15"/>
      <c r="H359" s="15"/>
      <c r="I359" s="15"/>
      <c r="J359" s="15"/>
      <c r="K359" s="19"/>
      <c r="L359" s="24" t="str">
        <f t="shared" ca="1" si="6"/>
        <v>-</v>
      </c>
      <c r="M359" s="15"/>
      <c r="N359" s="15"/>
      <c r="O359" s="15"/>
      <c r="P359" s="15"/>
    </row>
    <row r="360" spans="1:16" x14ac:dyDescent="0.25">
      <c r="L360" s="21" t="str">
        <f t="shared" ca="1" si="6"/>
        <v>-</v>
      </c>
    </row>
    <row r="361" spans="1:16" x14ac:dyDescent="0.25">
      <c r="A361" s="15"/>
      <c r="B361" s="19"/>
      <c r="C361" s="15"/>
      <c r="D361" s="15"/>
      <c r="E361" s="15"/>
      <c r="F361" s="15"/>
      <c r="G361" s="15"/>
      <c r="H361" s="15"/>
      <c r="I361" s="15"/>
      <c r="J361" s="15"/>
      <c r="K361" s="19"/>
      <c r="L361" s="24" t="str">
        <f t="shared" ca="1" si="6"/>
        <v>-</v>
      </c>
      <c r="M361" s="15"/>
      <c r="N361" s="15"/>
      <c r="O361" s="15"/>
      <c r="P361" s="15"/>
    </row>
    <row r="362" spans="1:16" x14ac:dyDescent="0.25">
      <c r="L362" s="21" t="str">
        <f t="shared" ca="1" si="6"/>
        <v>-</v>
      </c>
    </row>
    <row r="363" spans="1:16" x14ac:dyDescent="0.25">
      <c r="A363" s="15"/>
      <c r="B363" s="19"/>
      <c r="C363" s="15"/>
      <c r="D363" s="15"/>
      <c r="E363" s="15"/>
      <c r="F363" s="15"/>
      <c r="G363" s="15"/>
      <c r="H363" s="15"/>
      <c r="I363" s="15"/>
      <c r="J363" s="15"/>
      <c r="K363" s="19"/>
      <c r="L363" s="24" t="str">
        <f t="shared" ca="1" si="6"/>
        <v>-</v>
      </c>
      <c r="M363" s="15"/>
      <c r="N363" s="15"/>
      <c r="O363" s="15"/>
      <c r="P363" s="15"/>
    </row>
    <row r="364" spans="1:16" x14ac:dyDescent="0.25">
      <c r="L364" s="21" t="str">
        <f t="shared" ca="1" si="6"/>
        <v>-</v>
      </c>
    </row>
    <row r="365" spans="1:16" x14ac:dyDescent="0.25">
      <c r="A365" s="15"/>
      <c r="B365" s="19"/>
      <c r="C365" s="15"/>
      <c r="D365" s="15"/>
      <c r="E365" s="15"/>
      <c r="F365" s="15"/>
      <c r="G365" s="15"/>
      <c r="H365" s="15"/>
      <c r="I365" s="15"/>
      <c r="J365" s="15"/>
      <c r="K365" s="19"/>
      <c r="L365" s="24" t="str">
        <f t="shared" ca="1" si="6"/>
        <v>-</v>
      </c>
      <c r="M365" s="15"/>
      <c r="N365" s="15"/>
      <c r="O365" s="15"/>
      <c r="P365" s="15"/>
    </row>
    <row r="366" spans="1:16" x14ac:dyDescent="0.25">
      <c r="L366" s="21" t="str">
        <f t="shared" ca="1" si="6"/>
        <v>-</v>
      </c>
    </row>
    <row r="367" spans="1:16" x14ac:dyDescent="0.25">
      <c r="A367" s="15"/>
      <c r="B367" s="19"/>
      <c r="C367" s="15"/>
      <c r="D367" s="15"/>
      <c r="E367" s="15"/>
      <c r="F367" s="15"/>
      <c r="G367" s="15"/>
      <c r="H367" s="15"/>
      <c r="I367" s="15"/>
      <c r="J367" s="15"/>
      <c r="K367" s="19"/>
      <c r="L367" s="24" t="str">
        <f t="shared" ca="1" si="6"/>
        <v>-</v>
      </c>
      <c r="M367" s="15"/>
      <c r="N367" s="15"/>
      <c r="O367" s="15"/>
      <c r="P367" s="15"/>
    </row>
    <row r="368" spans="1:16" x14ac:dyDescent="0.25">
      <c r="L368" s="21" t="str">
        <f t="shared" ca="1" si="6"/>
        <v>-</v>
      </c>
    </row>
    <row r="369" spans="1:16" x14ac:dyDescent="0.25">
      <c r="A369" s="15"/>
      <c r="B369" s="19"/>
      <c r="C369" s="15"/>
      <c r="D369" s="15"/>
      <c r="E369" s="15"/>
      <c r="F369" s="15"/>
      <c r="G369" s="15"/>
      <c r="H369" s="15"/>
      <c r="I369" s="15"/>
      <c r="J369" s="15"/>
      <c r="K369" s="19"/>
      <c r="L369" s="24" t="str">
        <f t="shared" ca="1" si="6"/>
        <v>-</v>
      </c>
      <c r="M369" s="15"/>
      <c r="N369" s="15"/>
      <c r="O369" s="15"/>
      <c r="P369" s="15"/>
    </row>
    <row r="370" spans="1:16" x14ac:dyDescent="0.25">
      <c r="L370" s="21" t="str">
        <f t="shared" ca="1" si="6"/>
        <v>-</v>
      </c>
    </row>
    <row r="371" spans="1:16" x14ac:dyDescent="0.25">
      <c r="A371" s="15"/>
      <c r="B371" s="19"/>
      <c r="C371" s="15"/>
      <c r="D371" s="15"/>
      <c r="E371" s="15"/>
      <c r="F371" s="15"/>
      <c r="G371" s="15"/>
      <c r="H371" s="15"/>
      <c r="I371" s="15"/>
      <c r="J371" s="15"/>
      <c r="K371" s="19"/>
      <c r="L371" s="24" t="str">
        <f t="shared" ca="1" si="6"/>
        <v>-</v>
      </c>
      <c r="M371" s="15"/>
      <c r="N371" s="15"/>
      <c r="O371" s="15"/>
      <c r="P371" s="15"/>
    </row>
    <row r="372" spans="1:16" x14ac:dyDescent="0.25">
      <c r="L372" s="21" t="str">
        <f t="shared" ca="1" si="6"/>
        <v>-</v>
      </c>
    </row>
    <row r="373" spans="1:16" x14ac:dyDescent="0.25">
      <c r="A373" s="15"/>
      <c r="B373" s="19"/>
      <c r="C373" s="15"/>
      <c r="D373" s="15"/>
      <c r="E373" s="15"/>
      <c r="F373" s="15"/>
      <c r="G373" s="15"/>
      <c r="H373" s="15"/>
      <c r="I373" s="15"/>
      <c r="J373" s="15"/>
      <c r="K373" s="19"/>
      <c r="L373" s="24" t="str">
        <f t="shared" ca="1" si="6"/>
        <v>-</v>
      </c>
      <c r="M373" s="15"/>
      <c r="N373" s="15"/>
      <c r="O373" s="15"/>
      <c r="P373" s="15"/>
    </row>
    <row r="374" spans="1:16" x14ac:dyDescent="0.25">
      <c r="L374" s="21" t="str">
        <f t="shared" ca="1" si="6"/>
        <v>-</v>
      </c>
    </row>
    <row r="375" spans="1:16" x14ac:dyDescent="0.25">
      <c r="A375" s="15"/>
      <c r="B375" s="19"/>
      <c r="C375" s="15"/>
      <c r="D375" s="15"/>
      <c r="E375" s="15"/>
      <c r="F375" s="15"/>
      <c r="G375" s="15"/>
      <c r="H375" s="15"/>
      <c r="I375" s="15"/>
      <c r="J375" s="15"/>
      <c r="K375" s="19"/>
      <c r="L375" s="24" t="str">
        <f t="shared" ca="1" si="6"/>
        <v>-</v>
      </c>
      <c r="M375" s="15"/>
      <c r="N375" s="15"/>
      <c r="O375" s="15"/>
      <c r="P375" s="15"/>
    </row>
    <row r="376" spans="1:16" x14ac:dyDescent="0.25">
      <c r="L376" s="21" t="str">
        <f t="shared" ca="1" si="6"/>
        <v>-</v>
      </c>
    </row>
    <row r="377" spans="1:16" x14ac:dyDescent="0.25">
      <c r="A377" s="15"/>
      <c r="B377" s="19"/>
      <c r="C377" s="15"/>
      <c r="D377" s="15"/>
      <c r="E377" s="15"/>
      <c r="F377" s="15"/>
      <c r="G377" s="15"/>
      <c r="H377" s="15"/>
      <c r="I377" s="15"/>
      <c r="J377" s="15"/>
      <c r="K377" s="19"/>
      <c r="L377" s="24" t="str">
        <f t="shared" ca="1" si="6"/>
        <v>-</v>
      </c>
      <c r="M377" s="15"/>
      <c r="N377" s="15"/>
      <c r="O377" s="15"/>
      <c r="P377" s="15"/>
    </row>
    <row r="378" spans="1:16" x14ac:dyDescent="0.25">
      <c r="L378" s="21" t="str">
        <f t="shared" ca="1" si="6"/>
        <v>-</v>
      </c>
    </row>
    <row r="379" spans="1:16" x14ac:dyDescent="0.25">
      <c r="A379" s="15"/>
      <c r="B379" s="19"/>
      <c r="C379" s="15"/>
      <c r="D379" s="15"/>
      <c r="E379" s="15"/>
      <c r="F379" s="15"/>
      <c r="G379" s="15"/>
      <c r="H379" s="15"/>
      <c r="I379" s="15"/>
      <c r="J379" s="15"/>
      <c r="K379" s="19"/>
      <c r="L379" s="24" t="str">
        <f t="shared" ca="1" si="6"/>
        <v>-</v>
      </c>
      <c r="M379" s="15"/>
      <c r="N379" s="15"/>
      <c r="O379" s="15"/>
      <c r="P379" s="15"/>
    </row>
    <row r="380" spans="1:16" x14ac:dyDescent="0.25">
      <c r="L380" s="21" t="str">
        <f t="shared" ca="1" si="6"/>
        <v>-</v>
      </c>
    </row>
    <row r="381" spans="1:16" x14ac:dyDescent="0.25">
      <c r="A381" s="15"/>
      <c r="B381" s="19"/>
      <c r="C381" s="15"/>
      <c r="D381" s="15"/>
      <c r="E381" s="15"/>
      <c r="F381" s="15"/>
      <c r="G381" s="15"/>
      <c r="H381" s="15"/>
      <c r="I381" s="15"/>
      <c r="J381" s="15"/>
      <c r="K381" s="19"/>
      <c r="L381" s="24" t="str">
        <f t="shared" ca="1" si="6"/>
        <v>-</v>
      </c>
      <c r="M381" s="15"/>
      <c r="N381" s="15"/>
      <c r="O381" s="15"/>
      <c r="P381" s="15"/>
    </row>
    <row r="382" spans="1:16" x14ac:dyDescent="0.25">
      <c r="L382" s="21" t="str">
        <f t="shared" ca="1" si="6"/>
        <v>-</v>
      </c>
    </row>
    <row r="383" spans="1:16" x14ac:dyDescent="0.25">
      <c r="A383" s="15"/>
      <c r="B383" s="19"/>
      <c r="C383" s="15"/>
      <c r="D383" s="15"/>
      <c r="E383" s="15"/>
      <c r="F383" s="15"/>
      <c r="G383" s="15"/>
      <c r="H383" s="15"/>
      <c r="I383" s="15"/>
      <c r="J383" s="15"/>
      <c r="K383" s="19"/>
      <c r="L383" s="24" t="str">
        <f t="shared" ca="1" si="6"/>
        <v>-</v>
      </c>
      <c r="M383" s="15"/>
      <c r="N383" s="15"/>
      <c r="O383" s="15"/>
      <c r="P383" s="15"/>
    </row>
    <row r="384" spans="1:16" x14ac:dyDescent="0.25">
      <c r="L384" s="21" t="str">
        <f t="shared" ca="1" si="6"/>
        <v>-</v>
      </c>
    </row>
    <row r="385" spans="1:16" x14ac:dyDescent="0.25">
      <c r="A385" s="15"/>
      <c r="B385" s="19"/>
      <c r="C385" s="15"/>
      <c r="D385" s="15"/>
      <c r="E385" s="15"/>
      <c r="F385" s="15"/>
      <c r="G385" s="15"/>
      <c r="H385" s="15"/>
      <c r="I385" s="15"/>
      <c r="J385" s="15"/>
      <c r="K385" s="19"/>
      <c r="L385" s="24" t="str">
        <f t="shared" ca="1" si="6"/>
        <v>-</v>
      </c>
      <c r="M385" s="15"/>
      <c r="N385" s="15"/>
      <c r="O385" s="15"/>
      <c r="P385" s="15"/>
    </row>
    <row r="386" spans="1:16" x14ac:dyDescent="0.25">
      <c r="L386" s="21" t="str">
        <f t="shared" ca="1" si="6"/>
        <v>-</v>
      </c>
    </row>
    <row r="387" spans="1:16" x14ac:dyDescent="0.25">
      <c r="A387" s="15"/>
      <c r="B387" s="19"/>
      <c r="C387" s="15"/>
      <c r="D387" s="15"/>
      <c r="E387" s="15"/>
      <c r="F387" s="15"/>
      <c r="G387" s="15"/>
      <c r="H387" s="15"/>
      <c r="I387" s="15"/>
      <c r="J387" s="15"/>
      <c r="K387" s="19"/>
      <c r="L387" s="24" t="str">
        <f t="shared" ca="1" si="6"/>
        <v>-</v>
      </c>
      <c r="M387" s="15"/>
      <c r="N387" s="15"/>
      <c r="O387" s="15"/>
      <c r="P387" s="15"/>
    </row>
    <row r="388" spans="1:16" x14ac:dyDescent="0.25">
      <c r="L388" s="21" t="str">
        <f t="shared" ca="1" si="6"/>
        <v>-</v>
      </c>
    </row>
    <row r="389" spans="1:16" x14ac:dyDescent="0.25">
      <c r="A389" s="15"/>
      <c r="B389" s="19"/>
      <c r="C389" s="15"/>
      <c r="D389" s="15"/>
      <c r="E389" s="15"/>
      <c r="F389" s="15"/>
      <c r="G389" s="15"/>
      <c r="H389" s="15"/>
      <c r="I389" s="15"/>
      <c r="J389" s="15"/>
      <c r="K389" s="19"/>
      <c r="L389" s="24" t="str">
        <f t="shared" ca="1" si="6"/>
        <v>-</v>
      </c>
      <c r="M389" s="15"/>
      <c r="N389" s="15"/>
      <c r="O389" s="15"/>
      <c r="P389" s="15"/>
    </row>
    <row r="390" spans="1:16" x14ac:dyDescent="0.25">
      <c r="L390" s="21" t="str">
        <f t="shared" ref="L390:L453" ca="1" si="7">IF(B390&gt;1/1/1900, (IF(M390="Closed",(DATEDIF(B390,K390,"d"))-(DATEDIF(H390,J390,"d")),IF(OR(M390="Pending",ISBLANK(K390)),TODAY()-B390))),"-")</f>
        <v>-</v>
      </c>
    </row>
    <row r="391" spans="1:16" x14ac:dyDescent="0.25">
      <c r="A391" s="15"/>
      <c r="B391" s="19"/>
      <c r="C391" s="15"/>
      <c r="D391" s="15"/>
      <c r="E391" s="15"/>
      <c r="F391" s="15"/>
      <c r="G391" s="15"/>
      <c r="H391" s="15"/>
      <c r="I391" s="15"/>
      <c r="J391" s="15"/>
      <c r="K391" s="19"/>
      <c r="L391" s="24" t="str">
        <f t="shared" ca="1" si="7"/>
        <v>-</v>
      </c>
      <c r="M391" s="15"/>
      <c r="N391" s="15"/>
      <c r="O391" s="15"/>
      <c r="P391" s="15"/>
    </row>
    <row r="392" spans="1:16" x14ac:dyDescent="0.25">
      <c r="L392" s="21" t="str">
        <f t="shared" ca="1" si="7"/>
        <v>-</v>
      </c>
    </row>
    <row r="393" spans="1:16" x14ac:dyDescent="0.25">
      <c r="A393" s="15"/>
      <c r="B393" s="19"/>
      <c r="C393" s="15"/>
      <c r="D393" s="15"/>
      <c r="E393" s="15"/>
      <c r="F393" s="15"/>
      <c r="G393" s="15"/>
      <c r="H393" s="15"/>
      <c r="I393" s="15"/>
      <c r="J393" s="15"/>
      <c r="K393" s="19"/>
      <c r="L393" s="24" t="str">
        <f t="shared" ca="1" si="7"/>
        <v>-</v>
      </c>
      <c r="M393" s="15"/>
      <c r="N393" s="15"/>
      <c r="O393" s="15"/>
      <c r="P393" s="15"/>
    </row>
    <row r="394" spans="1:16" x14ac:dyDescent="0.25">
      <c r="L394" s="21" t="str">
        <f t="shared" ca="1" si="7"/>
        <v>-</v>
      </c>
    </row>
    <row r="395" spans="1:16" x14ac:dyDescent="0.25">
      <c r="A395" s="15"/>
      <c r="B395" s="19"/>
      <c r="C395" s="15"/>
      <c r="D395" s="15"/>
      <c r="E395" s="15"/>
      <c r="F395" s="15"/>
      <c r="G395" s="15"/>
      <c r="H395" s="15"/>
      <c r="I395" s="15"/>
      <c r="J395" s="15"/>
      <c r="K395" s="19"/>
      <c r="L395" s="24" t="str">
        <f t="shared" ca="1" si="7"/>
        <v>-</v>
      </c>
      <c r="M395" s="15"/>
      <c r="N395" s="15"/>
      <c r="O395" s="15"/>
      <c r="P395" s="15"/>
    </row>
    <row r="396" spans="1:16" x14ac:dyDescent="0.25">
      <c r="L396" s="21" t="str">
        <f t="shared" ca="1" si="7"/>
        <v>-</v>
      </c>
    </row>
    <row r="397" spans="1:16" x14ac:dyDescent="0.25">
      <c r="A397" s="15"/>
      <c r="B397" s="19"/>
      <c r="C397" s="15"/>
      <c r="D397" s="15"/>
      <c r="E397" s="15"/>
      <c r="F397" s="15"/>
      <c r="G397" s="15"/>
      <c r="H397" s="15"/>
      <c r="I397" s="15"/>
      <c r="J397" s="15"/>
      <c r="K397" s="19"/>
      <c r="L397" s="24" t="str">
        <f t="shared" ca="1" si="7"/>
        <v>-</v>
      </c>
      <c r="M397" s="15"/>
      <c r="N397" s="15"/>
      <c r="O397" s="15"/>
      <c r="P397" s="15"/>
    </row>
    <row r="398" spans="1:16" x14ac:dyDescent="0.25">
      <c r="L398" s="21" t="str">
        <f t="shared" ca="1" si="7"/>
        <v>-</v>
      </c>
    </row>
    <row r="399" spans="1:16" x14ac:dyDescent="0.25">
      <c r="A399" s="15"/>
      <c r="B399" s="19"/>
      <c r="C399" s="15"/>
      <c r="D399" s="15"/>
      <c r="E399" s="15"/>
      <c r="F399" s="15"/>
      <c r="G399" s="15"/>
      <c r="H399" s="15"/>
      <c r="I399" s="15"/>
      <c r="J399" s="15"/>
      <c r="K399" s="19"/>
      <c r="L399" s="24" t="str">
        <f t="shared" ca="1" si="7"/>
        <v>-</v>
      </c>
      <c r="M399" s="15"/>
      <c r="N399" s="15"/>
      <c r="O399" s="15"/>
      <c r="P399" s="15"/>
    </row>
    <row r="400" spans="1:16" x14ac:dyDescent="0.25">
      <c r="L400" s="21" t="str">
        <f t="shared" ca="1" si="7"/>
        <v>-</v>
      </c>
    </row>
    <row r="401" spans="1:16" x14ac:dyDescent="0.25">
      <c r="A401" s="15"/>
      <c r="B401" s="19"/>
      <c r="C401" s="15"/>
      <c r="D401" s="15"/>
      <c r="E401" s="15"/>
      <c r="F401" s="15"/>
      <c r="G401" s="15"/>
      <c r="H401" s="15"/>
      <c r="I401" s="15"/>
      <c r="J401" s="15"/>
      <c r="K401" s="19"/>
      <c r="L401" s="24" t="str">
        <f t="shared" ca="1" si="7"/>
        <v>-</v>
      </c>
      <c r="M401" s="15"/>
      <c r="N401" s="15"/>
      <c r="O401" s="15"/>
      <c r="P401" s="15"/>
    </row>
    <row r="402" spans="1:16" x14ac:dyDescent="0.25">
      <c r="L402" s="21" t="str">
        <f t="shared" ca="1" si="7"/>
        <v>-</v>
      </c>
    </row>
    <row r="403" spans="1:16" x14ac:dyDescent="0.25">
      <c r="A403" s="15"/>
      <c r="B403" s="19"/>
      <c r="C403" s="15"/>
      <c r="D403" s="15"/>
      <c r="E403" s="15"/>
      <c r="F403" s="15"/>
      <c r="G403" s="15"/>
      <c r="H403" s="15"/>
      <c r="I403" s="15"/>
      <c r="J403" s="15"/>
      <c r="K403" s="19"/>
      <c r="L403" s="24" t="str">
        <f t="shared" ca="1" si="7"/>
        <v>-</v>
      </c>
      <c r="M403" s="15"/>
      <c r="N403" s="15"/>
      <c r="O403" s="15"/>
      <c r="P403" s="15"/>
    </row>
    <row r="404" spans="1:16" x14ac:dyDescent="0.25">
      <c r="L404" s="21" t="str">
        <f t="shared" ca="1" si="7"/>
        <v>-</v>
      </c>
    </row>
    <row r="405" spans="1:16" x14ac:dyDescent="0.25">
      <c r="A405" s="15"/>
      <c r="B405" s="19"/>
      <c r="C405" s="15"/>
      <c r="D405" s="15"/>
      <c r="E405" s="15"/>
      <c r="F405" s="15"/>
      <c r="G405" s="15"/>
      <c r="H405" s="15"/>
      <c r="I405" s="15"/>
      <c r="J405" s="15"/>
      <c r="K405" s="19"/>
      <c r="L405" s="24" t="str">
        <f t="shared" ca="1" si="7"/>
        <v>-</v>
      </c>
      <c r="M405" s="15"/>
      <c r="N405" s="15"/>
      <c r="O405" s="15"/>
      <c r="P405" s="15"/>
    </row>
    <row r="406" spans="1:16" x14ac:dyDescent="0.25">
      <c r="L406" s="21" t="str">
        <f t="shared" ca="1" si="7"/>
        <v>-</v>
      </c>
    </row>
    <row r="407" spans="1:16" x14ac:dyDescent="0.25">
      <c r="A407" s="15"/>
      <c r="B407" s="19"/>
      <c r="C407" s="15"/>
      <c r="D407" s="15"/>
      <c r="E407" s="15"/>
      <c r="F407" s="15"/>
      <c r="G407" s="15"/>
      <c r="H407" s="15"/>
      <c r="I407" s="15"/>
      <c r="J407" s="15"/>
      <c r="K407" s="19"/>
      <c r="L407" s="24" t="str">
        <f t="shared" ca="1" si="7"/>
        <v>-</v>
      </c>
      <c r="M407" s="15"/>
      <c r="N407" s="15"/>
      <c r="O407" s="15"/>
      <c r="P407" s="15"/>
    </row>
    <row r="408" spans="1:16" x14ac:dyDescent="0.25">
      <c r="L408" s="21" t="str">
        <f t="shared" ca="1" si="7"/>
        <v>-</v>
      </c>
    </row>
    <row r="409" spans="1:16" x14ac:dyDescent="0.25">
      <c r="A409" s="15"/>
      <c r="B409" s="19"/>
      <c r="C409" s="15"/>
      <c r="D409" s="15"/>
      <c r="E409" s="15"/>
      <c r="F409" s="15"/>
      <c r="G409" s="15"/>
      <c r="H409" s="15"/>
      <c r="I409" s="15"/>
      <c r="J409" s="15"/>
      <c r="K409" s="19"/>
      <c r="L409" s="24" t="str">
        <f t="shared" ca="1" si="7"/>
        <v>-</v>
      </c>
      <c r="M409" s="15"/>
      <c r="N409" s="15"/>
      <c r="O409" s="15"/>
      <c r="P409" s="15"/>
    </row>
    <row r="410" spans="1:16" x14ac:dyDescent="0.25">
      <c r="L410" s="21" t="str">
        <f t="shared" ca="1" si="7"/>
        <v>-</v>
      </c>
    </row>
    <row r="411" spans="1:16" x14ac:dyDescent="0.25">
      <c r="A411" s="15"/>
      <c r="B411" s="19"/>
      <c r="C411" s="15"/>
      <c r="D411" s="15"/>
      <c r="E411" s="15"/>
      <c r="F411" s="15"/>
      <c r="G411" s="15"/>
      <c r="H411" s="15"/>
      <c r="I411" s="15"/>
      <c r="J411" s="15"/>
      <c r="K411" s="19"/>
      <c r="L411" s="24" t="str">
        <f t="shared" ca="1" si="7"/>
        <v>-</v>
      </c>
      <c r="M411" s="15"/>
      <c r="N411" s="15"/>
      <c r="O411" s="15"/>
      <c r="P411" s="15"/>
    </row>
    <row r="412" spans="1:16" x14ac:dyDescent="0.25">
      <c r="L412" s="21" t="str">
        <f t="shared" ca="1" si="7"/>
        <v>-</v>
      </c>
    </row>
    <row r="413" spans="1:16" x14ac:dyDescent="0.25">
      <c r="A413" s="15"/>
      <c r="B413" s="19"/>
      <c r="C413" s="15"/>
      <c r="D413" s="15"/>
      <c r="E413" s="15"/>
      <c r="F413" s="15"/>
      <c r="G413" s="15"/>
      <c r="H413" s="15"/>
      <c r="I413" s="15"/>
      <c r="J413" s="15"/>
      <c r="K413" s="19"/>
      <c r="L413" s="24" t="str">
        <f t="shared" ca="1" si="7"/>
        <v>-</v>
      </c>
      <c r="M413" s="15"/>
      <c r="N413" s="15"/>
      <c r="O413" s="15"/>
      <c r="P413" s="15"/>
    </row>
    <row r="414" spans="1:16" x14ac:dyDescent="0.25">
      <c r="L414" s="21" t="str">
        <f t="shared" ca="1" si="7"/>
        <v>-</v>
      </c>
    </row>
    <row r="415" spans="1:16" x14ac:dyDescent="0.25">
      <c r="A415" s="15"/>
      <c r="B415" s="19"/>
      <c r="C415" s="15"/>
      <c r="D415" s="15"/>
      <c r="E415" s="15"/>
      <c r="F415" s="15"/>
      <c r="G415" s="15"/>
      <c r="H415" s="15"/>
      <c r="I415" s="15"/>
      <c r="J415" s="15"/>
      <c r="K415" s="19"/>
      <c r="L415" s="24" t="str">
        <f t="shared" ca="1" si="7"/>
        <v>-</v>
      </c>
      <c r="M415" s="15"/>
      <c r="N415" s="15"/>
      <c r="O415" s="15"/>
      <c r="P415" s="15"/>
    </row>
    <row r="416" spans="1:16" x14ac:dyDescent="0.25">
      <c r="L416" s="21" t="str">
        <f t="shared" ca="1" si="7"/>
        <v>-</v>
      </c>
    </row>
    <row r="417" spans="1:16" x14ac:dyDescent="0.25">
      <c r="A417" s="15"/>
      <c r="B417" s="19"/>
      <c r="C417" s="15"/>
      <c r="D417" s="15"/>
      <c r="E417" s="15"/>
      <c r="F417" s="15"/>
      <c r="G417" s="15"/>
      <c r="H417" s="15"/>
      <c r="I417" s="15"/>
      <c r="J417" s="15"/>
      <c r="K417" s="19"/>
      <c r="L417" s="24" t="str">
        <f t="shared" ca="1" si="7"/>
        <v>-</v>
      </c>
      <c r="M417" s="15"/>
      <c r="N417" s="15"/>
      <c r="O417" s="15"/>
      <c r="P417" s="15"/>
    </row>
    <row r="418" spans="1:16" x14ac:dyDescent="0.25">
      <c r="L418" s="21" t="str">
        <f t="shared" ca="1" si="7"/>
        <v>-</v>
      </c>
    </row>
    <row r="419" spans="1:16" x14ac:dyDescent="0.25">
      <c r="A419" s="15"/>
      <c r="B419" s="19"/>
      <c r="C419" s="15"/>
      <c r="D419" s="15"/>
      <c r="E419" s="15"/>
      <c r="F419" s="15"/>
      <c r="G419" s="15"/>
      <c r="H419" s="15"/>
      <c r="I419" s="15"/>
      <c r="J419" s="15"/>
      <c r="K419" s="19"/>
      <c r="L419" s="24" t="str">
        <f t="shared" ca="1" si="7"/>
        <v>-</v>
      </c>
      <c r="M419" s="15"/>
      <c r="N419" s="15"/>
      <c r="O419" s="15"/>
      <c r="P419" s="15"/>
    </row>
    <row r="420" spans="1:16" x14ac:dyDescent="0.25">
      <c r="L420" s="21" t="str">
        <f t="shared" ca="1" si="7"/>
        <v>-</v>
      </c>
    </row>
    <row r="421" spans="1:16" x14ac:dyDescent="0.25">
      <c r="A421" s="15"/>
      <c r="B421" s="19"/>
      <c r="C421" s="15"/>
      <c r="D421" s="15"/>
      <c r="E421" s="15"/>
      <c r="F421" s="15"/>
      <c r="G421" s="15"/>
      <c r="H421" s="15"/>
      <c r="I421" s="15"/>
      <c r="J421" s="15"/>
      <c r="K421" s="19"/>
      <c r="L421" s="24" t="str">
        <f t="shared" ca="1" si="7"/>
        <v>-</v>
      </c>
      <c r="M421" s="15"/>
      <c r="N421" s="15"/>
      <c r="O421" s="15"/>
      <c r="P421" s="15"/>
    </row>
    <row r="422" spans="1:16" x14ac:dyDescent="0.25">
      <c r="L422" s="21" t="str">
        <f t="shared" ca="1" si="7"/>
        <v>-</v>
      </c>
    </row>
    <row r="423" spans="1:16" x14ac:dyDescent="0.25">
      <c r="A423" s="15"/>
      <c r="B423" s="19"/>
      <c r="C423" s="15"/>
      <c r="D423" s="15"/>
      <c r="E423" s="15"/>
      <c r="F423" s="15"/>
      <c r="G423" s="15"/>
      <c r="H423" s="15"/>
      <c r="I423" s="15"/>
      <c r="J423" s="15"/>
      <c r="K423" s="19"/>
      <c r="L423" s="24" t="str">
        <f t="shared" ca="1" si="7"/>
        <v>-</v>
      </c>
      <c r="M423" s="15"/>
      <c r="N423" s="15"/>
      <c r="O423" s="15"/>
      <c r="P423" s="15"/>
    </row>
    <row r="424" spans="1:16" x14ac:dyDescent="0.25">
      <c r="L424" s="21" t="str">
        <f t="shared" ca="1" si="7"/>
        <v>-</v>
      </c>
    </row>
    <row r="425" spans="1:16" x14ac:dyDescent="0.25">
      <c r="A425" s="15"/>
      <c r="B425" s="19"/>
      <c r="C425" s="15"/>
      <c r="D425" s="15"/>
      <c r="E425" s="15"/>
      <c r="F425" s="15"/>
      <c r="G425" s="15"/>
      <c r="H425" s="15"/>
      <c r="I425" s="15"/>
      <c r="J425" s="15"/>
      <c r="K425" s="19"/>
      <c r="L425" s="24" t="str">
        <f t="shared" ca="1" si="7"/>
        <v>-</v>
      </c>
      <c r="M425" s="15"/>
      <c r="N425" s="15"/>
      <c r="O425" s="15"/>
      <c r="P425" s="15"/>
    </row>
    <row r="426" spans="1:16" x14ac:dyDescent="0.25">
      <c r="L426" s="21" t="str">
        <f t="shared" ca="1" si="7"/>
        <v>-</v>
      </c>
    </row>
    <row r="427" spans="1:16" x14ac:dyDescent="0.25">
      <c r="A427" s="15"/>
      <c r="B427" s="19"/>
      <c r="C427" s="15"/>
      <c r="D427" s="15"/>
      <c r="E427" s="15"/>
      <c r="F427" s="15"/>
      <c r="G427" s="15"/>
      <c r="H427" s="15"/>
      <c r="I427" s="15"/>
      <c r="J427" s="15"/>
      <c r="K427" s="19"/>
      <c r="L427" s="24" t="str">
        <f t="shared" ca="1" si="7"/>
        <v>-</v>
      </c>
      <c r="M427" s="15"/>
      <c r="N427" s="15"/>
      <c r="O427" s="15"/>
      <c r="P427" s="15"/>
    </row>
    <row r="428" spans="1:16" x14ac:dyDescent="0.25">
      <c r="L428" s="21" t="str">
        <f t="shared" ca="1" si="7"/>
        <v>-</v>
      </c>
    </row>
    <row r="429" spans="1:16" x14ac:dyDescent="0.25">
      <c r="A429" s="15"/>
      <c r="B429" s="19"/>
      <c r="C429" s="15"/>
      <c r="D429" s="15"/>
      <c r="E429" s="15"/>
      <c r="F429" s="15"/>
      <c r="G429" s="15"/>
      <c r="H429" s="15"/>
      <c r="I429" s="15"/>
      <c r="J429" s="15"/>
      <c r="K429" s="19"/>
      <c r="L429" s="24" t="str">
        <f t="shared" ca="1" si="7"/>
        <v>-</v>
      </c>
      <c r="M429" s="15"/>
      <c r="N429" s="15"/>
      <c r="O429" s="15"/>
      <c r="P429" s="15"/>
    </row>
    <row r="430" spans="1:16" x14ac:dyDescent="0.25">
      <c r="L430" s="21" t="str">
        <f t="shared" ca="1" si="7"/>
        <v>-</v>
      </c>
    </row>
    <row r="431" spans="1:16" x14ac:dyDescent="0.25">
      <c r="A431" s="15"/>
      <c r="B431" s="19"/>
      <c r="C431" s="15"/>
      <c r="D431" s="15"/>
      <c r="E431" s="15"/>
      <c r="F431" s="15"/>
      <c r="G431" s="15"/>
      <c r="H431" s="15"/>
      <c r="I431" s="15"/>
      <c r="J431" s="15"/>
      <c r="K431" s="19"/>
      <c r="L431" s="24" t="str">
        <f t="shared" ca="1" si="7"/>
        <v>-</v>
      </c>
      <c r="M431" s="15"/>
      <c r="N431" s="15"/>
      <c r="O431" s="15"/>
      <c r="P431" s="15"/>
    </row>
    <row r="432" spans="1:16" x14ac:dyDescent="0.25">
      <c r="L432" s="21" t="str">
        <f t="shared" ca="1" si="7"/>
        <v>-</v>
      </c>
    </row>
    <row r="433" spans="1:16" x14ac:dyDescent="0.25">
      <c r="A433" s="15"/>
      <c r="B433" s="19"/>
      <c r="C433" s="15"/>
      <c r="D433" s="15"/>
      <c r="E433" s="15"/>
      <c r="F433" s="15"/>
      <c r="G433" s="15"/>
      <c r="H433" s="15"/>
      <c r="I433" s="15"/>
      <c r="J433" s="15"/>
      <c r="K433" s="19"/>
      <c r="L433" s="24" t="str">
        <f t="shared" ca="1" si="7"/>
        <v>-</v>
      </c>
      <c r="M433" s="15"/>
      <c r="N433" s="15"/>
      <c r="O433" s="15"/>
      <c r="P433" s="15"/>
    </row>
    <row r="434" spans="1:16" x14ac:dyDescent="0.25">
      <c r="L434" s="21" t="str">
        <f t="shared" ca="1" si="7"/>
        <v>-</v>
      </c>
    </row>
    <row r="435" spans="1:16" x14ac:dyDescent="0.25">
      <c r="A435" s="15"/>
      <c r="B435" s="19"/>
      <c r="C435" s="15"/>
      <c r="D435" s="15"/>
      <c r="E435" s="15"/>
      <c r="F435" s="15"/>
      <c r="G435" s="15"/>
      <c r="H435" s="15"/>
      <c r="I435" s="15"/>
      <c r="J435" s="15"/>
      <c r="K435" s="19"/>
      <c r="L435" s="24" t="str">
        <f t="shared" ca="1" si="7"/>
        <v>-</v>
      </c>
      <c r="M435" s="15"/>
      <c r="N435" s="15"/>
      <c r="O435" s="15"/>
      <c r="P435" s="15"/>
    </row>
    <row r="436" spans="1:16" x14ac:dyDescent="0.25">
      <c r="L436" s="21" t="str">
        <f t="shared" ca="1" si="7"/>
        <v>-</v>
      </c>
    </row>
    <row r="437" spans="1:16" x14ac:dyDescent="0.25">
      <c r="A437" s="15"/>
      <c r="B437" s="19"/>
      <c r="C437" s="15"/>
      <c r="D437" s="15"/>
      <c r="E437" s="15"/>
      <c r="F437" s="15"/>
      <c r="G437" s="15"/>
      <c r="H437" s="15"/>
      <c r="I437" s="15"/>
      <c r="J437" s="15"/>
      <c r="K437" s="19"/>
      <c r="L437" s="24" t="str">
        <f t="shared" ca="1" si="7"/>
        <v>-</v>
      </c>
      <c r="M437" s="15"/>
      <c r="N437" s="15"/>
      <c r="O437" s="15"/>
      <c r="P437" s="15"/>
    </row>
    <row r="438" spans="1:16" x14ac:dyDescent="0.25">
      <c r="L438" s="21" t="str">
        <f t="shared" ca="1" si="7"/>
        <v>-</v>
      </c>
    </row>
    <row r="439" spans="1:16" x14ac:dyDescent="0.25">
      <c r="A439" s="15"/>
      <c r="B439" s="19"/>
      <c r="C439" s="15"/>
      <c r="D439" s="15"/>
      <c r="E439" s="15"/>
      <c r="F439" s="15"/>
      <c r="G439" s="15"/>
      <c r="H439" s="15"/>
      <c r="I439" s="15"/>
      <c r="J439" s="15"/>
      <c r="K439" s="19"/>
      <c r="L439" s="24" t="str">
        <f t="shared" ca="1" si="7"/>
        <v>-</v>
      </c>
      <c r="M439" s="15"/>
      <c r="N439" s="15"/>
      <c r="O439" s="15"/>
      <c r="P439" s="15"/>
    </row>
    <row r="440" spans="1:16" x14ac:dyDescent="0.25">
      <c r="L440" s="21" t="str">
        <f t="shared" ca="1" si="7"/>
        <v>-</v>
      </c>
    </row>
    <row r="441" spans="1:16" x14ac:dyDescent="0.25">
      <c r="A441" s="15"/>
      <c r="B441" s="19"/>
      <c r="C441" s="15"/>
      <c r="D441" s="15"/>
      <c r="E441" s="15"/>
      <c r="F441" s="15"/>
      <c r="G441" s="15"/>
      <c r="H441" s="15"/>
      <c r="I441" s="15"/>
      <c r="J441" s="15"/>
      <c r="K441" s="19"/>
      <c r="L441" s="24" t="str">
        <f t="shared" ca="1" si="7"/>
        <v>-</v>
      </c>
      <c r="M441" s="15"/>
      <c r="N441" s="15"/>
      <c r="O441" s="15"/>
      <c r="P441" s="15"/>
    </row>
    <row r="442" spans="1:16" x14ac:dyDescent="0.25">
      <c r="L442" s="21" t="str">
        <f t="shared" ca="1" si="7"/>
        <v>-</v>
      </c>
    </row>
    <row r="443" spans="1:16" x14ac:dyDescent="0.25">
      <c r="A443" s="15"/>
      <c r="B443" s="19"/>
      <c r="C443" s="15"/>
      <c r="D443" s="15"/>
      <c r="E443" s="15"/>
      <c r="F443" s="15"/>
      <c r="G443" s="15"/>
      <c r="H443" s="15"/>
      <c r="I443" s="15"/>
      <c r="J443" s="15"/>
      <c r="K443" s="19"/>
      <c r="L443" s="24" t="str">
        <f t="shared" ca="1" si="7"/>
        <v>-</v>
      </c>
      <c r="M443" s="15"/>
      <c r="N443" s="15"/>
      <c r="O443" s="15"/>
      <c r="P443" s="15"/>
    </row>
    <row r="444" spans="1:16" x14ac:dyDescent="0.25">
      <c r="L444" s="21" t="str">
        <f t="shared" ca="1" si="7"/>
        <v>-</v>
      </c>
    </row>
    <row r="445" spans="1:16" x14ac:dyDescent="0.25">
      <c r="A445" s="15"/>
      <c r="B445" s="19"/>
      <c r="C445" s="15"/>
      <c r="D445" s="15"/>
      <c r="E445" s="15"/>
      <c r="F445" s="15"/>
      <c r="G445" s="15"/>
      <c r="H445" s="15"/>
      <c r="I445" s="15"/>
      <c r="J445" s="15"/>
      <c r="K445" s="19"/>
      <c r="L445" s="24" t="str">
        <f t="shared" ca="1" si="7"/>
        <v>-</v>
      </c>
      <c r="M445" s="15"/>
      <c r="N445" s="15"/>
      <c r="O445" s="15"/>
      <c r="P445" s="15"/>
    </row>
    <row r="446" spans="1:16" x14ac:dyDescent="0.25">
      <c r="L446" s="21" t="str">
        <f t="shared" ca="1" si="7"/>
        <v>-</v>
      </c>
    </row>
    <row r="447" spans="1:16" x14ac:dyDescent="0.25">
      <c r="A447" s="15"/>
      <c r="B447" s="19"/>
      <c r="C447" s="15"/>
      <c r="D447" s="15"/>
      <c r="E447" s="15"/>
      <c r="F447" s="15"/>
      <c r="G447" s="15"/>
      <c r="H447" s="15"/>
      <c r="I447" s="15"/>
      <c r="J447" s="15"/>
      <c r="K447" s="19"/>
      <c r="L447" s="24" t="str">
        <f t="shared" ca="1" si="7"/>
        <v>-</v>
      </c>
      <c r="M447" s="15"/>
      <c r="N447" s="15"/>
      <c r="O447" s="15"/>
      <c r="P447" s="15"/>
    </row>
    <row r="448" spans="1:16" x14ac:dyDescent="0.25">
      <c r="L448" s="21" t="str">
        <f t="shared" ca="1" si="7"/>
        <v>-</v>
      </c>
    </row>
    <row r="449" spans="1:16" x14ac:dyDescent="0.25">
      <c r="A449" s="15"/>
      <c r="B449" s="19"/>
      <c r="C449" s="15"/>
      <c r="D449" s="15"/>
      <c r="E449" s="15"/>
      <c r="F449" s="15"/>
      <c r="G449" s="15"/>
      <c r="H449" s="15"/>
      <c r="I449" s="15"/>
      <c r="J449" s="15"/>
      <c r="K449" s="19"/>
      <c r="L449" s="24" t="str">
        <f t="shared" ca="1" si="7"/>
        <v>-</v>
      </c>
      <c r="M449" s="15"/>
      <c r="N449" s="15"/>
      <c r="O449" s="15"/>
      <c r="P449" s="15"/>
    </row>
    <row r="450" spans="1:16" x14ac:dyDescent="0.25">
      <c r="L450" s="21" t="str">
        <f t="shared" ca="1" si="7"/>
        <v>-</v>
      </c>
    </row>
    <row r="451" spans="1:16" x14ac:dyDescent="0.25">
      <c r="A451" s="15"/>
      <c r="B451" s="19"/>
      <c r="C451" s="15"/>
      <c r="D451" s="15"/>
      <c r="E451" s="15"/>
      <c r="F451" s="15"/>
      <c r="G451" s="15"/>
      <c r="H451" s="15"/>
      <c r="I451" s="15"/>
      <c r="J451" s="15"/>
      <c r="K451" s="19"/>
      <c r="L451" s="24" t="str">
        <f t="shared" ca="1" si="7"/>
        <v>-</v>
      </c>
      <c r="M451" s="15"/>
      <c r="N451" s="15"/>
      <c r="O451" s="15"/>
      <c r="P451" s="15"/>
    </row>
    <row r="452" spans="1:16" x14ac:dyDescent="0.25">
      <c r="L452" s="21" t="str">
        <f t="shared" ca="1" si="7"/>
        <v>-</v>
      </c>
    </row>
    <row r="453" spans="1:16" x14ac:dyDescent="0.25">
      <c r="A453" s="15"/>
      <c r="B453" s="19"/>
      <c r="C453" s="15"/>
      <c r="D453" s="15"/>
      <c r="E453" s="15"/>
      <c r="F453" s="15"/>
      <c r="G453" s="15"/>
      <c r="H453" s="15"/>
      <c r="I453" s="15"/>
      <c r="J453" s="15"/>
      <c r="K453" s="19"/>
      <c r="L453" s="24" t="str">
        <f t="shared" ca="1" si="7"/>
        <v>-</v>
      </c>
      <c r="M453" s="15"/>
      <c r="N453" s="15"/>
      <c r="O453" s="15"/>
      <c r="P453" s="15"/>
    </row>
    <row r="454" spans="1:16" x14ac:dyDescent="0.25">
      <c r="L454" s="21" t="str">
        <f t="shared" ref="L454:L517" ca="1" si="8">IF(B454&gt;1/1/1900, (IF(M454="Closed",(DATEDIF(B454,K454,"d"))-(DATEDIF(H454,J454,"d")),IF(OR(M454="Pending",ISBLANK(K454)),TODAY()-B454))),"-")</f>
        <v>-</v>
      </c>
    </row>
    <row r="455" spans="1:16" x14ac:dyDescent="0.25">
      <c r="A455" s="15"/>
      <c r="B455" s="19"/>
      <c r="C455" s="15"/>
      <c r="D455" s="15"/>
      <c r="E455" s="15"/>
      <c r="F455" s="15"/>
      <c r="G455" s="15"/>
      <c r="H455" s="15"/>
      <c r="I455" s="15"/>
      <c r="J455" s="15"/>
      <c r="K455" s="19"/>
      <c r="L455" s="24" t="str">
        <f t="shared" ca="1" si="8"/>
        <v>-</v>
      </c>
      <c r="M455" s="15"/>
      <c r="N455" s="15"/>
      <c r="O455" s="15"/>
      <c r="P455" s="15"/>
    </row>
    <row r="456" spans="1:16" x14ac:dyDescent="0.25">
      <c r="L456" s="21" t="str">
        <f t="shared" ca="1" si="8"/>
        <v>-</v>
      </c>
    </row>
    <row r="457" spans="1:16" x14ac:dyDescent="0.25">
      <c r="A457" s="15"/>
      <c r="B457" s="19"/>
      <c r="C457" s="15"/>
      <c r="D457" s="15"/>
      <c r="E457" s="15"/>
      <c r="F457" s="15"/>
      <c r="G457" s="15"/>
      <c r="H457" s="15"/>
      <c r="I457" s="15"/>
      <c r="J457" s="15"/>
      <c r="K457" s="19"/>
      <c r="L457" s="24" t="str">
        <f t="shared" ca="1" si="8"/>
        <v>-</v>
      </c>
      <c r="M457" s="15"/>
      <c r="N457" s="15"/>
      <c r="O457" s="15"/>
      <c r="P457" s="15"/>
    </row>
    <row r="458" spans="1:16" x14ac:dyDescent="0.25">
      <c r="L458" s="21" t="str">
        <f t="shared" ca="1" si="8"/>
        <v>-</v>
      </c>
    </row>
    <row r="459" spans="1:16" x14ac:dyDescent="0.25">
      <c r="A459" s="15"/>
      <c r="B459" s="19"/>
      <c r="C459" s="15"/>
      <c r="D459" s="15"/>
      <c r="E459" s="15"/>
      <c r="F459" s="15"/>
      <c r="G459" s="15"/>
      <c r="H459" s="15"/>
      <c r="I459" s="15"/>
      <c r="J459" s="15"/>
      <c r="K459" s="19"/>
      <c r="L459" s="24" t="str">
        <f t="shared" ca="1" si="8"/>
        <v>-</v>
      </c>
      <c r="M459" s="15"/>
      <c r="N459" s="15"/>
      <c r="O459" s="15"/>
      <c r="P459" s="15"/>
    </row>
    <row r="460" spans="1:16" x14ac:dyDescent="0.25">
      <c r="L460" s="21" t="str">
        <f t="shared" ca="1" si="8"/>
        <v>-</v>
      </c>
    </row>
    <row r="461" spans="1:16" x14ac:dyDescent="0.25">
      <c r="A461" s="15"/>
      <c r="B461" s="19"/>
      <c r="C461" s="15"/>
      <c r="D461" s="15"/>
      <c r="E461" s="15"/>
      <c r="F461" s="15"/>
      <c r="G461" s="15"/>
      <c r="H461" s="15"/>
      <c r="I461" s="15"/>
      <c r="J461" s="15"/>
      <c r="K461" s="19"/>
      <c r="L461" s="24" t="str">
        <f t="shared" ca="1" si="8"/>
        <v>-</v>
      </c>
      <c r="M461" s="15"/>
      <c r="N461" s="15"/>
      <c r="O461" s="15"/>
      <c r="P461" s="15"/>
    </row>
    <row r="462" spans="1:16" x14ac:dyDescent="0.25">
      <c r="L462" s="21" t="str">
        <f t="shared" ca="1" si="8"/>
        <v>-</v>
      </c>
    </row>
    <row r="463" spans="1:16" x14ac:dyDescent="0.25">
      <c r="A463" s="15"/>
      <c r="B463" s="19"/>
      <c r="C463" s="15"/>
      <c r="D463" s="15"/>
      <c r="E463" s="15"/>
      <c r="F463" s="15"/>
      <c r="G463" s="15"/>
      <c r="H463" s="15"/>
      <c r="I463" s="15"/>
      <c r="J463" s="15"/>
      <c r="K463" s="19"/>
      <c r="L463" s="24" t="str">
        <f t="shared" ca="1" si="8"/>
        <v>-</v>
      </c>
      <c r="M463" s="15"/>
      <c r="N463" s="15"/>
      <c r="O463" s="15"/>
      <c r="P463" s="15"/>
    </row>
    <row r="464" spans="1:16" x14ac:dyDescent="0.25">
      <c r="L464" s="21" t="str">
        <f t="shared" ca="1" si="8"/>
        <v>-</v>
      </c>
    </row>
    <row r="465" spans="1:16" x14ac:dyDescent="0.25">
      <c r="A465" s="15"/>
      <c r="B465" s="19"/>
      <c r="C465" s="15"/>
      <c r="D465" s="15"/>
      <c r="E465" s="15"/>
      <c r="F465" s="15"/>
      <c r="G465" s="15"/>
      <c r="H465" s="15"/>
      <c r="I465" s="15"/>
      <c r="J465" s="15"/>
      <c r="K465" s="19"/>
      <c r="L465" s="24" t="str">
        <f t="shared" ca="1" si="8"/>
        <v>-</v>
      </c>
      <c r="M465" s="15"/>
      <c r="N465" s="15"/>
      <c r="O465" s="15"/>
      <c r="P465" s="15"/>
    </row>
    <row r="466" spans="1:16" x14ac:dyDescent="0.25">
      <c r="L466" s="21" t="str">
        <f t="shared" ca="1" si="8"/>
        <v>-</v>
      </c>
    </row>
    <row r="467" spans="1:16" x14ac:dyDescent="0.25">
      <c r="A467" s="15"/>
      <c r="B467" s="19"/>
      <c r="C467" s="15"/>
      <c r="D467" s="15"/>
      <c r="E467" s="15"/>
      <c r="F467" s="15"/>
      <c r="G467" s="15"/>
      <c r="H467" s="15"/>
      <c r="I467" s="15"/>
      <c r="J467" s="15"/>
      <c r="K467" s="19"/>
      <c r="L467" s="24" t="str">
        <f t="shared" ca="1" si="8"/>
        <v>-</v>
      </c>
      <c r="M467" s="15"/>
      <c r="N467" s="15"/>
      <c r="O467" s="15"/>
      <c r="P467" s="15"/>
    </row>
    <row r="468" spans="1:16" x14ac:dyDescent="0.25">
      <c r="L468" s="21" t="str">
        <f t="shared" ca="1" si="8"/>
        <v>-</v>
      </c>
    </row>
    <row r="469" spans="1:16" x14ac:dyDescent="0.25">
      <c r="A469" s="15"/>
      <c r="B469" s="19"/>
      <c r="C469" s="15"/>
      <c r="D469" s="15"/>
      <c r="E469" s="15"/>
      <c r="F469" s="15"/>
      <c r="G469" s="15"/>
      <c r="H469" s="15"/>
      <c r="I469" s="15"/>
      <c r="J469" s="15"/>
      <c r="K469" s="19"/>
      <c r="L469" s="24" t="str">
        <f t="shared" ca="1" si="8"/>
        <v>-</v>
      </c>
      <c r="M469" s="15"/>
      <c r="N469" s="15"/>
      <c r="O469" s="15"/>
      <c r="P469" s="15"/>
    </row>
    <row r="470" spans="1:16" x14ac:dyDescent="0.25">
      <c r="L470" s="21" t="str">
        <f t="shared" ca="1" si="8"/>
        <v>-</v>
      </c>
    </row>
    <row r="471" spans="1:16" x14ac:dyDescent="0.25">
      <c r="A471" s="15"/>
      <c r="B471" s="19"/>
      <c r="C471" s="15"/>
      <c r="D471" s="15"/>
      <c r="E471" s="15"/>
      <c r="F471" s="15"/>
      <c r="G471" s="15"/>
      <c r="H471" s="15"/>
      <c r="I471" s="15"/>
      <c r="J471" s="15"/>
      <c r="K471" s="19"/>
      <c r="L471" s="24" t="str">
        <f t="shared" ca="1" si="8"/>
        <v>-</v>
      </c>
      <c r="M471" s="15"/>
      <c r="N471" s="15"/>
      <c r="O471" s="15"/>
      <c r="P471" s="15"/>
    </row>
    <row r="472" spans="1:16" x14ac:dyDescent="0.25">
      <c r="L472" s="21" t="str">
        <f t="shared" ca="1" si="8"/>
        <v>-</v>
      </c>
    </row>
    <row r="473" spans="1:16" x14ac:dyDescent="0.25">
      <c r="A473" s="15"/>
      <c r="B473" s="19"/>
      <c r="C473" s="15"/>
      <c r="D473" s="15"/>
      <c r="E473" s="15"/>
      <c r="F473" s="15"/>
      <c r="G473" s="15"/>
      <c r="H473" s="15"/>
      <c r="I473" s="15"/>
      <c r="J473" s="15"/>
      <c r="K473" s="19"/>
      <c r="L473" s="24" t="str">
        <f t="shared" ca="1" si="8"/>
        <v>-</v>
      </c>
      <c r="M473" s="15"/>
      <c r="N473" s="15"/>
      <c r="O473" s="15"/>
      <c r="P473" s="15"/>
    </row>
    <row r="474" spans="1:16" x14ac:dyDescent="0.25">
      <c r="L474" s="21" t="str">
        <f t="shared" ca="1" si="8"/>
        <v>-</v>
      </c>
    </row>
    <row r="475" spans="1:16" x14ac:dyDescent="0.25">
      <c r="A475" s="15"/>
      <c r="B475" s="19"/>
      <c r="C475" s="15"/>
      <c r="D475" s="15"/>
      <c r="E475" s="15"/>
      <c r="F475" s="15"/>
      <c r="G475" s="15"/>
      <c r="H475" s="15"/>
      <c r="I475" s="15"/>
      <c r="J475" s="15"/>
      <c r="K475" s="19"/>
      <c r="L475" s="24" t="str">
        <f t="shared" ca="1" si="8"/>
        <v>-</v>
      </c>
      <c r="M475" s="15"/>
      <c r="N475" s="15"/>
      <c r="O475" s="15"/>
      <c r="P475" s="15"/>
    </row>
    <row r="476" spans="1:16" x14ac:dyDescent="0.25">
      <c r="L476" s="21" t="str">
        <f t="shared" ca="1" si="8"/>
        <v>-</v>
      </c>
    </row>
    <row r="477" spans="1:16" x14ac:dyDescent="0.25">
      <c r="A477" s="15"/>
      <c r="B477" s="19"/>
      <c r="C477" s="15"/>
      <c r="D477" s="15"/>
      <c r="E477" s="15"/>
      <c r="F477" s="15"/>
      <c r="G477" s="15"/>
      <c r="H477" s="15"/>
      <c r="I477" s="15"/>
      <c r="J477" s="15"/>
      <c r="K477" s="19"/>
      <c r="L477" s="24" t="str">
        <f t="shared" ca="1" si="8"/>
        <v>-</v>
      </c>
      <c r="M477" s="15"/>
      <c r="N477" s="15"/>
      <c r="O477" s="15"/>
      <c r="P477" s="15"/>
    </row>
    <row r="478" spans="1:16" x14ac:dyDescent="0.25">
      <c r="L478" s="21" t="str">
        <f t="shared" ca="1" si="8"/>
        <v>-</v>
      </c>
    </row>
    <row r="479" spans="1:16" x14ac:dyDescent="0.25">
      <c r="A479" s="15"/>
      <c r="B479" s="19"/>
      <c r="C479" s="15"/>
      <c r="D479" s="15"/>
      <c r="E479" s="15"/>
      <c r="F479" s="15"/>
      <c r="G479" s="15"/>
      <c r="H479" s="15"/>
      <c r="I479" s="15"/>
      <c r="J479" s="15"/>
      <c r="K479" s="19"/>
      <c r="L479" s="24" t="str">
        <f t="shared" ca="1" si="8"/>
        <v>-</v>
      </c>
      <c r="M479" s="15"/>
      <c r="N479" s="15"/>
      <c r="O479" s="15"/>
      <c r="P479" s="15"/>
    </row>
    <row r="480" spans="1:16" x14ac:dyDescent="0.25">
      <c r="L480" s="21" t="str">
        <f t="shared" ca="1" si="8"/>
        <v>-</v>
      </c>
    </row>
    <row r="481" spans="1:16" x14ac:dyDescent="0.25">
      <c r="A481" s="15"/>
      <c r="B481" s="19"/>
      <c r="C481" s="15"/>
      <c r="D481" s="15"/>
      <c r="E481" s="15"/>
      <c r="F481" s="15"/>
      <c r="G481" s="15"/>
      <c r="H481" s="15"/>
      <c r="I481" s="15"/>
      <c r="J481" s="15"/>
      <c r="K481" s="19"/>
      <c r="L481" s="24" t="str">
        <f t="shared" ca="1" si="8"/>
        <v>-</v>
      </c>
      <c r="M481" s="15"/>
      <c r="N481" s="15"/>
      <c r="O481" s="15"/>
      <c r="P481" s="15"/>
    </row>
    <row r="482" spans="1:16" x14ac:dyDescent="0.25">
      <c r="L482" s="21" t="str">
        <f t="shared" ca="1" si="8"/>
        <v>-</v>
      </c>
    </row>
    <row r="483" spans="1:16" x14ac:dyDescent="0.25">
      <c r="A483" s="15"/>
      <c r="B483" s="19"/>
      <c r="C483" s="15"/>
      <c r="D483" s="15"/>
      <c r="E483" s="15"/>
      <c r="F483" s="15"/>
      <c r="G483" s="15"/>
      <c r="H483" s="15"/>
      <c r="I483" s="15"/>
      <c r="J483" s="15"/>
      <c r="K483" s="19"/>
      <c r="L483" s="24" t="str">
        <f t="shared" ca="1" si="8"/>
        <v>-</v>
      </c>
      <c r="M483" s="15"/>
      <c r="N483" s="15"/>
      <c r="O483" s="15"/>
      <c r="P483" s="15"/>
    </row>
    <row r="484" spans="1:16" x14ac:dyDescent="0.25">
      <c r="L484" s="21" t="str">
        <f t="shared" ca="1" si="8"/>
        <v>-</v>
      </c>
    </row>
    <row r="485" spans="1:16" x14ac:dyDescent="0.25">
      <c r="A485" s="15"/>
      <c r="B485" s="19"/>
      <c r="C485" s="15"/>
      <c r="D485" s="15"/>
      <c r="E485" s="15"/>
      <c r="F485" s="15"/>
      <c r="G485" s="15"/>
      <c r="H485" s="15"/>
      <c r="I485" s="15"/>
      <c r="J485" s="15"/>
      <c r="K485" s="19"/>
      <c r="L485" s="24" t="str">
        <f t="shared" ca="1" si="8"/>
        <v>-</v>
      </c>
      <c r="M485" s="15"/>
      <c r="N485" s="15"/>
      <c r="O485" s="15"/>
      <c r="P485" s="15"/>
    </row>
    <row r="486" spans="1:16" x14ac:dyDescent="0.25">
      <c r="L486" s="21" t="str">
        <f t="shared" ca="1" si="8"/>
        <v>-</v>
      </c>
    </row>
    <row r="487" spans="1:16" x14ac:dyDescent="0.25">
      <c r="A487" s="15"/>
      <c r="B487" s="19"/>
      <c r="C487" s="15"/>
      <c r="D487" s="15"/>
      <c r="E487" s="15"/>
      <c r="F487" s="15"/>
      <c r="G487" s="15"/>
      <c r="H487" s="15"/>
      <c r="I487" s="15"/>
      <c r="J487" s="15"/>
      <c r="K487" s="19"/>
      <c r="L487" s="24" t="str">
        <f t="shared" ca="1" si="8"/>
        <v>-</v>
      </c>
      <c r="M487" s="15"/>
      <c r="N487" s="15"/>
      <c r="O487" s="15"/>
      <c r="P487" s="15"/>
    </row>
    <row r="488" spans="1:16" x14ac:dyDescent="0.25">
      <c r="L488" s="21" t="str">
        <f t="shared" ca="1" si="8"/>
        <v>-</v>
      </c>
    </row>
    <row r="489" spans="1:16" x14ac:dyDescent="0.25">
      <c r="A489" s="15"/>
      <c r="B489" s="19"/>
      <c r="C489" s="15"/>
      <c r="D489" s="15"/>
      <c r="E489" s="15"/>
      <c r="F489" s="15"/>
      <c r="G489" s="15"/>
      <c r="H489" s="15"/>
      <c r="I489" s="15"/>
      <c r="J489" s="15"/>
      <c r="K489" s="19"/>
      <c r="L489" s="24" t="str">
        <f t="shared" ca="1" si="8"/>
        <v>-</v>
      </c>
      <c r="M489" s="15"/>
      <c r="N489" s="15"/>
      <c r="O489" s="15"/>
      <c r="P489" s="15"/>
    </row>
    <row r="490" spans="1:16" x14ac:dyDescent="0.25">
      <c r="L490" s="21" t="str">
        <f t="shared" ca="1" si="8"/>
        <v>-</v>
      </c>
    </row>
    <row r="491" spans="1:16" x14ac:dyDescent="0.25">
      <c r="A491" s="15"/>
      <c r="B491" s="19"/>
      <c r="C491" s="15"/>
      <c r="D491" s="15"/>
      <c r="E491" s="15"/>
      <c r="F491" s="15"/>
      <c r="G491" s="15"/>
      <c r="H491" s="15"/>
      <c r="I491" s="15"/>
      <c r="J491" s="15"/>
      <c r="K491" s="19"/>
      <c r="L491" s="24" t="str">
        <f t="shared" ca="1" si="8"/>
        <v>-</v>
      </c>
      <c r="M491" s="15"/>
      <c r="N491" s="15"/>
      <c r="O491" s="15"/>
      <c r="P491" s="15"/>
    </row>
    <row r="492" spans="1:16" x14ac:dyDescent="0.25">
      <c r="L492" s="21" t="str">
        <f t="shared" ca="1" si="8"/>
        <v>-</v>
      </c>
    </row>
    <row r="493" spans="1:16" x14ac:dyDescent="0.25">
      <c r="A493" s="15"/>
      <c r="B493" s="19"/>
      <c r="C493" s="15"/>
      <c r="D493" s="15"/>
      <c r="E493" s="15"/>
      <c r="F493" s="15"/>
      <c r="G493" s="15"/>
      <c r="H493" s="15"/>
      <c r="I493" s="15"/>
      <c r="J493" s="15"/>
      <c r="K493" s="19"/>
      <c r="L493" s="24" t="str">
        <f t="shared" ca="1" si="8"/>
        <v>-</v>
      </c>
      <c r="M493" s="15"/>
      <c r="N493" s="15"/>
      <c r="O493" s="15"/>
      <c r="P493" s="15"/>
    </row>
    <row r="494" spans="1:16" x14ac:dyDescent="0.25">
      <c r="L494" s="21" t="str">
        <f t="shared" ca="1" si="8"/>
        <v>-</v>
      </c>
    </row>
    <row r="495" spans="1:16" x14ac:dyDescent="0.25">
      <c r="A495" s="15"/>
      <c r="B495" s="19"/>
      <c r="C495" s="15"/>
      <c r="D495" s="15"/>
      <c r="E495" s="15"/>
      <c r="F495" s="15"/>
      <c r="G495" s="15"/>
      <c r="H495" s="15"/>
      <c r="I495" s="15"/>
      <c r="J495" s="15"/>
      <c r="K495" s="19"/>
      <c r="L495" s="24" t="str">
        <f t="shared" ca="1" si="8"/>
        <v>-</v>
      </c>
      <c r="M495" s="15"/>
      <c r="N495" s="15"/>
      <c r="O495" s="15"/>
      <c r="P495" s="15"/>
    </row>
    <row r="496" spans="1:16" x14ac:dyDescent="0.25">
      <c r="L496" s="21" t="str">
        <f t="shared" ca="1" si="8"/>
        <v>-</v>
      </c>
    </row>
    <row r="497" spans="1:16" x14ac:dyDescent="0.25">
      <c r="A497" s="15"/>
      <c r="B497" s="19"/>
      <c r="C497" s="15"/>
      <c r="D497" s="15"/>
      <c r="E497" s="15"/>
      <c r="F497" s="15"/>
      <c r="G497" s="15"/>
      <c r="H497" s="15"/>
      <c r="I497" s="15"/>
      <c r="J497" s="15"/>
      <c r="K497" s="19"/>
      <c r="L497" s="24" t="str">
        <f t="shared" ca="1" si="8"/>
        <v>-</v>
      </c>
      <c r="M497" s="15"/>
      <c r="N497" s="15"/>
      <c r="O497" s="15"/>
      <c r="P497" s="15"/>
    </row>
    <row r="498" spans="1:16" x14ac:dyDescent="0.25">
      <c r="L498" s="21" t="str">
        <f t="shared" ca="1" si="8"/>
        <v>-</v>
      </c>
    </row>
    <row r="499" spans="1:16" x14ac:dyDescent="0.25">
      <c r="A499" s="15"/>
      <c r="B499" s="19"/>
      <c r="C499" s="15"/>
      <c r="D499" s="15"/>
      <c r="E499" s="15"/>
      <c r="F499" s="15"/>
      <c r="G499" s="15"/>
      <c r="H499" s="15"/>
      <c r="I499" s="15"/>
      <c r="J499" s="15"/>
      <c r="K499" s="19"/>
      <c r="L499" s="24" t="str">
        <f t="shared" ca="1" si="8"/>
        <v>-</v>
      </c>
      <c r="M499" s="15"/>
      <c r="N499" s="15"/>
      <c r="O499" s="15"/>
      <c r="P499" s="15"/>
    </row>
    <row r="500" spans="1:16" x14ac:dyDescent="0.25">
      <c r="L500" s="21" t="str">
        <f t="shared" ca="1" si="8"/>
        <v>-</v>
      </c>
    </row>
    <row r="501" spans="1:16" x14ac:dyDescent="0.25">
      <c r="A501" s="15"/>
      <c r="B501" s="19"/>
      <c r="C501" s="15"/>
      <c r="D501" s="15"/>
      <c r="E501" s="15"/>
      <c r="F501" s="15"/>
      <c r="G501" s="15"/>
      <c r="H501" s="15"/>
      <c r="I501" s="15"/>
      <c r="J501" s="15"/>
      <c r="K501" s="19"/>
      <c r="L501" s="24" t="str">
        <f t="shared" ca="1" si="8"/>
        <v>-</v>
      </c>
      <c r="M501" s="15"/>
      <c r="N501" s="15"/>
      <c r="O501" s="15"/>
      <c r="P501" s="15"/>
    </row>
    <row r="502" spans="1:16" x14ac:dyDescent="0.25">
      <c r="L502" s="21" t="str">
        <f t="shared" ca="1" si="8"/>
        <v>-</v>
      </c>
    </row>
    <row r="503" spans="1:16" x14ac:dyDescent="0.25">
      <c r="A503" s="15"/>
      <c r="B503" s="19"/>
      <c r="C503" s="15"/>
      <c r="D503" s="15"/>
      <c r="E503" s="15"/>
      <c r="F503" s="15"/>
      <c r="G503" s="15"/>
      <c r="H503" s="15"/>
      <c r="I503" s="15"/>
      <c r="J503" s="15"/>
      <c r="K503" s="19"/>
      <c r="L503" s="24" t="str">
        <f t="shared" ca="1" si="8"/>
        <v>-</v>
      </c>
      <c r="M503" s="15"/>
      <c r="N503" s="15"/>
      <c r="O503" s="15"/>
      <c r="P503" s="15"/>
    </row>
    <row r="504" spans="1:16" x14ac:dyDescent="0.25">
      <c r="L504" s="21" t="str">
        <f t="shared" ca="1" si="8"/>
        <v>-</v>
      </c>
    </row>
    <row r="505" spans="1:16" x14ac:dyDescent="0.25">
      <c r="A505" s="15"/>
      <c r="B505" s="19"/>
      <c r="C505" s="15"/>
      <c r="D505" s="15"/>
      <c r="E505" s="15"/>
      <c r="F505" s="15"/>
      <c r="G505" s="15"/>
      <c r="H505" s="15"/>
      <c r="I505" s="15"/>
      <c r="J505" s="15"/>
      <c r="K505" s="19"/>
      <c r="L505" s="24" t="str">
        <f t="shared" ca="1" si="8"/>
        <v>-</v>
      </c>
      <c r="M505" s="15"/>
      <c r="N505" s="15"/>
      <c r="O505" s="15"/>
      <c r="P505" s="15"/>
    </row>
    <row r="506" spans="1:16" x14ac:dyDescent="0.25">
      <c r="L506" s="21" t="str">
        <f t="shared" ca="1" si="8"/>
        <v>-</v>
      </c>
    </row>
    <row r="507" spans="1:16" x14ac:dyDescent="0.25">
      <c r="A507" s="15"/>
      <c r="B507" s="19"/>
      <c r="C507" s="15"/>
      <c r="D507" s="15"/>
      <c r="E507" s="15"/>
      <c r="F507" s="15"/>
      <c r="G507" s="15"/>
      <c r="H507" s="15"/>
      <c r="I507" s="15"/>
      <c r="J507" s="15"/>
      <c r="K507" s="19"/>
      <c r="L507" s="24" t="str">
        <f t="shared" ca="1" si="8"/>
        <v>-</v>
      </c>
      <c r="M507" s="15"/>
      <c r="N507" s="15"/>
      <c r="O507" s="15"/>
      <c r="P507" s="15"/>
    </row>
    <row r="508" spans="1:16" x14ac:dyDescent="0.25">
      <c r="L508" s="21" t="str">
        <f t="shared" ca="1" si="8"/>
        <v>-</v>
      </c>
    </row>
    <row r="509" spans="1:16" x14ac:dyDescent="0.25">
      <c r="A509" s="15"/>
      <c r="B509" s="19"/>
      <c r="C509" s="15"/>
      <c r="D509" s="15"/>
      <c r="E509" s="15"/>
      <c r="F509" s="15"/>
      <c r="G509" s="15"/>
      <c r="H509" s="15"/>
      <c r="I509" s="15"/>
      <c r="J509" s="15"/>
      <c r="K509" s="19"/>
      <c r="L509" s="24" t="str">
        <f t="shared" ca="1" si="8"/>
        <v>-</v>
      </c>
      <c r="M509" s="15"/>
      <c r="N509" s="15"/>
      <c r="O509" s="15"/>
      <c r="P509" s="15"/>
    </row>
    <row r="510" spans="1:16" x14ac:dyDescent="0.25">
      <c r="L510" s="21" t="str">
        <f t="shared" ca="1" si="8"/>
        <v>-</v>
      </c>
    </row>
    <row r="511" spans="1:16" x14ac:dyDescent="0.25">
      <c r="A511" s="15"/>
      <c r="B511" s="19"/>
      <c r="C511" s="15"/>
      <c r="D511" s="15"/>
      <c r="E511" s="15"/>
      <c r="F511" s="15"/>
      <c r="G511" s="15"/>
      <c r="H511" s="15"/>
      <c r="I511" s="15"/>
      <c r="J511" s="15"/>
      <c r="K511" s="19"/>
      <c r="L511" s="24" t="str">
        <f t="shared" ca="1" si="8"/>
        <v>-</v>
      </c>
      <c r="M511" s="15"/>
      <c r="N511" s="15"/>
      <c r="O511" s="15"/>
      <c r="P511" s="15"/>
    </row>
    <row r="512" spans="1:16" x14ac:dyDescent="0.25">
      <c r="L512" s="21" t="str">
        <f t="shared" ca="1" si="8"/>
        <v>-</v>
      </c>
    </row>
    <row r="513" spans="1:16" x14ac:dyDescent="0.25">
      <c r="A513" s="15"/>
      <c r="B513" s="19"/>
      <c r="C513" s="15"/>
      <c r="D513" s="15"/>
      <c r="E513" s="15"/>
      <c r="F513" s="15"/>
      <c r="G513" s="15"/>
      <c r="H513" s="15"/>
      <c r="I513" s="15"/>
      <c r="J513" s="15"/>
      <c r="K513" s="19"/>
      <c r="L513" s="24" t="str">
        <f t="shared" ca="1" si="8"/>
        <v>-</v>
      </c>
      <c r="M513" s="15"/>
      <c r="N513" s="15"/>
      <c r="O513" s="15"/>
      <c r="P513" s="15"/>
    </row>
    <row r="514" spans="1:16" x14ac:dyDescent="0.25">
      <c r="L514" s="21" t="str">
        <f t="shared" ca="1" si="8"/>
        <v>-</v>
      </c>
    </row>
    <row r="515" spans="1:16" x14ac:dyDescent="0.25">
      <c r="A515" s="15"/>
      <c r="B515" s="19"/>
      <c r="C515" s="15"/>
      <c r="D515" s="15"/>
      <c r="E515" s="15"/>
      <c r="F515" s="15"/>
      <c r="G515" s="15"/>
      <c r="H515" s="15"/>
      <c r="I515" s="15"/>
      <c r="J515" s="15"/>
      <c r="K515" s="19"/>
      <c r="L515" s="24" t="str">
        <f t="shared" ca="1" si="8"/>
        <v>-</v>
      </c>
      <c r="M515" s="15"/>
      <c r="N515" s="15"/>
      <c r="O515" s="15"/>
      <c r="P515" s="15"/>
    </row>
    <row r="516" spans="1:16" x14ac:dyDescent="0.25">
      <c r="L516" s="21" t="str">
        <f t="shared" ca="1" si="8"/>
        <v>-</v>
      </c>
    </row>
    <row r="517" spans="1:16" x14ac:dyDescent="0.25">
      <c r="A517" s="15"/>
      <c r="B517" s="19"/>
      <c r="C517" s="15"/>
      <c r="D517" s="15"/>
      <c r="E517" s="15"/>
      <c r="F517" s="15"/>
      <c r="G517" s="15"/>
      <c r="H517" s="15"/>
      <c r="I517" s="15"/>
      <c r="J517" s="15"/>
      <c r="K517" s="19"/>
      <c r="L517" s="24" t="str">
        <f t="shared" ca="1" si="8"/>
        <v>-</v>
      </c>
      <c r="M517" s="15"/>
      <c r="N517" s="15"/>
      <c r="O517" s="15"/>
      <c r="P517" s="15"/>
    </row>
    <row r="518" spans="1:16" x14ac:dyDescent="0.25">
      <c r="L518" s="21" t="str">
        <f t="shared" ref="L518:L581" ca="1" si="9">IF(B518&gt;1/1/1900, (IF(M518="Closed",(DATEDIF(B518,K518,"d"))-(DATEDIF(H518,J518,"d")),IF(OR(M518="Pending",ISBLANK(K518)),TODAY()-B518))),"-")</f>
        <v>-</v>
      </c>
    </row>
    <row r="519" spans="1:16" x14ac:dyDescent="0.25">
      <c r="A519" s="15"/>
      <c r="B519" s="19"/>
      <c r="C519" s="15"/>
      <c r="D519" s="15"/>
      <c r="E519" s="15"/>
      <c r="F519" s="15"/>
      <c r="G519" s="15"/>
      <c r="H519" s="15"/>
      <c r="I519" s="15"/>
      <c r="J519" s="15"/>
      <c r="K519" s="19"/>
      <c r="L519" s="24" t="str">
        <f t="shared" ca="1" si="9"/>
        <v>-</v>
      </c>
      <c r="M519" s="15"/>
      <c r="N519" s="15"/>
      <c r="O519" s="15"/>
      <c r="P519" s="15"/>
    </row>
    <row r="520" spans="1:16" x14ac:dyDescent="0.25">
      <c r="L520" s="21" t="str">
        <f t="shared" ca="1" si="9"/>
        <v>-</v>
      </c>
    </row>
    <row r="521" spans="1:16" x14ac:dyDescent="0.25">
      <c r="A521" s="15"/>
      <c r="B521" s="19"/>
      <c r="C521" s="15"/>
      <c r="D521" s="15"/>
      <c r="E521" s="15"/>
      <c r="F521" s="15"/>
      <c r="G521" s="15"/>
      <c r="H521" s="15"/>
      <c r="I521" s="15"/>
      <c r="J521" s="15"/>
      <c r="K521" s="19"/>
      <c r="L521" s="24" t="str">
        <f t="shared" ca="1" si="9"/>
        <v>-</v>
      </c>
      <c r="M521" s="15"/>
      <c r="N521" s="15"/>
      <c r="O521" s="15"/>
      <c r="P521" s="15"/>
    </row>
    <row r="522" spans="1:16" x14ac:dyDescent="0.25">
      <c r="L522" s="21" t="str">
        <f t="shared" ca="1" si="9"/>
        <v>-</v>
      </c>
    </row>
    <row r="523" spans="1:16" x14ac:dyDescent="0.25">
      <c r="A523" s="15"/>
      <c r="B523" s="19"/>
      <c r="C523" s="15"/>
      <c r="D523" s="15"/>
      <c r="E523" s="15"/>
      <c r="F523" s="15"/>
      <c r="G523" s="15"/>
      <c r="H523" s="15"/>
      <c r="I523" s="15"/>
      <c r="J523" s="15"/>
      <c r="K523" s="19"/>
      <c r="L523" s="24" t="str">
        <f t="shared" ca="1" si="9"/>
        <v>-</v>
      </c>
      <c r="M523" s="15"/>
      <c r="N523" s="15"/>
      <c r="O523" s="15"/>
      <c r="P523" s="15"/>
    </row>
    <row r="524" spans="1:16" x14ac:dyDescent="0.25">
      <c r="L524" s="21" t="str">
        <f t="shared" ca="1" si="9"/>
        <v>-</v>
      </c>
    </row>
    <row r="525" spans="1:16" x14ac:dyDescent="0.25">
      <c r="A525" s="15"/>
      <c r="B525" s="19"/>
      <c r="C525" s="15"/>
      <c r="D525" s="15"/>
      <c r="E525" s="15"/>
      <c r="F525" s="15"/>
      <c r="G525" s="15"/>
      <c r="H525" s="15"/>
      <c r="I525" s="15"/>
      <c r="J525" s="15"/>
      <c r="K525" s="19"/>
      <c r="L525" s="24" t="str">
        <f t="shared" ca="1" si="9"/>
        <v>-</v>
      </c>
      <c r="M525" s="15"/>
      <c r="N525" s="15"/>
      <c r="O525" s="15"/>
      <c r="P525" s="15"/>
    </row>
    <row r="526" spans="1:16" x14ac:dyDescent="0.25">
      <c r="L526" s="21" t="str">
        <f t="shared" ca="1" si="9"/>
        <v>-</v>
      </c>
    </row>
    <row r="527" spans="1:16" x14ac:dyDescent="0.25">
      <c r="A527" s="15"/>
      <c r="B527" s="19"/>
      <c r="C527" s="15"/>
      <c r="D527" s="15"/>
      <c r="E527" s="15"/>
      <c r="F527" s="15"/>
      <c r="G527" s="15"/>
      <c r="H527" s="15"/>
      <c r="I527" s="15"/>
      <c r="J527" s="15"/>
      <c r="K527" s="19"/>
      <c r="L527" s="24" t="str">
        <f t="shared" ca="1" si="9"/>
        <v>-</v>
      </c>
      <c r="M527" s="15"/>
      <c r="N527" s="15"/>
      <c r="O527" s="15"/>
      <c r="P527" s="15"/>
    </row>
    <row r="528" spans="1:16" x14ac:dyDescent="0.25">
      <c r="L528" s="21" t="str">
        <f t="shared" ca="1" si="9"/>
        <v>-</v>
      </c>
    </row>
    <row r="529" spans="1:16" x14ac:dyDescent="0.25">
      <c r="A529" s="15"/>
      <c r="B529" s="19"/>
      <c r="C529" s="15"/>
      <c r="D529" s="15"/>
      <c r="E529" s="15"/>
      <c r="F529" s="15"/>
      <c r="G529" s="15"/>
      <c r="H529" s="15"/>
      <c r="I529" s="15"/>
      <c r="J529" s="15"/>
      <c r="K529" s="19"/>
      <c r="L529" s="24" t="str">
        <f t="shared" ca="1" si="9"/>
        <v>-</v>
      </c>
      <c r="M529" s="15"/>
      <c r="N529" s="15"/>
      <c r="O529" s="15"/>
      <c r="P529" s="15"/>
    </row>
    <row r="530" spans="1:16" x14ac:dyDescent="0.25">
      <c r="L530" s="21" t="str">
        <f t="shared" ca="1" si="9"/>
        <v>-</v>
      </c>
    </row>
    <row r="531" spans="1:16" x14ac:dyDescent="0.25">
      <c r="A531" s="15"/>
      <c r="B531" s="19"/>
      <c r="C531" s="15"/>
      <c r="D531" s="15"/>
      <c r="E531" s="15"/>
      <c r="F531" s="15"/>
      <c r="G531" s="15"/>
      <c r="H531" s="15"/>
      <c r="I531" s="15"/>
      <c r="J531" s="15"/>
      <c r="K531" s="19"/>
      <c r="L531" s="24" t="str">
        <f t="shared" ca="1" si="9"/>
        <v>-</v>
      </c>
      <c r="M531" s="15"/>
      <c r="N531" s="15"/>
      <c r="O531" s="15"/>
      <c r="P531" s="15"/>
    </row>
    <row r="532" spans="1:16" x14ac:dyDescent="0.25">
      <c r="L532" s="21" t="str">
        <f t="shared" ca="1" si="9"/>
        <v>-</v>
      </c>
    </row>
    <row r="533" spans="1:16" x14ac:dyDescent="0.25">
      <c r="A533" s="15"/>
      <c r="B533" s="19"/>
      <c r="C533" s="15"/>
      <c r="D533" s="15"/>
      <c r="E533" s="15"/>
      <c r="F533" s="15"/>
      <c r="G533" s="15"/>
      <c r="H533" s="15"/>
      <c r="I533" s="15"/>
      <c r="J533" s="15"/>
      <c r="K533" s="19"/>
      <c r="L533" s="24" t="str">
        <f t="shared" ca="1" si="9"/>
        <v>-</v>
      </c>
      <c r="M533" s="15"/>
      <c r="N533" s="15"/>
      <c r="O533" s="15"/>
      <c r="P533" s="15"/>
    </row>
    <row r="534" spans="1:16" x14ac:dyDescent="0.25">
      <c r="L534" s="21" t="str">
        <f t="shared" ca="1" si="9"/>
        <v>-</v>
      </c>
    </row>
    <row r="535" spans="1:16" x14ac:dyDescent="0.25">
      <c r="A535" s="15"/>
      <c r="B535" s="19"/>
      <c r="C535" s="15"/>
      <c r="D535" s="15"/>
      <c r="E535" s="15"/>
      <c r="F535" s="15"/>
      <c r="G535" s="15"/>
      <c r="H535" s="15"/>
      <c r="I535" s="15"/>
      <c r="J535" s="15"/>
      <c r="K535" s="19"/>
      <c r="L535" s="24" t="str">
        <f t="shared" ca="1" si="9"/>
        <v>-</v>
      </c>
      <c r="M535" s="15"/>
      <c r="N535" s="15"/>
      <c r="O535" s="15"/>
      <c r="P535" s="15"/>
    </row>
    <row r="536" spans="1:16" x14ac:dyDescent="0.25">
      <c r="L536" s="21" t="str">
        <f t="shared" ca="1" si="9"/>
        <v>-</v>
      </c>
    </row>
    <row r="537" spans="1:16" x14ac:dyDescent="0.25">
      <c r="A537" s="15"/>
      <c r="B537" s="19"/>
      <c r="C537" s="15"/>
      <c r="D537" s="15"/>
      <c r="E537" s="15"/>
      <c r="F537" s="15"/>
      <c r="G537" s="15"/>
      <c r="H537" s="15"/>
      <c r="I537" s="15"/>
      <c r="J537" s="15"/>
      <c r="K537" s="19"/>
      <c r="L537" s="24" t="str">
        <f t="shared" ca="1" si="9"/>
        <v>-</v>
      </c>
      <c r="M537" s="15"/>
      <c r="N537" s="15"/>
      <c r="O537" s="15"/>
      <c r="P537" s="15"/>
    </row>
    <row r="538" spans="1:16" x14ac:dyDescent="0.25">
      <c r="L538" s="21" t="str">
        <f t="shared" ca="1" si="9"/>
        <v>-</v>
      </c>
    </row>
    <row r="539" spans="1:16" x14ac:dyDescent="0.25">
      <c r="A539" s="15"/>
      <c r="B539" s="19"/>
      <c r="C539" s="15"/>
      <c r="D539" s="15"/>
      <c r="E539" s="15"/>
      <c r="F539" s="15"/>
      <c r="G539" s="15"/>
      <c r="H539" s="15"/>
      <c r="I539" s="15"/>
      <c r="J539" s="15"/>
      <c r="K539" s="19"/>
      <c r="L539" s="24" t="str">
        <f t="shared" ca="1" si="9"/>
        <v>-</v>
      </c>
      <c r="M539" s="15"/>
      <c r="N539" s="15"/>
      <c r="O539" s="15"/>
      <c r="P539" s="15"/>
    </row>
    <row r="540" spans="1:16" x14ac:dyDescent="0.25">
      <c r="L540" s="21" t="str">
        <f t="shared" ca="1" si="9"/>
        <v>-</v>
      </c>
    </row>
    <row r="541" spans="1:16" x14ac:dyDescent="0.25">
      <c r="A541" s="15"/>
      <c r="B541" s="19"/>
      <c r="C541" s="15"/>
      <c r="D541" s="15"/>
      <c r="E541" s="15"/>
      <c r="F541" s="15"/>
      <c r="G541" s="15"/>
      <c r="H541" s="15"/>
      <c r="I541" s="15"/>
      <c r="J541" s="15"/>
      <c r="K541" s="19"/>
      <c r="L541" s="24" t="str">
        <f t="shared" ca="1" si="9"/>
        <v>-</v>
      </c>
      <c r="M541" s="15"/>
      <c r="N541" s="15"/>
      <c r="O541" s="15"/>
      <c r="P541" s="15"/>
    </row>
    <row r="542" spans="1:16" x14ac:dyDescent="0.25">
      <c r="L542" s="21" t="str">
        <f t="shared" ca="1" si="9"/>
        <v>-</v>
      </c>
    </row>
    <row r="543" spans="1:16" x14ac:dyDescent="0.25">
      <c r="A543" s="15"/>
      <c r="B543" s="19"/>
      <c r="C543" s="15"/>
      <c r="D543" s="15"/>
      <c r="E543" s="15"/>
      <c r="F543" s="15"/>
      <c r="G543" s="15"/>
      <c r="H543" s="15"/>
      <c r="I543" s="15"/>
      <c r="J543" s="15"/>
      <c r="K543" s="19"/>
      <c r="L543" s="24" t="str">
        <f t="shared" ca="1" si="9"/>
        <v>-</v>
      </c>
      <c r="M543" s="15"/>
      <c r="N543" s="15"/>
      <c r="O543" s="15"/>
      <c r="P543" s="15"/>
    </row>
    <row r="544" spans="1:16" x14ac:dyDescent="0.25">
      <c r="L544" s="21" t="str">
        <f t="shared" ca="1" si="9"/>
        <v>-</v>
      </c>
    </row>
    <row r="545" spans="1:16" x14ac:dyDescent="0.25">
      <c r="A545" s="15"/>
      <c r="B545" s="19"/>
      <c r="C545" s="15"/>
      <c r="D545" s="15"/>
      <c r="E545" s="15"/>
      <c r="F545" s="15"/>
      <c r="G545" s="15"/>
      <c r="H545" s="15"/>
      <c r="I545" s="15"/>
      <c r="J545" s="15"/>
      <c r="K545" s="19"/>
      <c r="L545" s="24" t="str">
        <f t="shared" ca="1" si="9"/>
        <v>-</v>
      </c>
      <c r="M545" s="15"/>
      <c r="N545" s="15"/>
      <c r="O545" s="15"/>
      <c r="P545" s="15"/>
    </row>
    <row r="546" spans="1:16" x14ac:dyDescent="0.25">
      <c r="L546" s="21" t="str">
        <f t="shared" ca="1" si="9"/>
        <v>-</v>
      </c>
    </row>
    <row r="547" spans="1:16" x14ac:dyDescent="0.25">
      <c r="A547" s="15"/>
      <c r="B547" s="19"/>
      <c r="C547" s="15"/>
      <c r="D547" s="15"/>
      <c r="E547" s="15"/>
      <c r="F547" s="15"/>
      <c r="G547" s="15"/>
      <c r="H547" s="15"/>
      <c r="I547" s="15"/>
      <c r="J547" s="15"/>
      <c r="K547" s="19"/>
      <c r="L547" s="24" t="str">
        <f t="shared" ca="1" si="9"/>
        <v>-</v>
      </c>
      <c r="M547" s="15"/>
      <c r="N547" s="15"/>
      <c r="O547" s="15"/>
      <c r="P547" s="15"/>
    </row>
    <row r="548" spans="1:16" x14ac:dyDescent="0.25">
      <c r="L548" s="21" t="str">
        <f t="shared" ca="1" si="9"/>
        <v>-</v>
      </c>
    </row>
    <row r="549" spans="1:16" x14ac:dyDescent="0.25">
      <c r="A549" s="15"/>
      <c r="B549" s="19"/>
      <c r="C549" s="15"/>
      <c r="D549" s="15"/>
      <c r="E549" s="15"/>
      <c r="F549" s="15"/>
      <c r="G549" s="15"/>
      <c r="H549" s="15"/>
      <c r="I549" s="15"/>
      <c r="J549" s="15"/>
      <c r="K549" s="19"/>
      <c r="L549" s="24" t="str">
        <f t="shared" ca="1" si="9"/>
        <v>-</v>
      </c>
      <c r="M549" s="15"/>
      <c r="N549" s="15"/>
      <c r="O549" s="15"/>
      <c r="P549" s="15"/>
    </row>
    <row r="550" spans="1:16" x14ac:dyDescent="0.25">
      <c r="L550" s="21" t="str">
        <f t="shared" ca="1" si="9"/>
        <v>-</v>
      </c>
    </row>
    <row r="551" spans="1:16" x14ac:dyDescent="0.25">
      <c r="A551" s="15"/>
      <c r="B551" s="19"/>
      <c r="C551" s="15"/>
      <c r="D551" s="15"/>
      <c r="E551" s="15"/>
      <c r="F551" s="15"/>
      <c r="G551" s="15"/>
      <c r="H551" s="15"/>
      <c r="I551" s="15"/>
      <c r="J551" s="15"/>
      <c r="K551" s="19"/>
      <c r="L551" s="24" t="str">
        <f t="shared" ca="1" si="9"/>
        <v>-</v>
      </c>
      <c r="M551" s="15"/>
      <c r="N551" s="15"/>
      <c r="O551" s="15"/>
      <c r="P551" s="15"/>
    </row>
    <row r="552" spans="1:16" x14ac:dyDescent="0.25">
      <c r="L552" s="21" t="str">
        <f t="shared" ca="1" si="9"/>
        <v>-</v>
      </c>
    </row>
    <row r="553" spans="1:16" x14ac:dyDescent="0.25">
      <c r="A553" s="15"/>
      <c r="B553" s="19"/>
      <c r="C553" s="15"/>
      <c r="D553" s="15"/>
      <c r="E553" s="15"/>
      <c r="F553" s="15"/>
      <c r="G553" s="15"/>
      <c r="H553" s="15"/>
      <c r="I553" s="15"/>
      <c r="J553" s="15"/>
      <c r="K553" s="19"/>
      <c r="L553" s="24" t="str">
        <f t="shared" ca="1" si="9"/>
        <v>-</v>
      </c>
      <c r="M553" s="15"/>
      <c r="N553" s="15"/>
      <c r="O553" s="15"/>
      <c r="P553" s="15"/>
    </row>
    <row r="554" spans="1:16" x14ac:dyDescent="0.25">
      <c r="L554" s="21" t="str">
        <f t="shared" ca="1" si="9"/>
        <v>-</v>
      </c>
    </row>
    <row r="555" spans="1:16" x14ac:dyDescent="0.25">
      <c r="A555" s="15"/>
      <c r="B555" s="19"/>
      <c r="C555" s="15"/>
      <c r="D555" s="15"/>
      <c r="E555" s="15"/>
      <c r="F555" s="15"/>
      <c r="G555" s="15"/>
      <c r="H555" s="15"/>
      <c r="I555" s="15"/>
      <c r="J555" s="15"/>
      <c r="K555" s="19"/>
      <c r="L555" s="24" t="str">
        <f t="shared" ca="1" si="9"/>
        <v>-</v>
      </c>
      <c r="M555" s="15"/>
      <c r="N555" s="15"/>
      <c r="O555" s="15"/>
      <c r="P555" s="15"/>
    </row>
    <row r="556" spans="1:16" x14ac:dyDescent="0.25">
      <c r="L556" s="21" t="str">
        <f t="shared" ca="1" si="9"/>
        <v>-</v>
      </c>
    </row>
    <row r="557" spans="1:16" x14ac:dyDescent="0.25">
      <c r="A557" s="15"/>
      <c r="B557" s="19"/>
      <c r="C557" s="15"/>
      <c r="D557" s="15"/>
      <c r="E557" s="15"/>
      <c r="F557" s="15"/>
      <c r="G557" s="15"/>
      <c r="H557" s="15"/>
      <c r="I557" s="15"/>
      <c r="J557" s="15"/>
      <c r="K557" s="19"/>
      <c r="L557" s="24" t="str">
        <f t="shared" ca="1" si="9"/>
        <v>-</v>
      </c>
      <c r="M557" s="15"/>
      <c r="N557" s="15"/>
      <c r="O557" s="15"/>
      <c r="P557" s="15"/>
    </row>
    <row r="558" spans="1:16" x14ac:dyDescent="0.25">
      <c r="L558" s="21" t="str">
        <f t="shared" ca="1" si="9"/>
        <v>-</v>
      </c>
    </row>
    <row r="559" spans="1:16" x14ac:dyDescent="0.25">
      <c r="A559" s="15"/>
      <c r="B559" s="19"/>
      <c r="C559" s="15"/>
      <c r="D559" s="15"/>
      <c r="E559" s="15"/>
      <c r="F559" s="15"/>
      <c r="G559" s="15"/>
      <c r="H559" s="15"/>
      <c r="I559" s="15"/>
      <c r="J559" s="15"/>
      <c r="K559" s="19"/>
      <c r="L559" s="24" t="str">
        <f t="shared" ca="1" si="9"/>
        <v>-</v>
      </c>
      <c r="M559" s="15"/>
      <c r="N559" s="15"/>
      <c r="O559" s="15"/>
      <c r="P559" s="15"/>
    </row>
    <row r="560" spans="1:16" x14ac:dyDescent="0.25">
      <c r="L560" s="21" t="str">
        <f t="shared" ca="1" si="9"/>
        <v>-</v>
      </c>
    </row>
    <row r="561" spans="1:16" x14ac:dyDescent="0.25">
      <c r="A561" s="15"/>
      <c r="B561" s="19"/>
      <c r="C561" s="15"/>
      <c r="D561" s="15"/>
      <c r="E561" s="15"/>
      <c r="F561" s="15"/>
      <c r="G561" s="15"/>
      <c r="H561" s="15"/>
      <c r="I561" s="15"/>
      <c r="J561" s="15"/>
      <c r="K561" s="19"/>
      <c r="L561" s="24" t="str">
        <f t="shared" ca="1" si="9"/>
        <v>-</v>
      </c>
      <c r="M561" s="15"/>
      <c r="N561" s="15"/>
      <c r="O561" s="15"/>
      <c r="P561" s="15"/>
    </row>
    <row r="562" spans="1:16" x14ac:dyDescent="0.25">
      <c r="L562" s="21" t="str">
        <f t="shared" ca="1" si="9"/>
        <v>-</v>
      </c>
    </row>
    <row r="563" spans="1:16" x14ac:dyDescent="0.25">
      <c r="A563" s="15"/>
      <c r="B563" s="19"/>
      <c r="C563" s="15"/>
      <c r="D563" s="15"/>
      <c r="E563" s="15"/>
      <c r="F563" s="15"/>
      <c r="G563" s="15"/>
      <c r="H563" s="15"/>
      <c r="I563" s="15"/>
      <c r="J563" s="15"/>
      <c r="K563" s="19"/>
      <c r="L563" s="24" t="str">
        <f t="shared" ca="1" si="9"/>
        <v>-</v>
      </c>
      <c r="M563" s="15"/>
      <c r="N563" s="15"/>
      <c r="O563" s="15"/>
      <c r="P563" s="15"/>
    </row>
    <row r="564" spans="1:16" x14ac:dyDescent="0.25">
      <c r="L564" s="21" t="str">
        <f t="shared" ca="1" si="9"/>
        <v>-</v>
      </c>
    </row>
    <row r="565" spans="1:16" x14ac:dyDescent="0.25">
      <c r="A565" s="15"/>
      <c r="B565" s="19"/>
      <c r="C565" s="15"/>
      <c r="D565" s="15"/>
      <c r="E565" s="15"/>
      <c r="F565" s="15"/>
      <c r="G565" s="15"/>
      <c r="H565" s="15"/>
      <c r="I565" s="15"/>
      <c r="J565" s="15"/>
      <c r="K565" s="19"/>
      <c r="L565" s="24" t="str">
        <f t="shared" ca="1" si="9"/>
        <v>-</v>
      </c>
      <c r="M565" s="15"/>
      <c r="N565" s="15"/>
      <c r="O565" s="15"/>
      <c r="P565" s="15"/>
    </row>
    <row r="566" spans="1:16" x14ac:dyDescent="0.25">
      <c r="L566" s="21" t="str">
        <f t="shared" ca="1" si="9"/>
        <v>-</v>
      </c>
    </row>
    <row r="567" spans="1:16" x14ac:dyDescent="0.25">
      <c r="A567" s="15"/>
      <c r="B567" s="19"/>
      <c r="C567" s="15"/>
      <c r="D567" s="15"/>
      <c r="E567" s="15"/>
      <c r="F567" s="15"/>
      <c r="G567" s="15"/>
      <c r="H567" s="15"/>
      <c r="I567" s="15"/>
      <c r="J567" s="15"/>
      <c r="K567" s="19"/>
      <c r="L567" s="24" t="str">
        <f t="shared" ca="1" si="9"/>
        <v>-</v>
      </c>
      <c r="M567" s="15"/>
      <c r="N567" s="15"/>
      <c r="O567" s="15"/>
      <c r="P567" s="15"/>
    </row>
    <row r="568" spans="1:16" x14ac:dyDescent="0.25">
      <c r="L568" s="21" t="str">
        <f t="shared" ca="1" si="9"/>
        <v>-</v>
      </c>
    </row>
    <row r="569" spans="1:16" x14ac:dyDescent="0.25">
      <c r="A569" s="15"/>
      <c r="B569" s="19"/>
      <c r="C569" s="15"/>
      <c r="D569" s="15"/>
      <c r="E569" s="15"/>
      <c r="F569" s="15"/>
      <c r="G569" s="15"/>
      <c r="H569" s="15"/>
      <c r="I569" s="15"/>
      <c r="J569" s="15"/>
      <c r="K569" s="19"/>
      <c r="L569" s="24" t="str">
        <f t="shared" ca="1" si="9"/>
        <v>-</v>
      </c>
      <c r="M569" s="15"/>
      <c r="N569" s="15"/>
      <c r="O569" s="15"/>
      <c r="P569" s="15"/>
    </row>
    <row r="570" spans="1:16" x14ac:dyDescent="0.25">
      <c r="L570" s="21" t="str">
        <f t="shared" ca="1" si="9"/>
        <v>-</v>
      </c>
    </row>
    <row r="571" spans="1:16" x14ac:dyDescent="0.25">
      <c r="A571" s="15"/>
      <c r="B571" s="19"/>
      <c r="C571" s="15"/>
      <c r="D571" s="15"/>
      <c r="E571" s="15"/>
      <c r="F571" s="15"/>
      <c r="G571" s="15"/>
      <c r="H571" s="15"/>
      <c r="I571" s="15"/>
      <c r="J571" s="15"/>
      <c r="K571" s="19"/>
      <c r="L571" s="24" t="str">
        <f t="shared" ca="1" si="9"/>
        <v>-</v>
      </c>
      <c r="M571" s="15"/>
      <c r="N571" s="15"/>
      <c r="O571" s="15"/>
      <c r="P571" s="15"/>
    </row>
    <row r="572" spans="1:16" x14ac:dyDescent="0.25">
      <c r="L572" s="21" t="str">
        <f t="shared" ca="1" si="9"/>
        <v>-</v>
      </c>
    </row>
    <row r="573" spans="1:16" x14ac:dyDescent="0.25">
      <c r="A573" s="15"/>
      <c r="B573" s="19"/>
      <c r="C573" s="15"/>
      <c r="D573" s="15"/>
      <c r="E573" s="15"/>
      <c r="F573" s="15"/>
      <c r="G573" s="15"/>
      <c r="H573" s="15"/>
      <c r="I573" s="15"/>
      <c r="J573" s="15"/>
      <c r="K573" s="19"/>
      <c r="L573" s="24" t="str">
        <f t="shared" ca="1" si="9"/>
        <v>-</v>
      </c>
      <c r="M573" s="15"/>
      <c r="N573" s="15"/>
      <c r="O573" s="15"/>
      <c r="P573" s="15"/>
    </row>
    <row r="574" spans="1:16" x14ac:dyDescent="0.25">
      <c r="L574" s="21" t="str">
        <f t="shared" ca="1" si="9"/>
        <v>-</v>
      </c>
    </row>
    <row r="575" spans="1:16" x14ac:dyDescent="0.25">
      <c r="A575" s="15"/>
      <c r="B575" s="19"/>
      <c r="C575" s="15"/>
      <c r="D575" s="15"/>
      <c r="E575" s="15"/>
      <c r="F575" s="15"/>
      <c r="G575" s="15"/>
      <c r="H575" s="15"/>
      <c r="I575" s="15"/>
      <c r="J575" s="15"/>
      <c r="K575" s="19"/>
      <c r="L575" s="24" t="str">
        <f t="shared" ca="1" si="9"/>
        <v>-</v>
      </c>
      <c r="M575" s="15"/>
      <c r="N575" s="15"/>
      <c r="O575" s="15"/>
      <c r="P575" s="15"/>
    </row>
    <row r="576" spans="1:16" x14ac:dyDescent="0.25">
      <c r="L576" s="21" t="str">
        <f t="shared" ca="1" si="9"/>
        <v>-</v>
      </c>
    </row>
    <row r="577" spans="1:16" x14ac:dyDescent="0.25">
      <c r="A577" s="15"/>
      <c r="B577" s="19"/>
      <c r="C577" s="15"/>
      <c r="D577" s="15"/>
      <c r="E577" s="15"/>
      <c r="F577" s="15"/>
      <c r="G577" s="15"/>
      <c r="H577" s="15"/>
      <c r="I577" s="15"/>
      <c r="J577" s="15"/>
      <c r="K577" s="19"/>
      <c r="L577" s="24" t="str">
        <f t="shared" ca="1" si="9"/>
        <v>-</v>
      </c>
      <c r="M577" s="15"/>
      <c r="N577" s="15"/>
      <c r="O577" s="15"/>
      <c r="P577" s="15"/>
    </row>
    <row r="578" spans="1:16" x14ac:dyDescent="0.25">
      <c r="L578" s="21" t="str">
        <f t="shared" ca="1" si="9"/>
        <v>-</v>
      </c>
    </row>
    <row r="579" spans="1:16" x14ac:dyDescent="0.25">
      <c r="A579" s="15"/>
      <c r="B579" s="19"/>
      <c r="C579" s="15"/>
      <c r="D579" s="15"/>
      <c r="E579" s="15"/>
      <c r="F579" s="15"/>
      <c r="G579" s="15"/>
      <c r="H579" s="15"/>
      <c r="I579" s="15"/>
      <c r="J579" s="15"/>
      <c r="K579" s="19"/>
      <c r="L579" s="24" t="str">
        <f t="shared" ca="1" si="9"/>
        <v>-</v>
      </c>
      <c r="M579" s="15"/>
      <c r="N579" s="15"/>
      <c r="O579" s="15"/>
      <c r="P579" s="15"/>
    </row>
    <row r="580" spans="1:16" x14ac:dyDescent="0.25">
      <c r="L580" s="21" t="str">
        <f t="shared" ca="1" si="9"/>
        <v>-</v>
      </c>
    </row>
    <row r="581" spans="1:16" x14ac:dyDescent="0.25">
      <c r="A581" s="15"/>
      <c r="B581" s="19"/>
      <c r="C581" s="15"/>
      <c r="D581" s="15"/>
      <c r="E581" s="15"/>
      <c r="F581" s="15"/>
      <c r="G581" s="15"/>
      <c r="H581" s="15"/>
      <c r="I581" s="15"/>
      <c r="J581" s="15"/>
      <c r="K581" s="19"/>
      <c r="L581" s="24" t="str">
        <f t="shared" ca="1" si="9"/>
        <v>-</v>
      </c>
      <c r="M581" s="15"/>
      <c r="N581" s="15"/>
      <c r="O581" s="15"/>
      <c r="P581" s="15"/>
    </row>
    <row r="582" spans="1:16" x14ac:dyDescent="0.25">
      <c r="L582" s="21" t="str">
        <f t="shared" ref="L582:L645" ca="1" si="10">IF(B582&gt;1/1/1900, (IF(M582="Closed",(DATEDIF(B582,K582,"d"))-(DATEDIF(H582,J582,"d")),IF(OR(M582="Pending",ISBLANK(K582)),TODAY()-B582))),"-")</f>
        <v>-</v>
      </c>
    </row>
    <row r="583" spans="1:16" x14ac:dyDescent="0.25">
      <c r="A583" s="15"/>
      <c r="B583" s="19"/>
      <c r="C583" s="15"/>
      <c r="D583" s="15"/>
      <c r="E583" s="15"/>
      <c r="F583" s="15"/>
      <c r="G583" s="15"/>
      <c r="H583" s="15"/>
      <c r="I583" s="15"/>
      <c r="J583" s="15"/>
      <c r="K583" s="19"/>
      <c r="L583" s="24" t="str">
        <f t="shared" ca="1" si="10"/>
        <v>-</v>
      </c>
      <c r="M583" s="15"/>
      <c r="N583" s="15"/>
      <c r="O583" s="15"/>
      <c r="P583" s="15"/>
    </row>
    <row r="584" spans="1:16" x14ac:dyDescent="0.25">
      <c r="L584" s="21" t="str">
        <f t="shared" ca="1" si="10"/>
        <v>-</v>
      </c>
    </row>
    <row r="585" spans="1:16" x14ac:dyDescent="0.25">
      <c r="A585" s="15"/>
      <c r="B585" s="19"/>
      <c r="C585" s="15"/>
      <c r="D585" s="15"/>
      <c r="E585" s="15"/>
      <c r="F585" s="15"/>
      <c r="G585" s="15"/>
      <c r="H585" s="15"/>
      <c r="I585" s="15"/>
      <c r="J585" s="15"/>
      <c r="K585" s="19"/>
      <c r="L585" s="24" t="str">
        <f t="shared" ca="1" si="10"/>
        <v>-</v>
      </c>
      <c r="M585" s="15"/>
      <c r="N585" s="15"/>
      <c r="O585" s="15"/>
      <c r="P585" s="15"/>
    </row>
    <row r="586" spans="1:16" x14ac:dyDescent="0.25">
      <c r="L586" s="21" t="str">
        <f t="shared" ca="1" si="10"/>
        <v>-</v>
      </c>
    </row>
    <row r="587" spans="1:16" x14ac:dyDescent="0.25">
      <c r="A587" s="15"/>
      <c r="B587" s="19"/>
      <c r="C587" s="15"/>
      <c r="D587" s="15"/>
      <c r="E587" s="15"/>
      <c r="F587" s="15"/>
      <c r="G587" s="15"/>
      <c r="H587" s="15"/>
      <c r="I587" s="15"/>
      <c r="J587" s="15"/>
      <c r="K587" s="19"/>
      <c r="L587" s="24" t="str">
        <f t="shared" ca="1" si="10"/>
        <v>-</v>
      </c>
      <c r="M587" s="15"/>
      <c r="N587" s="15"/>
      <c r="O587" s="15"/>
      <c r="P587" s="15"/>
    </row>
    <row r="588" spans="1:16" x14ac:dyDescent="0.25">
      <c r="L588" s="21" t="str">
        <f t="shared" ca="1" si="10"/>
        <v>-</v>
      </c>
    </row>
    <row r="589" spans="1:16" x14ac:dyDescent="0.25">
      <c r="A589" s="15"/>
      <c r="B589" s="19"/>
      <c r="C589" s="15"/>
      <c r="D589" s="15"/>
      <c r="E589" s="15"/>
      <c r="F589" s="15"/>
      <c r="G589" s="15"/>
      <c r="H589" s="15"/>
      <c r="I589" s="15"/>
      <c r="J589" s="15"/>
      <c r="K589" s="19"/>
      <c r="L589" s="24" t="str">
        <f t="shared" ca="1" si="10"/>
        <v>-</v>
      </c>
      <c r="M589" s="15"/>
      <c r="N589" s="15"/>
      <c r="O589" s="15"/>
      <c r="P589" s="15"/>
    </row>
    <row r="590" spans="1:16" x14ac:dyDescent="0.25">
      <c r="L590" s="21" t="str">
        <f t="shared" ca="1" si="10"/>
        <v>-</v>
      </c>
    </row>
    <row r="591" spans="1:16" x14ac:dyDescent="0.25">
      <c r="A591" s="15"/>
      <c r="B591" s="19"/>
      <c r="C591" s="15"/>
      <c r="D591" s="15"/>
      <c r="E591" s="15"/>
      <c r="F591" s="15"/>
      <c r="G591" s="15"/>
      <c r="H591" s="15"/>
      <c r="I591" s="15"/>
      <c r="J591" s="15"/>
      <c r="K591" s="19"/>
      <c r="L591" s="24" t="str">
        <f t="shared" ca="1" si="10"/>
        <v>-</v>
      </c>
      <c r="M591" s="15"/>
      <c r="N591" s="15"/>
      <c r="O591" s="15"/>
      <c r="P591" s="15"/>
    </row>
    <row r="592" spans="1:16" x14ac:dyDescent="0.25">
      <c r="L592" s="21" t="str">
        <f t="shared" ca="1" si="10"/>
        <v>-</v>
      </c>
    </row>
    <row r="593" spans="1:16" x14ac:dyDescent="0.25">
      <c r="A593" s="15"/>
      <c r="B593" s="19"/>
      <c r="C593" s="15"/>
      <c r="D593" s="15"/>
      <c r="E593" s="15"/>
      <c r="F593" s="15"/>
      <c r="G593" s="15"/>
      <c r="H593" s="15"/>
      <c r="I593" s="15"/>
      <c r="J593" s="15"/>
      <c r="K593" s="19"/>
      <c r="L593" s="24" t="str">
        <f t="shared" ca="1" si="10"/>
        <v>-</v>
      </c>
      <c r="M593" s="15"/>
      <c r="N593" s="15"/>
      <c r="O593" s="15"/>
      <c r="P593" s="15"/>
    </row>
    <row r="594" spans="1:16" x14ac:dyDescent="0.25">
      <c r="L594" s="21" t="str">
        <f t="shared" ca="1" si="10"/>
        <v>-</v>
      </c>
    </row>
    <row r="595" spans="1:16" x14ac:dyDescent="0.25">
      <c r="A595" s="15"/>
      <c r="B595" s="19"/>
      <c r="C595" s="15"/>
      <c r="D595" s="15"/>
      <c r="E595" s="15"/>
      <c r="F595" s="15"/>
      <c r="G595" s="15"/>
      <c r="H595" s="15"/>
      <c r="I595" s="15"/>
      <c r="J595" s="15"/>
      <c r="K595" s="19"/>
      <c r="L595" s="24" t="str">
        <f t="shared" ca="1" si="10"/>
        <v>-</v>
      </c>
      <c r="M595" s="15"/>
      <c r="N595" s="15"/>
      <c r="O595" s="15"/>
      <c r="P595" s="15"/>
    </row>
    <row r="596" spans="1:16" x14ac:dyDescent="0.25">
      <c r="L596" s="21" t="str">
        <f t="shared" ca="1" si="10"/>
        <v>-</v>
      </c>
    </row>
    <row r="597" spans="1:16" x14ac:dyDescent="0.25">
      <c r="A597" s="15"/>
      <c r="B597" s="19"/>
      <c r="C597" s="15"/>
      <c r="D597" s="15"/>
      <c r="E597" s="15"/>
      <c r="F597" s="15"/>
      <c r="G597" s="15"/>
      <c r="H597" s="15"/>
      <c r="I597" s="15"/>
      <c r="J597" s="15"/>
      <c r="K597" s="19"/>
      <c r="L597" s="24" t="str">
        <f t="shared" ca="1" si="10"/>
        <v>-</v>
      </c>
      <c r="M597" s="15"/>
      <c r="N597" s="15"/>
      <c r="O597" s="15"/>
      <c r="P597" s="15"/>
    </row>
    <row r="598" spans="1:16" x14ac:dyDescent="0.25">
      <c r="L598" s="21" t="str">
        <f t="shared" ca="1" si="10"/>
        <v>-</v>
      </c>
    </row>
    <row r="599" spans="1:16" x14ac:dyDescent="0.25">
      <c r="A599" s="15"/>
      <c r="B599" s="19"/>
      <c r="C599" s="15"/>
      <c r="D599" s="15"/>
      <c r="E599" s="15"/>
      <c r="F599" s="15"/>
      <c r="G599" s="15"/>
      <c r="H599" s="15"/>
      <c r="I599" s="15"/>
      <c r="J599" s="15"/>
      <c r="K599" s="19"/>
      <c r="L599" s="24" t="str">
        <f t="shared" ca="1" si="10"/>
        <v>-</v>
      </c>
      <c r="M599" s="15"/>
      <c r="N599" s="15"/>
      <c r="O599" s="15"/>
      <c r="P599" s="15"/>
    </row>
    <row r="600" spans="1:16" x14ac:dyDescent="0.25">
      <c r="L600" s="21" t="str">
        <f t="shared" ca="1" si="10"/>
        <v>-</v>
      </c>
    </row>
    <row r="601" spans="1:16" x14ac:dyDescent="0.25">
      <c r="A601" s="15"/>
      <c r="B601" s="19"/>
      <c r="C601" s="15"/>
      <c r="D601" s="15"/>
      <c r="E601" s="15"/>
      <c r="F601" s="15"/>
      <c r="G601" s="15"/>
      <c r="H601" s="15"/>
      <c r="I601" s="15"/>
      <c r="J601" s="15"/>
      <c r="K601" s="19"/>
      <c r="L601" s="24" t="str">
        <f t="shared" ca="1" si="10"/>
        <v>-</v>
      </c>
      <c r="M601" s="15"/>
      <c r="N601" s="15"/>
      <c r="O601" s="15"/>
      <c r="P601" s="15"/>
    </row>
    <row r="602" spans="1:16" x14ac:dyDescent="0.25">
      <c r="L602" s="21" t="str">
        <f t="shared" ca="1" si="10"/>
        <v>-</v>
      </c>
    </row>
    <row r="603" spans="1:16" x14ac:dyDescent="0.25">
      <c r="A603" s="15"/>
      <c r="B603" s="19"/>
      <c r="C603" s="15"/>
      <c r="D603" s="15"/>
      <c r="E603" s="15"/>
      <c r="F603" s="15"/>
      <c r="G603" s="15"/>
      <c r="H603" s="15"/>
      <c r="I603" s="15"/>
      <c r="J603" s="15"/>
      <c r="K603" s="19"/>
      <c r="L603" s="24" t="str">
        <f t="shared" ca="1" si="10"/>
        <v>-</v>
      </c>
      <c r="M603" s="15"/>
      <c r="N603" s="15"/>
      <c r="O603" s="15"/>
      <c r="P603" s="15"/>
    </row>
    <row r="604" spans="1:16" x14ac:dyDescent="0.25">
      <c r="L604" s="21" t="str">
        <f t="shared" ca="1" si="10"/>
        <v>-</v>
      </c>
    </row>
    <row r="605" spans="1:16" x14ac:dyDescent="0.25">
      <c r="A605" s="15"/>
      <c r="B605" s="19"/>
      <c r="C605" s="15"/>
      <c r="D605" s="15"/>
      <c r="E605" s="15"/>
      <c r="F605" s="15"/>
      <c r="G605" s="15"/>
      <c r="H605" s="15"/>
      <c r="I605" s="15"/>
      <c r="J605" s="15"/>
      <c r="K605" s="19"/>
      <c r="L605" s="24" t="str">
        <f t="shared" ca="1" si="10"/>
        <v>-</v>
      </c>
      <c r="M605" s="15"/>
      <c r="N605" s="15"/>
      <c r="O605" s="15"/>
      <c r="P605" s="15"/>
    </row>
    <row r="606" spans="1:16" x14ac:dyDescent="0.25">
      <c r="L606" s="21" t="str">
        <f t="shared" ca="1" si="10"/>
        <v>-</v>
      </c>
    </row>
    <row r="607" spans="1:16" x14ac:dyDescent="0.25">
      <c r="A607" s="15"/>
      <c r="B607" s="19"/>
      <c r="C607" s="15"/>
      <c r="D607" s="15"/>
      <c r="E607" s="15"/>
      <c r="F607" s="15"/>
      <c r="G607" s="15"/>
      <c r="H607" s="15"/>
      <c r="I607" s="15"/>
      <c r="J607" s="15"/>
      <c r="K607" s="19"/>
      <c r="L607" s="24" t="str">
        <f t="shared" ca="1" si="10"/>
        <v>-</v>
      </c>
      <c r="M607" s="15"/>
      <c r="N607" s="15"/>
      <c r="O607" s="15"/>
      <c r="P607" s="15"/>
    </row>
    <row r="608" spans="1:16" x14ac:dyDescent="0.25">
      <c r="L608" s="21" t="str">
        <f t="shared" ca="1" si="10"/>
        <v>-</v>
      </c>
    </row>
    <row r="609" spans="1:16" x14ac:dyDescent="0.25">
      <c r="A609" s="15"/>
      <c r="B609" s="19"/>
      <c r="C609" s="15"/>
      <c r="D609" s="15"/>
      <c r="E609" s="15"/>
      <c r="F609" s="15"/>
      <c r="G609" s="15"/>
      <c r="H609" s="15"/>
      <c r="I609" s="15"/>
      <c r="J609" s="15"/>
      <c r="K609" s="19"/>
      <c r="L609" s="24" t="str">
        <f t="shared" ca="1" si="10"/>
        <v>-</v>
      </c>
      <c r="M609" s="15"/>
      <c r="N609" s="15"/>
      <c r="O609" s="15"/>
      <c r="P609" s="15"/>
    </row>
    <row r="610" spans="1:16" x14ac:dyDescent="0.25">
      <c r="L610" s="21" t="str">
        <f t="shared" ca="1" si="10"/>
        <v>-</v>
      </c>
    </row>
    <row r="611" spans="1:16" x14ac:dyDescent="0.25">
      <c r="A611" s="15"/>
      <c r="B611" s="19"/>
      <c r="C611" s="15"/>
      <c r="D611" s="15"/>
      <c r="E611" s="15"/>
      <c r="F611" s="15"/>
      <c r="G611" s="15"/>
      <c r="H611" s="15"/>
      <c r="I611" s="15"/>
      <c r="J611" s="15"/>
      <c r="K611" s="19"/>
      <c r="L611" s="24" t="str">
        <f t="shared" ca="1" si="10"/>
        <v>-</v>
      </c>
      <c r="M611" s="15"/>
      <c r="N611" s="15"/>
      <c r="O611" s="15"/>
      <c r="P611" s="15"/>
    </row>
    <row r="612" spans="1:16" x14ac:dyDescent="0.25">
      <c r="L612" s="21" t="str">
        <f t="shared" ca="1" si="10"/>
        <v>-</v>
      </c>
    </row>
    <row r="613" spans="1:16" x14ac:dyDescent="0.25">
      <c r="A613" s="15"/>
      <c r="B613" s="19"/>
      <c r="C613" s="15"/>
      <c r="D613" s="15"/>
      <c r="E613" s="15"/>
      <c r="F613" s="15"/>
      <c r="G613" s="15"/>
      <c r="H613" s="15"/>
      <c r="I613" s="15"/>
      <c r="J613" s="15"/>
      <c r="K613" s="19"/>
      <c r="L613" s="24" t="str">
        <f t="shared" ca="1" si="10"/>
        <v>-</v>
      </c>
      <c r="M613" s="15"/>
      <c r="N613" s="15"/>
      <c r="O613" s="15"/>
      <c r="P613" s="15"/>
    </row>
    <row r="614" spans="1:16" x14ac:dyDescent="0.25">
      <c r="L614" s="21" t="str">
        <f t="shared" ca="1" si="10"/>
        <v>-</v>
      </c>
    </row>
    <row r="615" spans="1:16" x14ac:dyDescent="0.25">
      <c r="A615" s="15"/>
      <c r="B615" s="19"/>
      <c r="C615" s="15"/>
      <c r="D615" s="15"/>
      <c r="E615" s="15"/>
      <c r="F615" s="15"/>
      <c r="G615" s="15"/>
      <c r="H615" s="15"/>
      <c r="I615" s="15"/>
      <c r="J615" s="15"/>
      <c r="K615" s="19"/>
      <c r="L615" s="24" t="str">
        <f t="shared" ca="1" si="10"/>
        <v>-</v>
      </c>
      <c r="M615" s="15"/>
      <c r="N615" s="15"/>
      <c r="O615" s="15"/>
      <c r="P615" s="15"/>
    </row>
    <row r="616" spans="1:16" x14ac:dyDescent="0.25">
      <c r="L616" s="21" t="str">
        <f t="shared" ca="1" si="10"/>
        <v>-</v>
      </c>
    </row>
    <row r="617" spans="1:16" x14ac:dyDescent="0.25">
      <c r="A617" s="15"/>
      <c r="B617" s="19"/>
      <c r="C617" s="15"/>
      <c r="D617" s="15"/>
      <c r="E617" s="15"/>
      <c r="F617" s="15"/>
      <c r="G617" s="15"/>
      <c r="H617" s="15"/>
      <c r="I617" s="15"/>
      <c r="J617" s="15"/>
      <c r="K617" s="19"/>
      <c r="L617" s="24" t="str">
        <f t="shared" ca="1" si="10"/>
        <v>-</v>
      </c>
      <c r="M617" s="15"/>
      <c r="N617" s="15"/>
      <c r="O617" s="15"/>
      <c r="P617" s="15"/>
    </row>
    <row r="618" spans="1:16" x14ac:dyDescent="0.25">
      <c r="L618" s="21" t="str">
        <f t="shared" ca="1" si="10"/>
        <v>-</v>
      </c>
    </row>
    <row r="619" spans="1:16" x14ac:dyDescent="0.25">
      <c r="A619" s="15"/>
      <c r="B619" s="19"/>
      <c r="C619" s="15"/>
      <c r="D619" s="15"/>
      <c r="E619" s="15"/>
      <c r="F619" s="15"/>
      <c r="G619" s="15"/>
      <c r="H619" s="15"/>
      <c r="I619" s="15"/>
      <c r="J619" s="15"/>
      <c r="K619" s="19"/>
      <c r="L619" s="24" t="str">
        <f t="shared" ca="1" si="10"/>
        <v>-</v>
      </c>
      <c r="M619" s="15"/>
      <c r="N619" s="15"/>
      <c r="O619" s="15"/>
      <c r="P619" s="15"/>
    </row>
    <row r="620" spans="1:16" x14ac:dyDescent="0.25">
      <c r="L620" s="21" t="str">
        <f t="shared" ca="1" si="10"/>
        <v>-</v>
      </c>
    </row>
    <row r="621" spans="1:16" x14ac:dyDescent="0.25">
      <c r="A621" s="15"/>
      <c r="B621" s="19"/>
      <c r="C621" s="15"/>
      <c r="D621" s="15"/>
      <c r="E621" s="15"/>
      <c r="F621" s="15"/>
      <c r="G621" s="15"/>
      <c r="H621" s="15"/>
      <c r="I621" s="15"/>
      <c r="J621" s="15"/>
      <c r="K621" s="19"/>
      <c r="L621" s="24" t="str">
        <f t="shared" ca="1" si="10"/>
        <v>-</v>
      </c>
      <c r="M621" s="15"/>
      <c r="N621" s="15"/>
      <c r="O621" s="15"/>
      <c r="P621" s="15"/>
    </row>
    <row r="622" spans="1:16" x14ac:dyDescent="0.25">
      <c r="L622" s="21" t="str">
        <f t="shared" ca="1" si="10"/>
        <v>-</v>
      </c>
    </row>
    <row r="623" spans="1:16" x14ac:dyDescent="0.25">
      <c r="A623" s="15"/>
      <c r="B623" s="19"/>
      <c r="C623" s="15"/>
      <c r="D623" s="15"/>
      <c r="E623" s="15"/>
      <c r="F623" s="15"/>
      <c r="G623" s="15"/>
      <c r="H623" s="15"/>
      <c r="I623" s="15"/>
      <c r="J623" s="15"/>
      <c r="K623" s="19"/>
      <c r="L623" s="24" t="str">
        <f t="shared" ca="1" si="10"/>
        <v>-</v>
      </c>
      <c r="M623" s="15"/>
      <c r="N623" s="15"/>
      <c r="O623" s="15"/>
      <c r="P623" s="15"/>
    </row>
    <row r="624" spans="1:16" x14ac:dyDescent="0.25">
      <c r="L624" s="21" t="str">
        <f t="shared" ca="1" si="10"/>
        <v>-</v>
      </c>
    </row>
    <row r="625" spans="1:16" x14ac:dyDescent="0.25">
      <c r="A625" s="15"/>
      <c r="B625" s="19"/>
      <c r="C625" s="15"/>
      <c r="D625" s="15"/>
      <c r="E625" s="15"/>
      <c r="F625" s="15"/>
      <c r="G625" s="15"/>
      <c r="H625" s="15"/>
      <c r="I625" s="15"/>
      <c r="J625" s="15"/>
      <c r="K625" s="19"/>
      <c r="L625" s="24" t="str">
        <f t="shared" ca="1" si="10"/>
        <v>-</v>
      </c>
      <c r="M625" s="15"/>
      <c r="N625" s="15"/>
      <c r="O625" s="15"/>
      <c r="P625" s="15"/>
    </row>
    <row r="626" spans="1:16" x14ac:dyDescent="0.25">
      <c r="L626" s="21" t="str">
        <f t="shared" ca="1" si="10"/>
        <v>-</v>
      </c>
    </row>
    <row r="627" spans="1:16" x14ac:dyDescent="0.25">
      <c r="A627" s="15"/>
      <c r="B627" s="19"/>
      <c r="C627" s="15"/>
      <c r="D627" s="15"/>
      <c r="E627" s="15"/>
      <c r="F627" s="15"/>
      <c r="G627" s="15"/>
      <c r="H627" s="15"/>
      <c r="I627" s="15"/>
      <c r="J627" s="15"/>
      <c r="K627" s="19"/>
      <c r="L627" s="24" t="str">
        <f t="shared" ca="1" si="10"/>
        <v>-</v>
      </c>
      <c r="M627" s="15"/>
      <c r="N627" s="15"/>
      <c r="O627" s="15"/>
      <c r="P627" s="15"/>
    </row>
    <row r="628" spans="1:16" x14ac:dyDescent="0.25">
      <c r="L628" s="21" t="str">
        <f t="shared" ca="1" si="10"/>
        <v>-</v>
      </c>
    </row>
    <row r="629" spans="1:16" x14ac:dyDescent="0.25">
      <c r="A629" s="15"/>
      <c r="B629" s="19"/>
      <c r="C629" s="15"/>
      <c r="D629" s="15"/>
      <c r="E629" s="15"/>
      <c r="F629" s="15"/>
      <c r="G629" s="15"/>
      <c r="H629" s="15"/>
      <c r="I629" s="15"/>
      <c r="J629" s="15"/>
      <c r="K629" s="19"/>
      <c r="L629" s="24" t="str">
        <f t="shared" ca="1" si="10"/>
        <v>-</v>
      </c>
      <c r="M629" s="15"/>
      <c r="N629" s="15"/>
      <c r="O629" s="15"/>
      <c r="P629" s="15"/>
    </row>
    <row r="630" spans="1:16" x14ac:dyDescent="0.25">
      <c r="L630" s="21" t="str">
        <f t="shared" ca="1" si="10"/>
        <v>-</v>
      </c>
    </row>
    <row r="631" spans="1:16" x14ac:dyDescent="0.25">
      <c r="A631" s="15"/>
      <c r="B631" s="19"/>
      <c r="C631" s="15"/>
      <c r="D631" s="15"/>
      <c r="E631" s="15"/>
      <c r="F631" s="15"/>
      <c r="G631" s="15"/>
      <c r="H631" s="15"/>
      <c r="I631" s="15"/>
      <c r="J631" s="15"/>
      <c r="K631" s="19"/>
      <c r="L631" s="24" t="str">
        <f t="shared" ca="1" si="10"/>
        <v>-</v>
      </c>
      <c r="M631" s="15"/>
      <c r="N631" s="15"/>
      <c r="O631" s="15"/>
      <c r="P631" s="15"/>
    </row>
    <row r="632" spans="1:16" x14ac:dyDescent="0.25">
      <c r="L632" s="21" t="str">
        <f t="shared" ca="1" si="10"/>
        <v>-</v>
      </c>
    </row>
    <row r="633" spans="1:16" x14ac:dyDescent="0.25">
      <c r="A633" s="15"/>
      <c r="B633" s="19"/>
      <c r="C633" s="15"/>
      <c r="D633" s="15"/>
      <c r="E633" s="15"/>
      <c r="F633" s="15"/>
      <c r="G633" s="15"/>
      <c r="H633" s="15"/>
      <c r="I633" s="15"/>
      <c r="J633" s="15"/>
      <c r="K633" s="19"/>
      <c r="L633" s="24" t="str">
        <f t="shared" ca="1" si="10"/>
        <v>-</v>
      </c>
      <c r="M633" s="15"/>
      <c r="N633" s="15"/>
      <c r="O633" s="15"/>
      <c r="P633" s="15"/>
    </row>
    <row r="634" spans="1:16" x14ac:dyDescent="0.25">
      <c r="L634" s="21" t="str">
        <f t="shared" ca="1" si="10"/>
        <v>-</v>
      </c>
    </row>
    <row r="635" spans="1:16" x14ac:dyDescent="0.25">
      <c r="A635" s="15"/>
      <c r="B635" s="19"/>
      <c r="C635" s="15"/>
      <c r="D635" s="15"/>
      <c r="E635" s="15"/>
      <c r="F635" s="15"/>
      <c r="G635" s="15"/>
      <c r="H635" s="15"/>
      <c r="I635" s="15"/>
      <c r="J635" s="15"/>
      <c r="K635" s="19"/>
      <c r="L635" s="24" t="str">
        <f t="shared" ca="1" si="10"/>
        <v>-</v>
      </c>
      <c r="M635" s="15"/>
      <c r="N635" s="15"/>
      <c r="O635" s="15"/>
      <c r="P635" s="15"/>
    </row>
    <row r="636" spans="1:16" x14ac:dyDescent="0.25">
      <c r="L636" s="21" t="str">
        <f t="shared" ca="1" si="10"/>
        <v>-</v>
      </c>
    </row>
    <row r="637" spans="1:16" x14ac:dyDescent="0.25">
      <c r="A637" s="15"/>
      <c r="B637" s="19"/>
      <c r="C637" s="15"/>
      <c r="D637" s="15"/>
      <c r="E637" s="15"/>
      <c r="F637" s="15"/>
      <c r="G637" s="15"/>
      <c r="H637" s="15"/>
      <c r="I637" s="15"/>
      <c r="J637" s="15"/>
      <c r="K637" s="19"/>
      <c r="L637" s="24" t="str">
        <f t="shared" ca="1" si="10"/>
        <v>-</v>
      </c>
      <c r="M637" s="15"/>
      <c r="N637" s="15"/>
      <c r="O637" s="15"/>
      <c r="P637" s="15"/>
    </row>
    <row r="638" spans="1:16" x14ac:dyDescent="0.25">
      <c r="L638" s="21" t="str">
        <f t="shared" ca="1" si="10"/>
        <v>-</v>
      </c>
    </row>
    <row r="639" spans="1:16" x14ac:dyDescent="0.25">
      <c r="A639" s="15"/>
      <c r="B639" s="19"/>
      <c r="C639" s="15"/>
      <c r="D639" s="15"/>
      <c r="E639" s="15"/>
      <c r="F639" s="15"/>
      <c r="G639" s="15"/>
      <c r="H639" s="15"/>
      <c r="I639" s="15"/>
      <c r="J639" s="15"/>
      <c r="K639" s="19"/>
      <c r="L639" s="24" t="str">
        <f t="shared" ca="1" si="10"/>
        <v>-</v>
      </c>
      <c r="M639" s="15"/>
      <c r="N639" s="15"/>
      <c r="O639" s="15"/>
      <c r="P639" s="15"/>
    </row>
    <row r="640" spans="1:16" x14ac:dyDescent="0.25">
      <c r="L640" s="21" t="str">
        <f t="shared" ca="1" si="10"/>
        <v>-</v>
      </c>
    </row>
    <row r="641" spans="1:16" x14ac:dyDescent="0.25">
      <c r="A641" s="15"/>
      <c r="B641" s="19"/>
      <c r="C641" s="15"/>
      <c r="D641" s="15"/>
      <c r="E641" s="15"/>
      <c r="F641" s="15"/>
      <c r="G641" s="15"/>
      <c r="H641" s="15"/>
      <c r="I641" s="15"/>
      <c r="J641" s="15"/>
      <c r="K641" s="19"/>
      <c r="L641" s="24" t="str">
        <f t="shared" ca="1" si="10"/>
        <v>-</v>
      </c>
      <c r="M641" s="15"/>
      <c r="N641" s="15"/>
      <c r="O641" s="15"/>
      <c r="P641" s="15"/>
    </row>
    <row r="642" spans="1:16" x14ac:dyDescent="0.25">
      <c r="L642" s="21" t="str">
        <f t="shared" ca="1" si="10"/>
        <v>-</v>
      </c>
    </row>
    <row r="643" spans="1:16" x14ac:dyDescent="0.25">
      <c r="A643" s="15"/>
      <c r="B643" s="19"/>
      <c r="C643" s="15"/>
      <c r="D643" s="15"/>
      <c r="E643" s="15"/>
      <c r="F643" s="15"/>
      <c r="G643" s="15"/>
      <c r="H643" s="15"/>
      <c r="I643" s="15"/>
      <c r="J643" s="15"/>
      <c r="K643" s="19"/>
      <c r="L643" s="24" t="str">
        <f t="shared" ca="1" si="10"/>
        <v>-</v>
      </c>
      <c r="M643" s="15"/>
      <c r="N643" s="15"/>
      <c r="O643" s="15"/>
      <c r="P643" s="15"/>
    </row>
    <row r="644" spans="1:16" x14ac:dyDescent="0.25">
      <c r="L644" s="21" t="str">
        <f t="shared" ca="1" si="10"/>
        <v>-</v>
      </c>
    </row>
    <row r="645" spans="1:16" x14ac:dyDescent="0.25">
      <c r="A645" s="15"/>
      <c r="B645" s="19"/>
      <c r="C645" s="15"/>
      <c r="D645" s="15"/>
      <c r="E645" s="15"/>
      <c r="F645" s="15"/>
      <c r="G645" s="15"/>
      <c r="H645" s="15"/>
      <c r="I645" s="15"/>
      <c r="J645" s="15"/>
      <c r="K645" s="19"/>
      <c r="L645" s="24" t="str">
        <f t="shared" ca="1" si="10"/>
        <v>-</v>
      </c>
      <c r="M645" s="15"/>
      <c r="N645" s="15"/>
      <c r="O645" s="15"/>
      <c r="P645" s="15"/>
    </row>
    <row r="646" spans="1:16" x14ac:dyDescent="0.25">
      <c r="L646" s="21" t="str">
        <f t="shared" ref="L646:L709" ca="1" si="11">IF(B646&gt;1/1/1900, (IF(M646="Closed",(DATEDIF(B646,K646,"d"))-(DATEDIF(H646,J646,"d")),IF(OR(M646="Pending",ISBLANK(K646)),TODAY()-B646))),"-")</f>
        <v>-</v>
      </c>
    </row>
    <row r="647" spans="1:16" x14ac:dyDescent="0.25">
      <c r="A647" s="15"/>
      <c r="B647" s="19"/>
      <c r="C647" s="15"/>
      <c r="D647" s="15"/>
      <c r="E647" s="15"/>
      <c r="F647" s="15"/>
      <c r="G647" s="15"/>
      <c r="H647" s="15"/>
      <c r="I647" s="15"/>
      <c r="J647" s="15"/>
      <c r="K647" s="19"/>
      <c r="L647" s="24" t="str">
        <f t="shared" ca="1" si="11"/>
        <v>-</v>
      </c>
      <c r="M647" s="15"/>
      <c r="N647" s="15"/>
      <c r="O647" s="15"/>
      <c r="P647" s="15"/>
    </row>
    <row r="648" spans="1:16" x14ac:dyDescent="0.25">
      <c r="L648" s="21" t="str">
        <f t="shared" ca="1" si="11"/>
        <v>-</v>
      </c>
    </row>
    <row r="649" spans="1:16" x14ac:dyDescent="0.25">
      <c r="A649" s="15"/>
      <c r="B649" s="19"/>
      <c r="C649" s="15"/>
      <c r="D649" s="15"/>
      <c r="E649" s="15"/>
      <c r="F649" s="15"/>
      <c r="G649" s="15"/>
      <c r="H649" s="15"/>
      <c r="I649" s="15"/>
      <c r="J649" s="15"/>
      <c r="K649" s="19"/>
      <c r="L649" s="24" t="str">
        <f t="shared" ca="1" si="11"/>
        <v>-</v>
      </c>
      <c r="M649" s="15"/>
      <c r="N649" s="15"/>
      <c r="O649" s="15"/>
      <c r="P649" s="15"/>
    </row>
    <row r="650" spans="1:16" x14ac:dyDescent="0.25">
      <c r="L650" s="21" t="str">
        <f t="shared" ca="1" si="11"/>
        <v>-</v>
      </c>
    </row>
    <row r="651" spans="1:16" x14ac:dyDescent="0.25">
      <c r="A651" s="15"/>
      <c r="B651" s="19"/>
      <c r="C651" s="15"/>
      <c r="D651" s="15"/>
      <c r="E651" s="15"/>
      <c r="F651" s="15"/>
      <c r="G651" s="15"/>
      <c r="H651" s="15"/>
      <c r="I651" s="15"/>
      <c r="J651" s="15"/>
      <c r="K651" s="19"/>
      <c r="L651" s="24" t="str">
        <f t="shared" ca="1" si="11"/>
        <v>-</v>
      </c>
      <c r="M651" s="15"/>
      <c r="N651" s="15"/>
      <c r="O651" s="15"/>
      <c r="P651" s="15"/>
    </row>
    <row r="652" spans="1:16" x14ac:dyDescent="0.25">
      <c r="L652" s="21" t="str">
        <f t="shared" ca="1" si="11"/>
        <v>-</v>
      </c>
    </row>
    <row r="653" spans="1:16" x14ac:dyDescent="0.25">
      <c r="A653" s="15"/>
      <c r="B653" s="19"/>
      <c r="C653" s="15"/>
      <c r="D653" s="15"/>
      <c r="E653" s="15"/>
      <c r="F653" s="15"/>
      <c r="G653" s="15"/>
      <c r="H653" s="15"/>
      <c r="I653" s="15"/>
      <c r="J653" s="15"/>
      <c r="K653" s="19"/>
      <c r="L653" s="24" t="str">
        <f t="shared" ca="1" si="11"/>
        <v>-</v>
      </c>
      <c r="M653" s="15"/>
      <c r="N653" s="15"/>
      <c r="O653" s="15"/>
      <c r="P653" s="15"/>
    </row>
    <row r="654" spans="1:16" x14ac:dyDescent="0.25">
      <c r="L654" s="21" t="str">
        <f t="shared" ca="1" si="11"/>
        <v>-</v>
      </c>
    </row>
    <row r="655" spans="1:16" x14ac:dyDescent="0.25">
      <c r="A655" s="15"/>
      <c r="B655" s="19"/>
      <c r="C655" s="15"/>
      <c r="D655" s="15"/>
      <c r="E655" s="15"/>
      <c r="F655" s="15"/>
      <c r="G655" s="15"/>
      <c r="H655" s="15"/>
      <c r="I655" s="15"/>
      <c r="J655" s="15"/>
      <c r="K655" s="19"/>
      <c r="L655" s="24" t="str">
        <f t="shared" ca="1" si="11"/>
        <v>-</v>
      </c>
      <c r="M655" s="15"/>
      <c r="N655" s="15"/>
      <c r="O655" s="15"/>
      <c r="P655" s="15"/>
    </row>
    <row r="656" spans="1:16" x14ac:dyDescent="0.25">
      <c r="L656" s="21" t="str">
        <f t="shared" ca="1" si="11"/>
        <v>-</v>
      </c>
    </row>
    <row r="657" spans="1:16" x14ac:dyDescent="0.25">
      <c r="A657" s="15"/>
      <c r="B657" s="19"/>
      <c r="C657" s="15"/>
      <c r="D657" s="15"/>
      <c r="E657" s="15"/>
      <c r="F657" s="15"/>
      <c r="G657" s="15"/>
      <c r="H657" s="15"/>
      <c r="I657" s="15"/>
      <c r="J657" s="15"/>
      <c r="K657" s="19"/>
      <c r="L657" s="24" t="str">
        <f t="shared" ca="1" si="11"/>
        <v>-</v>
      </c>
      <c r="M657" s="15"/>
      <c r="N657" s="15"/>
      <c r="O657" s="15"/>
      <c r="P657" s="15"/>
    </row>
    <row r="658" spans="1:16" x14ac:dyDescent="0.25">
      <c r="L658" s="21" t="str">
        <f t="shared" ca="1" si="11"/>
        <v>-</v>
      </c>
    </row>
    <row r="659" spans="1:16" x14ac:dyDescent="0.25">
      <c r="A659" s="15"/>
      <c r="B659" s="19"/>
      <c r="C659" s="15"/>
      <c r="D659" s="15"/>
      <c r="E659" s="15"/>
      <c r="F659" s="15"/>
      <c r="G659" s="15"/>
      <c r="H659" s="15"/>
      <c r="I659" s="15"/>
      <c r="J659" s="15"/>
      <c r="K659" s="19"/>
      <c r="L659" s="24" t="str">
        <f t="shared" ca="1" si="11"/>
        <v>-</v>
      </c>
      <c r="M659" s="15"/>
      <c r="N659" s="15"/>
      <c r="O659" s="15"/>
      <c r="P659" s="15"/>
    </row>
    <row r="660" spans="1:16" x14ac:dyDescent="0.25">
      <c r="L660" s="21" t="str">
        <f t="shared" ca="1" si="11"/>
        <v>-</v>
      </c>
    </row>
    <row r="661" spans="1:16" x14ac:dyDescent="0.25">
      <c r="A661" s="15"/>
      <c r="B661" s="19"/>
      <c r="C661" s="15"/>
      <c r="D661" s="15"/>
      <c r="E661" s="15"/>
      <c r="F661" s="15"/>
      <c r="G661" s="15"/>
      <c r="H661" s="15"/>
      <c r="I661" s="15"/>
      <c r="J661" s="15"/>
      <c r="K661" s="19"/>
      <c r="L661" s="24" t="str">
        <f t="shared" ca="1" si="11"/>
        <v>-</v>
      </c>
      <c r="M661" s="15"/>
      <c r="N661" s="15"/>
      <c r="O661" s="15"/>
      <c r="P661" s="15"/>
    </row>
    <row r="662" spans="1:16" x14ac:dyDescent="0.25">
      <c r="L662" s="21" t="str">
        <f t="shared" ca="1" si="11"/>
        <v>-</v>
      </c>
    </row>
    <row r="663" spans="1:16" x14ac:dyDescent="0.25">
      <c r="A663" s="15"/>
      <c r="B663" s="19"/>
      <c r="C663" s="15"/>
      <c r="D663" s="15"/>
      <c r="E663" s="15"/>
      <c r="F663" s="15"/>
      <c r="G663" s="15"/>
      <c r="H663" s="15"/>
      <c r="I663" s="15"/>
      <c r="J663" s="15"/>
      <c r="K663" s="19"/>
      <c r="L663" s="24" t="str">
        <f t="shared" ca="1" si="11"/>
        <v>-</v>
      </c>
      <c r="M663" s="15"/>
      <c r="N663" s="15"/>
      <c r="O663" s="15"/>
      <c r="P663" s="15"/>
    </row>
    <row r="664" spans="1:16" x14ac:dyDescent="0.25">
      <c r="L664" s="21" t="str">
        <f t="shared" ca="1" si="11"/>
        <v>-</v>
      </c>
    </row>
    <row r="665" spans="1:16" x14ac:dyDescent="0.25">
      <c r="A665" s="15"/>
      <c r="B665" s="19"/>
      <c r="C665" s="15"/>
      <c r="D665" s="15"/>
      <c r="E665" s="15"/>
      <c r="F665" s="15"/>
      <c r="G665" s="15"/>
      <c r="H665" s="15"/>
      <c r="I665" s="15"/>
      <c r="J665" s="15"/>
      <c r="K665" s="19"/>
      <c r="L665" s="24" t="str">
        <f t="shared" ca="1" si="11"/>
        <v>-</v>
      </c>
      <c r="M665" s="15"/>
      <c r="N665" s="15"/>
      <c r="O665" s="15"/>
      <c r="P665" s="15"/>
    </row>
    <row r="666" spans="1:16" x14ac:dyDescent="0.25">
      <c r="L666" s="21" t="str">
        <f t="shared" ca="1" si="11"/>
        <v>-</v>
      </c>
    </row>
    <row r="667" spans="1:16" x14ac:dyDescent="0.25">
      <c r="A667" s="15"/>
      <c r="B667" s="19"/>
      <c r="C667" s="15"/>
      <c r="D667" s="15"/>
      <c r="E667" s="15"/>
      <c r="F667" s="15"/>
      <c r="G667" s="15"/>
      <c r="H667" s="15"/>
      <c r="I667" s="15"/>
      <c r="J667" s="15"/>
      <c r="K667" s="19"/>
      <c r="L667" s="24" t="str">
        <f t="shared" ca="1" si="11"/>
        <v>-</v>
      </c>
      <c r="M667" s="15"/>
      <c r="N667" s="15"/>
      <c r="O667" s="15"/>
      <c r="P667" s="15"/>
    </row>
    <row r="668" spans="1:16" x14ac:dyDescent="0.25">
      <c r="L668" s="21" t="str">
        <f t="shared" ca="1" si="11"/>
        <v>-</v>
      </c>
    </row>
    <row r="669" spans="1:16" x14ac:dyDescent="0.25">
      <c r="A669" s="15"/>
      <c r="B669" s="19"/>
      <c r="C669" s="15"/>
      <c r="D669" s="15"/>
      <c r="E669" s="15"/>
      <c r="F669" s="15"/>
      <c r="G669" s="15"/>
      <c r="H669" s="15"/>
      <c r="I669" s="15"/>
      <c r="J669" s="15"/>
      <c r="K669" s="19"/>
      <c r="L669" s="24" t="str">
        <f t="shared" ca="1" si="11"/>
        <v>-</v>
      </c>
      <c r="M669" s="15"/>
      <c r="N669" s="15"/>
      <c r="O669" s="15"/>
      <c r="P669" s="15"/>
    </row>
    <row r="670" spans="1:16" x14ac:dyDescent="0.25">
      <c r="L670" s="21" t="str">
        <f t="shared" ca="1" si="11"/>
        <v>-</v>
      </c>
    </row>
    <row r="671" spans="1:16" x14ac:dyDescent="0.25">
      <c r="A671" s="15"/>
      <c r="B671" s="19"/>
      <c r="C671" s="15"/>
      <c r="D671" s="15"/>
      <c r="E671" s="15"/>
      <c r="F671" s="15"/>
      <c r="G671" s="15"/>
      <c r="H671" s="15"/>
      <c r="I671" s="15"/>
      <c r="J671" s="15"/>
      <c r="K671" s="19"/>
      <c r="L671" s="24" t="str">
        <f t="shared" ca="1" si="11"/>
        <v>-</v>
      </c>
      <c r="M671" s="15"/>
      <c r="N671" s="15"/>
      <c r="O671" s="15"/>
      <c r="P671" s="15"/>
    </row>
    <row r="672" spans="1:16" x14ac:dyDescent="0.25">
      <c r="L672" s="21" t="str">
        <f t="shared" ca="1" si="11"/>
        <v>-</v>
      </c>
    </row>
    <row r="673" spans="1:16" x14ac:dyDescent="0.25">
      <c r="A673" s="15"/>
      <c r="B673" s="19"/>
      <c r="C673" s="15"/>
      <c r="D673" s="15"/>
      <c r="E673" s="15"/>
      <c r="F673" s="15"/>
      <c r="G673" s="15"/>
      <c r="H673" s="15"/>
      <c r="I673" s="15"/>
      <c r="J673" s="15"/>
      <c r="K673" s="19"/>
      <c r="L673" s="24" t="str">
        <f t="shared" ca="1" si="11"/>
        <v>-</v>
      </c>
      <c r="M673" s="15"/>
      <c r="N673" s="15"/>
      <c r="O673" s="15"/>
      <c r="P673" s="15"/>
    </row>
    <row r="674" spans="1:16" x14ac:dyDescent="0.25">
      <c r="L674" s="21" t="str">
        <f t="shared" ca="1" si="11"/>
        <v>-</v>
      </c>
    </row>
    <row r="675" spans="1:16" x14ac:dyDescent="0.25">
      <c r="A675" s="15"/>
      <c r="B675" s="19"/>
      <c r="C675" s="15"/>
      <c r="D675" s="15"/>
      <c r="E675" s="15"/>
      <c r="F675" s="15"/>
      <c r="G675" s="15"/>
      <c r="H675" s="15"/>
      <c r="I675" s="15"/>
      <c r="J675" s="15"/>
      <c r="K675" s="19"/>
      <c r="L675" s="24" t="str">
        <f t="shared" ca="1" si="11"/>
        <v>-</v>
      </c>
      <c r="M675" s="15"/>
      <c r="N675" s="15"/>
      <c r="O675" s="15"/>
      <c r="P675" s="15"/>
    </row>
    <row r="676" spans="1:16" x14ac:dyDescent="0.25">
      <c r="L676" s="21" t="str">
        <f t="shared" ca="1" si="11"/>
        <v>-</v>
      </c>
    </row>
    <row r="677" spans="1:16" x14ac:dyDescent="0.25">
      <c r="A677" s="15"/>
      <c r="B677" s="19"/>
      <c r="C677" s="15"/>
      <c r="D677" s="15"/>
      <c r="E677" s="15"/>
      <c r="F677" s="15"/>
      <c r="G677" s="15"/>
      <c r="H677" s="15"/>
      <c r="I677" s="15"/>
      <c r="J677" s="15"/>
      <c r="K677" s="19"/>
      <c r="L677" s="24" t="str">
        <f t="shared" ca="1" si="11"/>
        <v>-</v>
      </c>
      <c r="M677" s="15"/>
      <c r="N677" s="15"/>
      <c r="O677" s="15"/>
      <c r="P677" s="15"/>
    </row>
    <row r="678" spans="1:16" x14ac:dyDescent="0.25">
      <c r="L678" s="21" t="str">
        <f t="shared" ca="1" si="11"/>
        <v>-</v>
      </c>
    </row>
    <row r="679" spans="1:16" x14ac:dyDescent="0.25">
      <c r="A679" s="15"/>
      <c r="B679" s="19"/>
      <c r="C679" s="15"/>
      <c r="D679" s="15"/>
      <c r="E679" s="15"/>
      <c r="F679" s="15"/>
      <c r="G679" s="15"/>
      <c r="H679" s="15"/>
      <c r="I679" s="15"/>
      <c r="J679" s="15"/>
      <c r="K679" s="19"/>
      <c r="L679" s="24" t="str">
        <f t="shared" ca="1" si="11"/>
        <v>-</v>
      </c>
      <c r="M679" s="15"/>
      <c r="N679" s="15"/>
      <c r="O679" s="15"/>
      <c r="P679" s="15"/>
    </row>
    <row r="680" spans="1:16" x14ac:dyDescent="0.25">
      <c r="L680" s="21" t="str">
        <f t="shared" ca="1" si="11"/>
        <v>-</v>
      </c>
    </row>
    <row r="681" spans="1:16" x14ac:dyDescent="0.25">
      <c r="A681" s="15"/>
      <c r="B681" s="19"/>
      <c r="C681" s="15"/>
      <c r="D681" s="15"/>
      <c r="E681" s="15"/>
      <c r="F681" s="15"/>
      <c r="G681" s="15"/>
      <c r="H681" s="15"/>
      <c r="I681" s="15"/>
      <c r="J681" s="15"/>
      <c r="K681" s="19"/>
      <c r="L681" s="24" t="str">
        <f t="shared" ca="1" si="11"/>
        <v>-</v>
      </c>
      <c r="M681" s="15"/>
      <c r="N681" s="15"/>
      <c r="O681" s="15"/>
      <c r="P681" s="15"/>
    </row>
    <row r="682" spans="1:16" x14ac:dyDescent="0.25">
      <c r="L682" s="21" t="str">
        <f t="shared" ca="1" si="11"/>
        <v>-</v>
      </c>
    </row>
    <row r="683" spans="1:16" x14ac:dyDescent="0.25">
      <c r="A683" s="15"/>
      <c r="B683" s="19"/>
      <c r="C683" s="15"/>
      <c r="D683" s="15"/>
      <c r="E683" s="15"/>
      <c r="F683" s="15"/>
      <c r="G683" s="15"/>
      <c r="H683" s="15"/>
      <c r="I683" s="15"/>
      <c r="J683" s="15"/>
      <c r="K683" s="19"/>
      <c r="L683" s="24" t="str">
        <f t="shared" ca="1" si="11"/>
        <v>-</v>
      </c>
      <c r="M683" s="15"/>
      <c r="N683" s="15"/>
      <c r="O683" s="15"/>
      <c r="P683" s="15"/>
    </row>
    <row r="684" spans="1:16" x14ac:dyDescent="0.25">
      <c r="L684" s="21" t="str">
        <f t="shared" ca="1" si="11"/>
        <v>-</v>
      </c>
    </row>
    <row r="685" spans="1:16" x14ac:dyDescent="0.25">
      <c r="A685" s="15"/>
      <c r="B685" s="19"/>
      <c r="C685" s="15"/>
      <c r="D685" s="15"/>
      <c r="E685" s="15"/>
      <c r="F685" s="15"/>
      <c r="G685" s="15"/>
      <c r="H685" s="15"/>
      <c r="I685" s="15"/>
      <c r="J685" s="15"/>
      <c r="K685" s="19"/>
      <c r="L685" s="24" t="str">
        <f t="shared" ca="1" si="11"/>
        <v>-</v>
      </c>
      <c r="M685" s="15"/>
      <c r="N685" s="15"/>
      <c r="O685" s="15"/>
      <c r="P685" s="15"/>
    </row>
    <row r="686" spans="1:16" x14ac:dyDescent="0.25">
      <c r="L686" s="21" t="str">
        <f t="shared" ca="1" si="11"/>
        <v>-</v>
      </c>
    </row>
    <row r="687" spans="1:16" x14ac:dyDescent="0.25">
      <c r="A687" s="15"/>
      <c r="B687" s="19"/>
      <c r="C687" s="15"/>
      <c r="D687" s="15"/>
      <c r="E687" s="15"/>
      <c r="F687" s="15"/>
      <c r="G687" s="15"/>
      <c r="H687" s="15"/>
      <c r="I687" s="15"/>
      <c r="J687" s="15"/>
      <c r="K687" s="19"/>
      <c r="L687" s="24" t="str">
        <f t="shared" ca="1" si="11"/>
        <v>-</v>
      </c>
      <c r="M687" s="15"/>
      <c r="N687" s="15"/>
      <c r="O687" s="15"/>
      <c r="P687" s="15"/>
    </row>
    <row r="688" spans="1:16" x14ac:dyDescent="0.25">
      <c r="L688" s="21" t="str">
        <f t="shared" ca="1" si="11"/>
        <v>-</v>
      </c>
    </row>
    <row r="689" spans="1:16" x14ac:dyDescent="0.25">
      <c r="A689" s="15"/>
      <c r="B689" s="19"/>
      <c r="C689" s="15"/>
      <c r="D689" s="15"/>
      <c r="E689" s="15"/>
      <c r="F689" s="15"/>
      <c r="G689" s="15"/>
      <c r="H689" s="15"/>
      <c r="I689" s="15"/>
      <c r="J689" s="15"/>
      <c r="K689" s="19"/>
      <c r="L689" s="24" t="str">
        <f t="shared" ca="1" si="11"/>
        <v>-</v>
      </c>
      <c r="M689" s="15"/>
      <c r="N689" s="15"/>
      <c r="O689" s="15"/>
      <c r="P689" s="15"/>
    </row>
    <row r="690" spans="1:16" x14ac:dyDescent="0.25">
      <c r="L690" s="21" t="str">
        <f t="shared" ca="1" si="11"/>
        <v>-</v>
      </c>
    </row>
    <row r="691" spans="1:16" x14ac:dyDescent="0.25">
      <c r="A691" s="15"/>
      <c r="B691" s="19"/>
      <c r="C691" s="15"/>
      <c r="D691" s="15"/>
      <c r="E691" s="15"/>
      <c r="F691" s="15"/>
      <c r="G691" s="15"/>
      <c r="H691" s="15"/>
      <c r="I691" s="15"/>
      <c r="J691" s="15"/>
      <c r="K691" s="19"/>
      <c r="L691" s="24" t="str">
        <f t="shared" ca="1" si="11"/>
        <v>-</v>
      </c>
      <c r="M691" s="15"/>
      <c r="N691" s="15"/>
      <c r="O691" s="15"/>
      <c r="P691" s="15"/>
    </row>
    <row r="692" spans="1:16" x14ac:dyDescent="0.25">
      <c r="L692" s="21" t="str">
        <f t="shared" ca="1" si="11"/>
        <v>-</v>
      </c>
    </row>
    <row r="693" spans="1:16" x14ac:dyDescent="0.25">
      <c r="A693" s="15"/>
      <c r="B693" s="19"/>
      <c r="C693" s="15"/>
      <c r="D693" s="15"/>
      <c r="E693" s="15"/>
      <c r="F693" s="15"/>
      <c r="G693" s="15"/>
      <c r="H693" s="15"/>
      <c r="I693" s="15"/>
      <c r="J693" s="15"/>
      <c r="K693" s="19"/>
      <c r="L693" s="24" t="str">
        <f t="shared" ca="1" si="11"/>
        <v>-</v>
      </c>
      <c r="M693" s="15"/>
      <c r="N693" s="15"/>
      <c r="O693" s="15"/>
      <c r="P693" s="15"/>
    </row>
    <row r="694" spans="1:16" x14ac:dyDescent="0.25">
      <c r="L694" s="21" t="str">
        <f t="shared" ca="1" si="11"/>
        <v>-</v>
      </c>
    </row>
    <row r="695" spans="1:16" x14ac:dyDescent="0.25">
      <c r="A695" s="15"/>
      <c r="B695" s="19"/>
      <c r="C695" s="15"/>
      <c r="D695" s="15"/>
      <c r="E695" s="15"/>
      <c r="F695" s="15"/>
      <c r="G695" s="15"/>
      <c r="H695" s="15"/>
      <c r="I695" s="15"/>
      <c r="J695" s="15"/>
      <c r="K695" s="19"/>
      <c r="L695" s="24" t="str">
        <f t="shared" ca="1" si="11"/>
        <v>-</v>
      </c>
      <c r="M695" s="15"/>
      <c r="N695" s="15"/>
      <c r="O695" s="15"/>
      <c r="P695" s="15"/>
    </row>
    <row r="696" spans="1:16" x14ac:dyDescent="0.25">
      <c r="L696" s="21" t="str">
        <f t="shared" ca="1" si="11"/>
        <v>-</v>
      </c>
    </row>
    <row r="697" spans="1:16" x14ac:dyDescent="0.25">
      <c r="A697" s="15"/>
      <c r="B697" s="19"/>
      <c r="C697" s="15"/>
      <c r="D697" s="15"/>
      <c r="E697" s="15"/>
      <c r="F697" s="15"/>
      <c r="G697" s="15"/>
      <c r="H697" s="15"/>
      <c r="I697" s="15"/>
      <c r="J697" s="15"/>
      <c r="K697" s="19"/>
      <c r="L697" s="24" t="str">
        <f t="shared" ca="1" si="11"/>
        <v>-</v>
      </c>
      <c r="M697" s="15"/>
      <c r="N697" s="15"/>
      <c r="O697" s="15"/>
      <c r="P697" s="15"/>
    </row>
    <row r="698" spans="1:16" x14ac:dyDescent="0.25">
      <c r="L698" s="21" t="str">
        <f t="shared" ca="1" si="11"/>
        <v>-</v>
      </c>
    </row>
    <row r="699" spans="1:16" x14ac:dyDescent="0.25">
      <c r="A699" s="15"/>
      <c r="B699" s="19"/>
      <c r="C699" s="15"/>
      <c r="D699" s="15"/>
      <c r="E699" s="15"/>
      <c r="F699" s="15"/>
      <c r="G699" s="15"/>
      <c r="H699" s="15"/>
      <c r="I699" s="15"/>
      <c r="J699" s="15"/>
      <c r="K699" s="19"/>
      <c r="L699" s="24" t="str">
        <f t="shared" ca="1" si="11"/>
        <v>-</v>
      </c>
      <c r="M699" s="15"/>
      <c r="N699" s="15"/>
      <c r="O699" s="15"/>
      <c r="P699" s="15"/>
    </row>
    <row r="700" spans="1:16" x14ac:dyDescent="0.25">
      <c r="L700" s="21" t="str">
        <f t="shared" ca="1" si="11"/>
        <v>-</v>
      </c>
    </row>
    <row r="701" spans="1:16" x14ac:dyDescent="0.25">
      <c r="A701" s="15"/>
      <c r="B701" s="19"/>
      <c r="C701" s="15"/>
      <c r="D701" s="15"/>
      <c r="E701" s="15"/>
      <c r="F701" s="15"/>
      <c r="G701" s="15"/>
      <c r="H701" s="15"/>
      <c r="I701" s="15"/>
      <c r="J701" s="15"/>
      <c r="K701" s="19"/>
      <c r="L701" s="24" t="str">
        <f t="shared" ca="1" si="11"/>
        <v>-</v>
      </c>
      <c r="M701" s="15"/>
      <c r="N701" s="15"/>
      <c r="O701" s="15"/>
      <c r="P701" s="15"/>
    </row>
    <row r="702" spans="1:16" x14ac:dyDescent="0.25">
      <c r="L702" s="21" t="str">
        <f t="shared" ca="1" si="11"/>
        <v>-</v>
      </c>
    </row>
    <row r="703" spans="1:16" x14ac:dyDescent="0.25">
      <c r="A703" s="15"/>
      <c r="B703" s="19"/>
      <c r="C703" s="15"/>
      <c r="D703" s="15"/>
      <c r="E703" s="15"/>
      <c r="F703" s="15"/>
      <c r="G703" s="15"/>
      <c r="H703" s="15"/>
      <c r="I703" s="15"/>
      <c r="J703" s="15"/>
      <c r="K703" s="19"/>
      <c r="L703" s="24" t="str">
        <f t="shared" ca="1" si="11"/>
        <v>-</v>
      </c>
      <c r="M703" s="15"/>
      <c r="N703" s="15"/>
      <c r="O703" s="15"/>
      <c r="P703" s="15"/>
    </row>
    <row r="704" spans="1:16" x14ac:dyDescent="0.25">
      <c r="L704" s="21" t="str">
        <f t="shared" ca="1" si="11"/>
        <v>-</v>
      </c>
    </row>
    <row r="705" spans="1:16" x14ac:dyDescent="0.25">
      <c r="A705" s="15"/>
      <c r="B705" s="19"/>
      <c r="C705" s="15"/>
      <c r="D705" s="15"/>
      <c r="E705" s="15"/>
      <c r="F705" s="15"/>
      <c r="G705" s="15"/>
      <c r="H705" s="15"/>
      <c r="I705" s="15"/>
      <c r="J705" s="15"/>
      <c r="K705" s="19"/>
      <c r="L705" s="24" t="str">
        <f t="shared" ca="1" si="11"/>
        <v>-</v>
      </c>
      <c r="M705" s="15"/>
      <c r="N705" s="15"/>
      <c r="O705" s="15"/>
      <c r="P705" s="15"/>
    </row>
    <row r="706" spans="1:16" x14ac:dyDescent="0.25">
      <c r="L706" s="21" t="str">
        <f t="shared" ca="1" si="11"/>
        <v>-</v>
      </c>
    </row>
    <row r="707" spans="1:16" x14ac:dyDescent="0.25">
      <c r="A707" s="15"/>
      <c r="B707" s="19"/>
      <c r="C707" s="15"/>
      <c r="D707" s="15"/>
      <c r="E707" s="15"/>
      <c r="F707" s="15"/>
      <c r="G707" s="15"/>
      <c r="H707" s="15"/>
      <c r="I707" s="15"/>
      <c r="J707" s="15"/>
      <c r="K707" s="19"/>
      <c r="L707" s="24" t="str">
        <f t="shared" ca="1" si="11"/>
        <v>-</v>
      </c>
      <c r="M707" s="15"/>
      <c r="N707" s="15"/>
      <c r="O707" s="15"/>
      <c r="P707" s="15"/>
    </row>
    <row r="708" spans="1:16" x14ac:dyDescent="0.25">
      <c r="L708" s="21" t="str">
        <f t="shared" ca="1" si="11"/>
        <v>-</v>
      </c>
    </row>
    <row r="709" spans="1:16" x14ac:dyDescent="0.25">
      <c r="A709" s="15"/>
      <c r="B709" s="19"/>
      <c r="C709" s="15"/>
      <c r="D709" s="15"/>
      <c r="E709" s="15"/>
      <c r="F709" s="15"/>
      <c r="G709" s="15"/>
      <c r="H709" s="15"/>
      <c r="I709" s="15"/>
      <c r="J709" s="15"/>
      <c r="K709" s="19"/>
      <c r="L709" s="24" t="str">
        <f t="shared" ca="1" si="11"/>
        <v>-</v>
      </c>
      <c r="M709" s="15"/>
      <c r="N709" s="15"/>
      <c r="O709" s="15"/>
      <c r="P709" s="15"/>
    </row>
    <row r="710" spans="1:16" x14ac:dyDescent="0.25">
      <c r="L710" s="21" t="str">
        <f t="shared" ref="L710:L773" ca="1" si="12">IF(B710&gt;1/1/1900, (IF(M710="Closed",(DATEDIF(B710,K710,"d"))-(DATEDIF(H710,J710,"d")),IF(OR(M710="Pending",ISBLANK(K710)),TODAY()-B710))),"-")</f>
        <v>-</v>
      </c>
    </row>
    <row r="711" spans="1:16" x14ac:dyDescent="0.25">
      <c r="A711" s="15"/>
      <c r="B711" s="19"/>
      <c r="C711" s="15"/>
      <c r="D711" s="15"/>
      <c r="E711" s="15"/>
      <c r="F711" s="15"/>
      <c r="G711" s="15"/>
      <c r="H711" s="15"/>
      <c r="I711" s="15"/>
      <c r="J711" s="15"/>
      <c r="K711" s="19"/>
      <c r="L711" s="24" t="str">
        <f t="shared" ca="1" si="12"/>
        <v>-</v>
      </c>
      <c r="M711" s="15"/>
      <c r="N711" s="15"/>
      <c r="O711" s="15"/>
      <c r="P711" s="15"/>
    </row>
    <row r="712" spans="1:16" x14ac:dyDescent="0.25">
      <c r="L712" s="21" t="str">
        <f t="shared" ca="1" si="12"/>
        <v>-</v>
      </c>
    </row>
    <row r="713" spans="1:16" x14ac:dyDescent="0.25">
      <c r="A713" s="15"/>
      <c r="B713" s="19"/>
      <c r="C713" s="15"/>
      <c r="D713" s="15"/>
      <c r="E713" s="15"/>
      <c r="F713" s="15"/>
      <c r="G713" s="15"/>
      <c r="H713" s="15"/>
      <c r="I713" s="15"/>
      <c r="J713" s="15"/>
      <c r="K713" s="19"/>
      <c r="L713" s="24" t="str">
        <f t="shared" ca="1" si="12"/>
        <v>-</v>
      </c>
      <c r="M713" s="15"/>
      <c r="N713" s="15"/>
      <c r="O713" s="15"/>
      <c r="P713" s="15"/>
    </row>
    <row r="714" spans="1:16" x14ac:dyDescent="0.25">
      <c r="L714" s="21" t="str">
        <f t="shared" ca="1" si="12"/>
        <v>-</v>
      </c>
    </row>
    <row r="715" spans="1:16" x14ac:dyDescent="0.25">
      <c r="A715" s="15"/>
      <c r="B715" s="19"/>
      <c r="C715" s="15"/>
      <c r="D715" s="15"/>
      <c r="E715" s="15"/>
      <c r="F715" s="15"/>
      <c r="G715" s="15"/>
      <c r="H715" s="15"/>
      <c r="I715" s="15"/>
      <c r="J715" s="15"/>
      <c r="K715" s="19"/>
      <c r="L715" s="24" t="str">
        <f t="shared" ca="1" si="12"/>
        <v>-</v>
      </c>
      <c r="M715" s="15"/>
      <c r="N715" s="15"/>
      <c r="O715" s="15"/>
      <c r="P715" s="15"/>
    </row>
    <row r="716" spans="1:16" x14ac:dyDescent="0.25">
      <c r="L716" s="21" t="str">
        <f t="shared" ca="1" si="12"/>
        <v>-</v>
      </c>
    </row>
    <row r="717" spans="1:16" x14ac:dyDescent="0.25">
      <c r="A717" s="15"/>
      <c r="B717" s="19"/>
      <c r="C717" s="15"/>
      <c r="D717" s="15"/>
      <c r="E717" s="15"/>
      <c r="F717" s="15"/>
      <c r="G717" s="15"/>
      <c r="H717" s="15"/>
      <c r="I717" s="15"/>
      <c r="J717" s="15"/>
      <c r="K717" s="19"/>
      <c r="L717" s="24" t="str">
        <f t="shared" ca="1" si="12"/>
        <v>-</v>
      </c>
      <c r="M717" s="15"/>
      <c r="N717" s="15"/>
      <c r="O717" s="15"/>
      <c r="P717" s="15"/>
    </row>
    <row r="718" spans="1:16" x14ac:dyDescent="0.25">
      <c r="L718" s="21" t="str">
        <f t="shared" ca="1" si="12"/>
        <v>-</v>
      </c>
    </row>
    <row r="719" spans="1:16" x14ac:dyDescent="0.25">
      <c r="A719" s="15"/>
      <c r="B719" s="19"/>
      <c r="C719" s="15"/>
      <c r="D719" s="15"/>
      <c r="E719" s="15"/>
      <c r="F719" s="15"/>
      <c r="G719" s="15"/>
      <c r="H719" s="15"/>
      <c r="I719" s="15"/>
      <c r="J719" s="15"/>
      <c r="K719" s="19"/>
      <c r="L719" s="24" t="str">
        <f t="shared" ca="1" si="12"/>
        <v>-</v>
      </c>
      <c r="M719" s="15"/>
      <c r="N719" s="15"/>
      <c r="O719" s="15"/>
      <c r="P719" s="15"/>
    </row>
    <row r="720" spans="1:16" x14ac:dyDescent="0.25">
      <c r="L720" s="21" t="str">
        <f t="shared" ca="1" si="12"/>
        <v>-</v>
      </c>
    </row>
    <row r="721" spans="1:16" x14ac:dyDescent="0.25">
      <c r="A721" s="15"/>
      <c r="B721" s="19"/>
      <c r="C721" s="15"/>
      <c r="D721" s="15"/>
      <c r="E721" s="15"/>
      <c r="F721" s="15"/>
      <c r="G721" s="15"/>
      <c r="H721" s="15"/>
      <c r="I721" s="15"/>
      <c r="J721" s="15"/>
      <c r="K721" s="19"/>
      <c r="L721" s="24" t="str">
        <f t="shared" ca="1" si="12"/>
        <v>-</v>
      </c>
      <c r="M721" s="15"/>
      <c r="N721" s="15"/>
      <c r="O721" s="15"/>
      <c r="P721" s="15"/>
    </row>
    <row r="722" spans="1:16" x14ac:dyDescent="0.25">
      <c r="L722" s="21" t="str">
        <f t="shared" ca="1" si="12"/>
        <v>-</v>
      </c>
    </row>
    <row r="723" spans="1:16" x14ac:dyDescent="0.25">
      <c r="A723" s="15"/>
      <c r="B723" s="19"/>
      <c r="C723" s="15"/>
      <c r="D723" s="15"/>
      <c r="E723" s="15"/>
      <c r="F723" s="15"/>
      <c r="G723" s="15"/>
      <c r="H723" s="15"/>
      <c r="I723" s="15"/>
      <c r="J723" s="15"/>
      <c r="K723" s="19"/>
      <c r="L723" s="24" t="str">
        <f t="shared" ca="1" si="12"/>
        <v>-</v>
      </c>
      <c r="M723" s="15"/>
      <c r="N723" s="15"/>
      <c r="O723" s="15"/>
      <c r="P723" s="15"/>
    </row>
    <row r="724" spans="1:16" x14ac:dyDescent="0.25">
      <c r="L724" s="21" t="str">
        <f t="shared" ca="1" si="12"/>
        <v>-</v>
      </c>
    </row>
    <row r="725" spans="1:16" x14ac:dyDescent="0.25">
      <c r="A725" s="15"/>
      <c r="B725" s="19"/>
      <c r="C725" s="15"/>
      <c r="D725" s="15"/>
      <c r="E725" s="15"/>
      <c r="F725" s="15"/>
      <c r="G725" s="15"/>
      <c r="H725" s="15"/>
      <c r="I725" s="15"/>
      <c r="J725" s="15"/>
      <c r="K725" s="19"/>
      <c r="L725" s="24" t="str">
        <f t="shared" ca="1" si="12"/>
        <v>-</v>
      </c>
      <c r="M725" s="15"/>
      <c r="N725" s="15"/>
      <c r="O725" s="15"/>
      <c r="P725" s="15"/>
    </row>
    <row r="726" spans="1:16" x14ac:dyDescent="0.25">
      <c r="L726" s="21" t="str">
        <f t="shared" ca="1" si="12"/>
        <v>-</v>
      </c>
    </row>
    <row r="727" spans="1:16" x14ac:dyDescent="0.25">
      <c r="A727" s="15"/>
      <c r="B727" s="19"/>
      <c r="C727" s="15"/>
      <c r="D727" s="15"/>
      <c r="E727" s="15"/>
      <c r="F727" s="15"/>
      <c r="G727" s="15"/>
      <c r="H727" s="15"/>
      <c r="I727" s="15"/>
      <c r="J727" s="15"/>
      <c r="K727" s="19"/>
      <c r="L727" s="24" t="str">
        <f t="shared" ca="1" si="12"/>
        <v>-</v>
      </c>
      <c r="M727" s="15"/>
      <c r="N727" s="15"/>
      <c r="O727" s="15"/>
      <c r="P727" s="15"/>
    </row>
    <row r="728" spans="1:16" x14ac:dyDescent="0.25">
      <c r="L728" s="21" t="str">
        <f t="shared" ca="1" si="12"/>
        <v>-</v>
      </c>
    </row>
    <row r="729" spans="1:16" x14ac:dyDescent="0.25">
      <c r="A729" s="15"/>
      <c r="B729" s="19"/>
      <c r="C729" s="15"/>
      <c r="D729" s="15"/>
      <c r="E729" s="15"/>
      <c r="F729" s="15"/>
      <c r="G729" s="15"/>
      <c r="H729" s="15"/>
      <c r="I729" s="15"/>
      <c r="J729" s="15"/>
      <c r="K729" s="19"/>
      <c r="L729" s="24" t="str">
        <f t="shared" ca="1" si="12"/>
        <v>-</v>
      </c>
      <c r="M729" s="15"/>
      <c r="N729" s="15"/>
      <c r="O729" s="15"/>
      <c r="P729" s="15"/>
    </row>
    <row r="730" spans="1:16" x14ac:dyDescent="0.25">
      <c r="L730" s="21" t="str">
        <f t="shared" ca="1" si="12"/>
        <v>-</v>
      </c>
    </row>
    <row r="731" spans="1:16" x14ac:dyDescent="0.25">
      <c r="A731" s="15"/>
      <c r="B731" s="19"/>
      <c r="C731" s="15"/>
      <c r="D731" s="15"/>
      <c r="E731" s="15"/>
      <c r="F731" s="15"/>
      <c r="G731" s="15"/>
      <c r="H731" s="15"/>
      <c r="I731" s="15"/>
      <c r="J731" s="15"/>
      <c r="K731" s="19"/>
      <c r="L731" s="24" t="str">
        <f t="shared" ca="1" si="12"/>
        <v>-</v>
      </c>
      <c r="M731" s="15"/>
      <c r="N731" s="15"/>
      <c r="O731" s="15"/>
      <c r="P731" s="15"/>
    </row>
    <row r="732" spans="1:16" x14ac:dyDescent="0.25">
      <c r="L732" s="21" t="str">
        <f t="shared" ca="1" si="12"/>
        <v>-</v>
      </c>
    </row>
    <row r="733" spans="1:16" x14ac:dyDescent="0.25">
      <c r="A733" s="15"/>
      <c r="B733" s="19"/>
      <c r="C733" s="15"/>
      <c r="D733" s="15"/>
      <c r="E733" s="15"/>
      <c r="F733" s="15"/>
      <c r="G733" s="15"/>
      <c r="H733" s="15"/>
      <c r="I733" s="15"/>
      <c r="J733" s="15"/>
      <c r="K733" s="19"/>
      <c r="L733" s="24" t="str">
        <f t="shared" ca="1" si="12"/>
        <v>-</v>
      </c>
      <c r="M733" s="15"/>
      <c r="N733" s="15"/>
      <c r="O733" s="15"/>
      <c r="P733" s="15"/>
    </row>
    <row r="734" spans="1:16" x14ac:dyDescent="0.25">
      <c r="L734" s="21" t="str">
        <f t="shared" ca="1" si="12"/>
        <v>-</v>
      </c>
    </row>
    <row r="735" spans="1:16" x14ac:dyDescent="0.25">
      <c r="A735" s="15"/>
      <c r="B735" s="19"/>
      <c r="C735" s="15"/>
      <c r="D735" s="15"/>
      <c r="E735" s="15"/>
      <c r="F735" s="15"/>
      <c r="G735" s="15"/>
      <c r="H735" s="15"/>
      <c r="I735" s="15"/>
      <c r="J735" s="15"/>
      <c r="K735" s="19"/>
      <c r="L735" s="24" t="str">
        <f t="shared" ca="1" si="12"/>
        <v>-</v>
      </c>
      <c r="M735" s="15"/>
      <c r="N735" s="15"/>
      <c r="O735" s="15"/>
      <c r="P735" s="15"/>
    </row>
    <row r="736" spans="1:16" x14ac:dyDescent="0.25">
      <c r="L736" s="21" t="str">
        <f t="shared" ca="1" si="12"/>
        <v>-</v>
      </c>
    </row>
    <row r="737" spans="1:16" x14ac:dyDescent="0.25">
      <c r="A737" s="15"/>
      <c r="B737" s="19"/>
      <c r="C737" s="15"/>
      <c r="D737" s="15"/>
      <c r="E737" s="15"/>
      <c r="F737" s="15"/>
      <c r="G737" s="15"/>
      <c r="H737" s="15"/>
      <c r="I737" s="15"/>
      <c r="J737" s="15"/>
      <c r="K737" s="19"/>
      <c r="L737" s="24" t="str">
        <f t="shared" ca="1" si="12"/>
        <v>-</v>
      </c>
      <c r="M737" s="15"/>
      <c r="N737" s="15"/>
      <c r="O737" s="15"/>
      <c r="P737" s="15"/>
    </row>
    <row r="738" spans="1:16" x14ac:dyDescent="0.25">
      <c r="L738" s="21" t="str">
        <f t="shared" ca="1" si="12"/>
        <v>-</v>
      </c>
    </row>
    <row r="739" spans="1:16" x14ac:dyDescent="0.25">
      <c r="A739" s="15"/>
      <c r="B739" s="19"/>
      <c r="C739" s="15"/>
      <c r="D739" s="15"/>
      <c r="E739" s="15"/>
      <c r="F739" s="15"/>
      <c r="G739" s="15"/>
      <c r="H739" s="15"/>
      <c r="I739" s="15"/>
      <c r="J739" s="15"/>
      <c r="K739" s="19"/>
      <c r="L739" s="24" t="str">
        <f t="shared" ca="1" si="12"/>
        <v>-</v>
      </c>
      <c r="M739" s="15"/>
      <c r="N739" s="15"/>
      <c r="O739" s="15"/>
      <c r="P739" s="15"/>
    </row>
    <row r="740" spans="1:16" x14ac:dyDescent="0.25">
      <c r="L740" s="21" t="str">
        <f t="shared" ca="1" si="12"/>
        <v>-</v>
      </c>
    </row>
    <row r="741" spans="1:16" x14ac:dyDescent="0.25">
      <c r="A741" s="15"/>
      <c r="B741" s="19"/>
      <c r="C741" s="15"/>
      <c r="D741" s="15"/>
      <c r="E741" s="15"/>
      <c r="F741" s="15"/>
      <c r="G741" s="15"/>
      <c r="H741" s="15"/>
      <c r="I741" s="15"/>
      <c r="J741" s="15"/>
      <c r="K741" s="19"/>
      <c r="L741" s="24" t="str">
        <f t="shared" ca="1" si="12"/>
        <v>-</v>
      </c>
      <c r="M741" s="15"/>
      <c r="N741" s="15"/>
      <c r="O741" s="15"/>
      <c r="P741" s="15"/>
    </row>
    <row r="742" spans="1:16" x14ac:dyDescent="0.25">
      <c r="L742" s="21" t="str">
        <f t="shared" ca="1" si="12"/>
        <v>-</v>
      </c>
    </row>
    <row r="743" spans="1:16" x14ac:dyDescent="0.25">
      <c r="A743" s="15"/>
      <c r="B743" s="19"/>
      <c r="C743" s="15"/>
      <c r="D743" s="15"/>
      <c r="E743" s="15"/>
      <c r="F743" s="15"/>
      <c r="G743" s="15"/>
      <c r="H743" s="15"/>
      <c r="I743" s="15"/>
      <c r="J743" s="15"/>
      <c r="K743" s="19"/>
      <c r="L743" s="24" t="str">
        <f t="shared" ca="1" si="12"/>
        <v>-</v>
      </c>
      <c r="M743" s="15"/>
      <c r="N743" s="15"/>
      <c r="O743" s="15"/>
      <c r="P743" s="15"/>
    </row>
    <row r="744" spans="1:16" x14ac:dyDescent="0.25">
      <c r="L744" s="21" t="str">
        <f t="shared" ca="1" si="12"/>
        <v>-</v>
      </c>
    </row>
    <row r="745" spans="1:16" x14ac:dyDescent="0.25">
      <c r="A745" s="15"/>
      <c r="B745" s="19"/>
      <c r="C745" s="15"/>
      <c r="D745" s="15"/>
      <c r="E745" s="15"/>
      <c r="F745" s="15"/>
      <c r="G745" s="15"/>
      <c r="H745" s="15"/>
      <c r="I745" s="15"/>
      <c r="J745" s="15"/>
      <c r="K745" s="19"/>
      <c r="L745" s="24" t="str">
        <f t="shared" ca="1" si="12"/>
        <v>-</v>
      </c>
      <c r="M745" s="15"/>
      <c r="N745" s="15"/>
      <c r="O745" s="15"/>
      <c r="P745" s="15"/>
    </row>
    <row r="746" spans="1:16" x14ac:dyDescent="0.25">
      <c r="L746" s="21" t="str">
        <f t="shared" ca="1" si="12"/>
        <v>-</v>
      </c>
    </row>
    <row r="747" spans="1:16" x14ac:dyDescent="0.25">
      <c r="A747" s="15"/>
      <c r="B747" s="19"/>
      <c r="C747" s="15"/>
      <c r="D747" s="15"/>
      <c r="E747" s="15"/>
      <c r="F747" s="15"/>
      <c r="G747" s="15"/>
      <c r="H747" s="15"/>
      <c r="I747" s="15"/>
      <c r="J747" s="15"/>
      <c r="K747" s="19"/>
      <c r="L747" s="24" t="str">
        <f t="shared" ca="1" si="12"/>
        <v>-</v>
      </c>
      <c r="M747" s="15"/>
      <c r="N747" s="15"/>
      <c r="O747" s="15"/>
      <c r="P747" s="15"/>
    </row>
    <row r="748" spans="1:16" x14ac:dyDescent="0.25">
      <c r="L748" s="21" t="str">
        <f t="shared" ca="1" si="12"/>
        <v>-</v>
      </c>
    </row>
    <row r="749" spans="1:16" x14ac:dyDescent="0.25">
      <c r="A749" s="15"/>
      <c r="B749" s="19"/>
      <c r="C749" s="15"/>
      <c r="D749" s="15"/>
      <c r="E749" s="15"/>
      <c r="F749" s="15"/>
      <c r="G749" s="15"/>
      <c r="H749" s="15"/>
      <c r="I749" s="15"/>
      <c r="J749" s="15"/>
      <c r="K749" s="19"/>
      <c r="L749" s="24" t="str">
        <f t="shared" ca="1" si="12"/>
        <v>-</v>
      </c>
      <c r="M749" s="15"/>
      <c r="N749" s="15"/>
      <c r="O749" s="15"/>
      <c r="P749" s="15"/>
    </row>
    <row r="750" spans="1:16" x14ac:dyDescent="0.25">
      <c r="L750" s="21" t="str">
        <f t="shared" ca="1" si="12"/>
        <v>-</v>
      </c>
    </row>
    <row r="751" spans="1:16" x14ac:dyDescent="0.25">
      <c r="A751" s="15"/>
      <c r="B751" s="19"/>
      <c r="C751" s="15"/>
      <c r="D751" s="15"/>
      <c r="E751" s="15"/>
      <c r="F751" s="15"/>
      <c r="G751" s="15"/>
      <c r="H751" s="15"/>
      <c r="I751" s="15"/>
      <c r="J751" s="15"/>
      <c r="K751" s="19"/>
      <c r="L751" s="24" t="str">
        <f t="shared" ca="1" si="12"/>
        <v>-</v>
      </c>
      <c r="M751" s="15"/>
      <c r="N751" s="15"/>
      <c r="O751" s="15"/>
      <c r="P751" s="15"/>
    </row>
    <row r="752" spans="1:16" x14ac:dyDescent="0.25">
      <c r="L752" s="21" t="str">
        <f t="shared" ca="1" si="12"/>
        <v>-</v>
      </c>
    </row>
    <row r="753" spans="1:16" x14ac:dyDescent="0.25">
      <c r="A753" s="15"/>
      <c r="B753" s="19"/>
      <c r="C753" s="15"/>
      <c r="D753" s="15"/>
      <c r="E753" s="15"/>
      <c r="F753" s="15"/>
      <c r="G753" s="15"/>
      <c r="H753" s="15"/>
      <c r="I753" s="15"/>
      <c r="J753" s="15"/>
      <c r="K753" s="19"/>
      <c r="L753" s="24" t="str">
        <f t="shared" ca="1" si="12"/>
        <v>-</v>
      </c>
      <c r="M753" s="15"/>
      <c r="N753" s="15"/>
      <c r="O753" s="15"/>
      <c r="P753" s="15"/>
    </row>
    <row r="754" spans="1:16" x14ac:dyDescent="0.25">
      <c r="L754" s="21" t="str">
        <f t="shared" ca="1" si="12"/>
        <v>-</v>
      </c>
    </row>
    <row r="755" spans="1:16" x14ac:dyDescent="0.25">
      <c r="A755" s="15"/>
      <c r="B755" s="19"/>
      <c r="C755" s="15"/>
      <c r="D755" s="15"/>
      <c r="E755" s="15"/>
      <c r="F755" s="15"/>
      <c r="G755" s="15"/>
      <c r="H755" s="15"/>
      <c r="I755" s="15"/>
      <c r="J755" s="15"/>
      <c r="K755" s="19"/>
      <c r="L755" s="24" t="str">
        <f t="shared" ca="1" si="12"/>
        <v>-</v>
      </c>
      <c r="M755" s="15"/>
      <c r="N755" s="15"/>
      <c r="O755" s="15"/>
      <c r="P755" s="15"/>
    </row>
    <row r="756" spans="1:16" x14ac:dyDescent="0.25">
      <c r="L756" s="21" t="str">
        <f t="shared" ca="1" si="12"/>
        <v>-</v>
      </c>
    </row>
    <row r="757" spans="1:16" x14ac:dyDescent="0.25">
      <c r="A757" s="15"/>
      <c r="B757" s="19"/>
      <c r="C757" s="15"/>
      <c r="D757" s="15"/>
      <c r="E757" s="15"/>
      <c r="F757" s="15"/>
      <c r="G757" s="15"/>
      <c r="H757" s="15"/>
      <c r="I757" s="15"/>
      <c r="J757" s="15"/>
      <c r="K757" s="19"/>
      <c r="L757" s="24" t="str">
        <f t="shared" ca="1" si="12"/>
        <v>-</v>
      </c>
      <c r="M757" s="15"/>
      <c r="N757" s="15"/>
      <c r="O757" s="15"/>
      <c r="P757" s="15"/>
    </row>
    <row r="758" spans="1:16" x14ac:dyDescent="0.25">
      <c r="L758" s="21" t="str">
        <f t="shared" ca="1" si="12"/>
        <v>-</v>
      </c>
    </row>
    <row r="759" spans="1:16" x14ac:dyDescent="0.25">
      <c r="A759" s="15"/>
      <c r="B759" s="19"/>
      <c r="C759" s="15"/>
      <c r="D759" s="15"/>
      <c r="E759" s="15"/>
      <c r="F759" s="15"/>
      <c r="G759" s="15"/>
      <c r="H759" s="15"/>
      <c r="I759" s="15"/>
      <c r="J759" s="15"/>
      <c r="K759" s="19"/>
      <c r="L759" s="24" t="str">
        <f t="shared" ca="1" si="12"/>
        <v>-</v>
      </c>
      <c r="M759" s="15"/>
      <c r="N759" s="15"/>
      <c r="O759" s="15"/>
      <c r="P759" s="15"/>
    </row>
    <row r="760" spans="1:16" x14ac:dyDescent="0.25">
      <c r="L760" s="21" t="str">
        <f t="shared" ca="1" si="12"/>
        <v>-</v>
      </c>
    </row>
    <row r="761" spans="1:16" x14ac:dyDescent="0.25">
      <c r="A761" s="15"/>
      <c r="B761" s="19"/>
      <c r="C761" s="15"/>
      <c r="D761" s="15"/>
      <c r="E761" s="15"/>
      <c r="F761" s="15"/>
      <c r="G761" s="15"/>
      <c r="H761" s="15"/>
      <c r="I761" s="15"/>
      <c r="J761" s="15"/>
      <c r="K761" s="19"/>
      <c r="L761" s="24" t="str">
        <f t="shared" ca="1" si="12"/>
        <v>-</v>
      </c>
      <c r="M761" s="15"/>
      <c r="N761" s="15"/>
      <c r="O761" s="15"/>
      <c r="P761" s="15"/>
    </row>
    <row r="762" spans="1:16" x14ac:dyDescent="0.25">
      <c r="L762" s="21" t="str">
        <f t="shared" ca="1" si="12"/>
        <v>-</v>
      </c>
    </row>
    <row r="763" spans="1:16" x14ac:dyDescent="0.25">
      <c r="A763" s="15"/>
      <c r="B763" s="19"/>
      <c r="C763" s="15"/>
      <c r="D763" s="15"/>
      <c r="E763" s="15"/>
      <c r="F763" s="15"/>
      <c r="G763" s="15"/>
      <c r="H763" s="15"/>
      <c r="I763" s="15"/>
      <c r="J763" s="15"/>
      <c r="K763" s="19"/>
      <c r="L763" s="24" t="str">
        <f t="shared" ca="1" si="12"/>
        <v>-</v>
      </c>
      <c r="M763" s="15"/>
      <c r="N763" s="15"/>
      <c r="O763" s="15"/>
      <c r="P763" s="15"/>
    </row>
    <row r="764" spans="1:16" x14ac:dyDescent="0.25">
      <c r="L764" s="21" t="str">
        <f t="shared" ca="1" si="12"/>
        <v>-</v>
      </c>
    </row>
    <row r="765" spans="1:16" x14ac:dyDescent="0.25">
      <c r="A765" s="15"/>
      <c r="B765" s="19"/>
      <c r="C765" s="15"/>
      <c r="D765" s="15"/>
      <c r="E765" s="15"/>
      <c r="F765" s="15"/>
      <c r="G765" s="15"/>
      <c r="H765" s="15"/>
      <c r="I765" s="15"/>
      <c r="J765" s="15"/>
      <c r="K765" s="19"/>
      <c r="L765" s="24" t="str">
        <f t="shared" ca="1" si="12"/>
        <v>-</v>
      </c>
      <c r="M765" s="15"/>
      <c r="N765" s="15"/>
      <c r="O765" s="15"/>
      <c r="P765" s="15"/>
    </row>
    <row r="766" spans="1:16" x14ac:dyDescent="0.25">
      <c r="L766" s="21" t="str">
        <f t="shared" ca="1" si="12"/>
        <v>-</v>
      </c>
    </row>
    <row r="767" spans="1:16" x14ac:dyDescent="0.25">
      <c r="A767" s="15"/>
      <c r="B767" s="19"/>
      <c r="C767" s="15"/>
      <c r="D767" s="15"/>
      <c r="E767" s="15"/>
      <c r="F767" s="15"/>
      <c r="G767" s="15"/>
      <c r="H767" s="15"/>
      <c r="I767" s="15"/>
      <c r="J767" s="15"/>
      <c r="K767" s="19"/>
      <c r="L767" s="24" t="str">
        <f t="shared" ca="1" si="12"/>
        <v>-</v>
      </c>
      <c r="M767" s="15"/>
      <c r="N767" s="15"/>
      <c r="O767" s="15"/>
      <c r="P767" s="15"/>
    </row>
    <row r="768" spans="1:16" x14ac:dyDescent="0.25">
      <c r="L768" s="21" t="str">
        <f t="shared" ca="1" si="12"/>
        <v>-</v>
      </c>
    </row>
    <row r="769" spans="1:16" x14ac:dyDescent="0.25">
      <c r="A769" s="15"/>
      <c r="B769" s="19"/>
      <c r="C769" s="15"/>
      <c r="D769" s="15"/>
      <c r="E769" s="15"/>
      <c r="F769" s="15"/>
      <c r="G769" s="15"/>
      <c r="H769" s="15"/>
      <c r="I769" s="15"/>
      <c r="J769" s="15"/>
      <c r="K769" s="19"/>
      <c r="L769" s="24" t="str">
        <f t="shared" ca="1" si="12"/>
        <v>-</v>
      </c>
      <c r="M769" s="15"/>
      <c r="N769" s="15"/>
      <c r="O769" s="15"/>
      <c r="P769" s="15"/>
    </row>
    <row r="770" spans="1:16" x14ac:dyDescent="0.25">
      <c r="L770" s="21" t="str">
        <f t="shared" ca="1" si="12"/>
        <v>-</v>
      </c>
    </row>
    <row r="771" spans="1:16" x14ac:dyDescent="0.25">
      <c r="A771" s="15"/>
      <c r="B771" s="19"/>
      <c r="C771" s="15"/>
      <c r="D771" s="15"/>
      <c r="E771" s="15"/>
      <c r="F771" s="15"/>
      <c r="G771" s="15"/>
      <c r="H771" s="15"/>
      <c r="I771" s="15"/>
      <c r="J771" s="15"/>
      <c r="K771" s="19"/>
      <c r="L771" s="24" t="str">
        <f t="shared" ca="1" si="12"/>
        <v>-</v>
      </c>
      <c r="M771" s="15"/>
      <c r="N771" s="15"/>
      <c r="O771" s="15"/>
      <c r="P771" s="15"/>
    </row>
    <row r="772" spans="1:16" x14ac:dyDescent="0.25">
      <c r="L772" s="21" t="str">
        <f t="shared" ca="1" si="12"/>
        <v>-</v>
      </c>
    </row>
    <row r="773" spans="1:16" x14ac:dyDescent="0.25">
      <c r="A773" s="15"/>
      <c r="B773" s="19"/>
      <c r="C773" s="15"/>
      <c r="D773" s="15"/>
      <c r="E773" s="15"/>
      <c r="F773" s="15"/>
      <c r="G773" s="15"/>
      <c r="H773" s="15"/>
      <c r="I773" s="15"/>
      <c r="J773" s="15"/>
      <c r="K773" s="19"/>
      <c r="L773" s="24" t="str">
        <f t="shared" ca="1" si="12"/>
        <v>-</v>
      </c>
      <c r="M773" s="15"/>
      <c r="N773" s="15"/>
      <c r="O773" s="15"/>
      <c r="P773" s="15"/>
    </row>
    <row r="774" spans="1:16" x14ac:dyDescent="0.25">
      <c r="L774" s="21" t="str">
        <f t="shared" ref="L774:L837" ca="1" si="13">IF(B774&gt;1/1/1900, (IF(M774="Closed",(DATEDIF(B774,K774,"d"))-(DATEDIF(H774,J774,"d")),IF(OR(M774="Pending",ISBLANK(K774)),TODAY()-B774))),"-")</f>
        <v>-</v>
      </c>
    </row>
    <row r="775" spans="1:16" x14ac:dyDescent="0.25">
      <c r="A775" s="15"/>
      <c r="B775" s="19"/>
      <c r="C775" s="15"/>
      <c r="D775" s="15"/>
      <c r="E775" s="15"/>
      <c r="F775" s="15"/>
      <c r="G775" s="15"/>
      <c r="H775" s="15"/>
      <c r="I775" s="15"/>
      <c r="J775" s="15"/>
      <c r="K775" s="19"/>
      <c r="L775" s="24" t="str">
        <f t="shared" ca="1" si="13"/>
        <v>-</v>
      </c>
      <c r="M775" s="15"/>
      <c r="N775" s="15"/>
      <c r="O775" s="15"/>
      <c r="P775" s="15"/>
    </row>
    <row r="776" spans="1:16" x14ac:dyDescent="0.25">
      <c r="L776" s="21" t="str">
        <f t="shared" ca="1" si="13"/>
        <v>-</v>
      </c>
    </row>
    <row r="777" spans="1:16" x14ac:dyDescent="0.25">
      <c r="A777" s="15"/>
      <c r="B777" s="19"/>
      <c r="C777" s="15"/>
      <c r="D777" s="15"/>
      <c r="E777" s="15"/>
      <c r="F777" s="15"/>
      <c r="G777" s="15"/>
      <c r="H777" s="15"/>
      <c r="I777" s="15"/>
      <c r="J777" s="15"/>
      <c r="K777" s="19"/>
      <c r="L777" s="24" t="str">
        <f t="shared" ca="1" si="13"/>
        <v>-</v>
      </c>
      <c r="M777" s="15"/>
      <c r="N777" s="15"/>
      <c r="O777" s="15"/>
      <c r="P777" s="15"/>
    </row>
    <row r="778" spans="1:16" x14ac:dyDescent="0.25">
      <c r="L778" s="21" t="str">
        <f t="shared" ca="1" si="13"/>
        <v>-</v>
      </c>
    </row>
    <row r="779" spans="1:16" x14ac:dyDescent="0.25">
      <c r="A779" s="15"/>
      <c r="B779" s="19"/>
      <c r="C779" s="15"/>
      <c r="D779" s="15"/>
      <c r="E779" s="15"/>
      <c r="F779" s="15"/>
      <c r="G779" s="15"/>
      <c r="H779" s="15"/>
      <c r="I779" s="15"/>
      <c r="J779" s="15"/>
      <c r="K779" s="19"/>
      <c r="L779" s="24" t="str">
        <f t="shared" ca="1" si="13"/>
        <v>-</v>
      </c>
      <c r="M779" s="15"/>
      <c r="N779" s="15"/>
      <c r="O779" s="15"/>
      <c r="P779" s="15"/>
    </row>
    <row r="780" spans="1:16" x14ac:dyDescent="0.25">
      <c r="L780" s="21" t="str">
        <f t="shared" ca="1" si="13"/>
        <v>-</v>
      </c>
    </row>
    <row r="781" spans="1:16" x14ac:dyDescent="0.25">
      <c r="A781" s="15"/>
      <c r="B781" s="19"/>
      <c r="C781" s="15"/>
      <c r="D781" s="15"/>
      <c r="E781" s="15"/>
      <c r="F781" s="15"/>
      <c r="G781" s="15"/>
      <c r="H781" s="15"/>
      <c r="I781" s="15"/>
      <c r="J781" s="15"/>
      <c r="K781" s="19"/>
      <c r="L781" s="24" t="str">
        <f t="shared" ca="1" si="13"/>
        <v>-</v>
      </c>
      <c r="M781" s="15"/>
      <c r="N781" s="15"/>
      <c r="O781" s="15"/>
      <c r="P781" s="15"/>
    </row>
    <row r="782" spans="1:16" x14ac:dyDescent="0.25">
      <c r="L782" s="21" t="str">
        <f t="shared" ca="1" si="13"/>
        <v>-</v>
      </c>
    </row>
    <row r="783" spans="1:16" x14ac:dyDescent="0.25">
      <c r="A783" s="15"/>
      <c r="B783" s="19"/>
      <c r="C783" s="15"/>
      <c r="D783" s="15"/>
      <c r="E783" s="15"/>
      <c r="F783" s="15"/>
      <c r="G783" s="15"/>
      <c r="H783" s="15"/>
      <c r="I783" s="15"/>
      <c r="J783" s="15"/>
      <c r="K783" s="19"/>
      <c r="L783" s="24" t="str">
        <f t="shared" ca="1" si="13"/>
        <v>-</v>
      </c>
      <c r="M783" s="15"/>
      <c r="N783" s="15"/>
      <c r="O783" s="15"/>
      <c r="P783" s="15"/>
    </row>
    <row r="784" spans="1:16" x14ac:dyDescent="0.25">
      <c r="L784" s="21" t="str">
        <f t="shared" ca="1" si="13"/>
        <v>-</v>
      </c>
    </row>
    <row r="785" spans="1:16" x14ac:dyDescent="0.25">
      <c r="A785" s="15"/>
      <c r="B785" s="19"/>
      <c r="C785" s="15"/>
      <c r="D785" s="15"/>
      <c r="E785" s="15"/>
      <c r="F785" s="15"/>
      <c r="G785" s="15"/>
      <c r="H785" s="15"/>
      <c r="I785" s="15"/>
      <c r="J785" s="15"/>
      <c r="K785" s="19"/>
      <c r="L785" s="24" t="str">
        <f t="shared" ca="1" si="13"/>
        <v>-</v>
      </c>
      <c r="M785" s="15"/>
      <c r="N785" s="15"/>
      <c r="O785" s="15"/>
      <c r="P785" s="15"/>
    </row>
    <row r="786" spans="1:16" x14ac:dyDescent="0.25">
      <c r="L786" s="21" t="str">
        <f t="shared" ca="1" si="13"/>
        <v>-</v>
      </c>
    </row>
    <row r="787" spans="1:16" x14ac:dyDescent="0.25">
      <c r="A787" s="15"/>
      <c r="B787" s="19"/>
      <c r="C787" s="15"/>
      <c r="D787" s="15"/>
      <c r="E787" s="15"/>
      <c r="F787" s="15"/>
      <c r="G787" s="15"/>
      <c r="H787" s="15"/>
      <c r="I787" s="15"/>
      <c r="J787" s="15"/>
      <c r="K787" s="19"/>
      <c r="L787" s="24" t="str">
        <f t="shared" ca="1" si="13"/>
        <v>-</v>
      </c>
      <c r="M787" s="15"/>
      <c r="N787" s="15"/>
      <c r="O787" s="15"/>
      <c r="P787" s="15"/>
    </row>
    <row r="788" spans="1:16" x14ac:dyDescent="0.25">
      <c r="L788" s="21" t="str">
        <f t="shared" ca="1" si="13"/>
        <v>-</v>
      </c>
    </row>
    <row r="789" spans="1:16" x14ac:dyDescent="0.25">
      <c r="A789" s="15"/>
      <c r="B789" s="19"/>
      <c r="C789" s="15"/>
      <c r="D789" s="15"/>
      <c r="E789" s="15"/>
      <c r="F789" s="15"/>
      <c r="G789" s="15"/>
      <c r="H789" s="15"/>
      <c r="I789" s="15"/>
      <c r="J789" s="15"/>
      <c r="K789" s="19"/>
      <c r="L789" s="24" t="str">
        <f t="shared" ca="1" si="13"/>
        <v>-</v>
      </c>
      <c r="M789" s="15"/>
      <c r="N789" s="15"/>
      <c r="O789" s="15"/>
      <c r="P789" s="15"/>
    </row>
    <row r="790" spans="1:16" x14ac:dyDescent="0.25">
      <c r="L790" s="21" t="str">
        <f t="shared" ca="1" si="13"/>
        <v>-</v>
      </c>
    </row>
    <row r="791" spans="1:16" x14ac:dyDescent="0.25">
      <c r="A791" s="15"/>
      <c r="B791" s="19"/>
      <c r="C791" s="15"/>
      <c r="D791" s="15"/>
      <c r="E791" s="15"/>
      <c r="F791" s="15"/>
      <c r="G791" s="15"/>
      <c r="H791" s="15"/>
      <c r="I791" s="15"/>
      <c r="J791" s="15"/>
      <c r="K791" s="19"/>
      <c r="L791" s="24" t="str">
        <f t="shared" ca="1" si="13"/>
        <v>-</v>
      </c>
      <c r="M791" s="15"/>
      <c r="N791" s="15"/>
      <c r="O791" s="15"/>
      <c r="P791" s="15"/>
    </row>
    <row r="792" spans="1:16" x14ac:dyDescent="0.25">
      <c r="L792" s="21" t="str">
        <f t="shared" ca="1" si="13"/>
        <v>-</v>
      </c>
    </row>
    <row r="793" spans="1:16" x14ac:dyDescent="0.25">
      <c r="A793" s="15"/>
      <c r="B793" s="19"/>
      <c r="C793" s="15"/>
      <c r="D793" s="15"/>
      <c r="E793" s="15"/>
      <c r="F793" s="15"/>
      <c r="G793" s="15"/>
      <c r="H793" s="15"/>
      <c r="I793" s="15"/>
      <c r="J793" s="15"/>
      <c r="K793" s="19"/>
      <c r="L793" s="24" t="str">
        <f t="shared" ca="1" si="13"/>
        <v>-</v>
      </c>
      <c r="M793" s="15"/>
      <c r="N793" s="15"/>
      <c r="O793" s="15"/>
      <c r="P793" s="15"/>
    </row>
    <row r="794" spans="1:16" x14ac:dyDescent="0.25">
      <c r="L794" s="21" t="str">
        <f t="shared" ca="1" si="13"/>
        <v>-</v>
      </c>
    </row>
    <row r="795" spans="1:16" x14ac:dyDescent="0.25">
      <c r="A795" s="15"/>
      <c r="B795" s="19"/>
      <c r="C795" s="15"/>
      <c r="D795" s="15"/>
      <c r="E795" s="15"/>
      <c r="F795" s="15"/>
      <c r="G795" s="15"/>
      <c r="H795" s="15"/>
      <c r="I795" s="15"/>
      <c r="J795" s="15"/>
      <c r="K795" s="19"/>
      <c r="L795" s="24" t="str">
        <f t="shared" ca="1" si="13"/>
        <v>-</v>
      </c>
      <c r="M795" s="15"/>
      <c r="N795" s="15"/>
      <c r="O795" s="15"/>
      <c r="P795" s="15"/>
    </row>
    <row r="796" spans="1:16" x14ac:dyDescent="0.25">
      <c r="L796" s="21" t="str">
        <f t="shared" ca="1" si="13"/>
        <v>-</v>
      </c>
    </row>
    <row r="797" spans="1:16" x14ac:dyDescent="0.25">
      <c r="A797" s="15"/>
      <c r="B797" s="19"/>
      <c r="C797" s="15"/>
      <c r="D797" s="15"/>
      <c r="E797" s="15"/>
      <c r="F797" s="15"/>
      <c r="G797" s="15"/>
      <c r="H797" s="15"/>
      <c r="I797" s="15"/>
      <c r="J797" s="15"/>
      <c r="K797" s="19"/>
      <c r="L797" s="24" t="str">
        <f t="shared" ca="1" si="13"/>
        <v>-</v>
      </c>
      <c r="M797" s="15"/>
      <c r="N797" s="15"/>
      <c r="O797" s="15"/>
      <c r="P797" s="15"/>
    </row>
    <row r="798" spans="1:16" x14ac:dyDescent="0.25">
      <c r="L798" s="21" t="str">
        <f t="shared" ca="1" si="13"/>
        <v>-</v>
      </c>
    </row>
    <row r="799" spans="1:16" x14ac:dyDescent="0.25">
      <c r="A799" s="15"/>
      <c r="B799" s="19"/>
      <c r="C799" s="15"/>
      <c r="D799" s="15"/>
      <c r="E799" s="15"/>
      <c r="F799" s="15"/>
      <c r="G799" s="15"/>
      <c r="H799" s="15"/>
      <c r="I799" s="15"/>
      <c r="J799" s="15"/>
      <c r="K799" s="19"/>
      <c r="L799" s="24" t="str">
        <f t="shared" ca="1" si="13"/>
        <v>-</v>
      </c>
      <c r="M799" s="15"/>
      <c r="N799" s="15"/>
      <c r="O799" s="15"/>
      <c r="P799" s="15"/>
    </row>
    <row r="800" spans="1:16" x14ac:dyDescent="0.25">
      <c r="L800" s="21" t="str">
        <f t="shared" ca="1" si="13"/>
        <v>-</v>
      </c>
    </row>
    <row r="801" spans="1:16" x14ac:dyDescent="0.25">
      <c r="A801" s="15"/>
      <c r="B801" s="19"/>
      <c r="C801" s="15"/>
      <c r="D801" s="15"/>
      <c r="E801" s="15"/>
      <c r="F801" s="15"/>
      <c r="G801" s="15"/>
      <c r="H801" s="15"/>
      <c r="I801" s="15"/>
      <c r="J801" s="15"/>
      <c r="K801" s="19"/>
      <c r="L801" s="24" t="str">
        <f t="shared" ca="1" si="13"/>
        <v>-</v>
      </c>
      <c r="M801" s="15"/>
      <c r="N801" s="15"/>
      <c r="O801" s="15"/>
      <c r="P801" s="15"/>
    </row>
    <row r="802" spans="1:16" x14ac:dyDescent="0.25">
      <c r="L802" s="21" t="str">
        <f t="shared" ca="1" si="13"/>
        <v>-</v>
      </c>
    </row>
    <row r="803" spans="1:16" x14ac:dyDescent="0.25">
      <c r="A803" s="15"/>
      <c r="B803" s="19"/>
      <c r="C803" s="15"/>
      <c r="D803" s="15"/>
      <c r="E803" s="15"/>
      <c r="F803" s="15"/>
      <c r="G803" s="15"/>
      <c r="H803" s="15"/>
      <c r="I803" s="15"/>
      <c r="J803" s="15"/>
      <c r="K803" s="19"/>
      <c r="L803" s="24" t="str">
        <f t="shared" ca="1" si="13"/>
        <v>-</v>
      </c>
      <c r="M803" s="15"/>
      <c r="N803" s="15"/>
      <c r="O803" s="15"/>
      <c r="P803" s="15"/>
    </row>
    <row r="804" spans="1:16" x14ac:dyDescent="0.25">
      <c r="L804" s="21" t="str">
        <f t="shared" ca="1" si="13"/>
        <v>-</v>
      </c>
    </row>
    <row r="805" spans="1:16" x14ac:dyDescent="0.25">
      <c r="A805" s="15"/>
      <c r="B805" s="19"/>
      <c r="C805" s="15"/>
      <c r="D805" s="15"/>
      <c r="E805" s="15"/>
      <c r="F805" s="15"/>
      <c r="G805" s="15"/>
      <c r="H805" s="15"/>
      <c r="I805" s="15"/>
      <c r="J805" s="15"/>
      <c r="K805" s="19"/>
      <c r="L805" s="24" t="str">
        <f t="shared" ca="1" si="13"/>
        <v>-</v>
      </c>
      <c r="M805" s="15"/>
      <c r="N805" s="15"/>
      <c r="O805" s="15"/>
      <c r="P805" s="15"/>
    </row>
    <row r="806" spans="1:16" x14ac:dyDescent="0.25">
      <c r="L806" s="21" t="str">
        <f t="shared" ca="1" si="13"/>
        <v>-</v>
      </c>
    </row>
    <row r="807" spans="1:16" x14ac:dyDescent="0.25">
      <c r="A807" s="15"/>
      <c r="B807" s="19"/>
      <c r="C807" s="15"/>
      <c r="D807" s="15"/>
      <c r="E807" s="15"/>
      <c r="F807" s="15"/>
      <c r="G807" s="15"/>
      <c r="H807" s="15"/>
      <c r="I807" s="15"/>
      <c r="J807" s="15"/>
      <c r="K807" s="19"/>
      <c r="L807" s="24" t="str">
        <f t="shared" ca="1" si="13"/>
        <v>-</v>
      </c>
      <c r="M807" s="15"/>
      <c r="N807" s="15"/>
      <c r="O807" s="15"/>
      <c r="P807" s="15"/>
    </row>
    <row r="808" spans="1:16" x14ac:dyDescent="0.25">
      <c r="L808" s="21" t="str">
        <f t="shared" ca="1" si="13"/>
        <v>-</v>
      </c>
    </row>
    <row r="809" spans="1:16" x14ac:dyDescent="0.25">
      <c r="A809" s="15"/>
      <c r="B809" s="19"/>
      <c r="C809" s="15"/>
      <c r="D809" s="15"/>
      <c r="E809" s="15"/>
      <c r="F809" s="15"/>
      <c r="G809" s="15"/>
      <c r="H809" s="15"/>
      <c r="I809" s="15"/>
      <c r="J809" s="15"/>
      <c r="K809" s="19"/>
      <c r="L809" s="24" t="str">
        <f t="shared" ca="1" si="13"/>
        <v>-</v>
      </c>
      <c r="M809" s="15"/>
      <c r="N809" s="15"/>
      <c r="O809" s="15"/>
      <c r="P809" s="15"/>
    </row>
    <row r="810" spans="1:16" x14ac:dyDescent="0.25">
      <c r="L810" s="21" t="str">
        <f t="shared" ca="1" si="13"/>
        <v>-</v>
      </c>
    </row>
    <row r="811" spans="1:16" x14ac:dyDescent="0.25">
      <c r="A811" s="15"/>
      <c r="B811" s="19"/>
      <c r="C811" s="15"/>
      <c r="D811" s="15"/>
      <c r="E811" s="15"/>
      <c r="F811" s="15"/>
      <c r="G811" s="15"/>
      <c r="H811" s="15"/>
      <c r="I811" s="15"/>
      <c r="J811" s="15"/>
      <c r="K811" s="19"/>
      <c r="L811" s="24" t="str">
        <f t="shared" ca="1" si="13"/>
        <v>-</v>
      </c>
      <c r="M811" s="15"/>
      <c r="N811" s="15"/>
      <c r="O811" s="15"/>
      <c r="P811" s="15"/>
    </row>
    <row r="812" spans="1:16" x14ac:dyDescent="0.25">
      <c r="L812" s="21" t="str">
        <f t="shared" ca="1" si="13"/>
        <v>-</v>
      </c>
    </row>
    <row r="813" spans="1:16" x14ac:dyDescent="0.25">
      <c r="A813" s="15"/>
      <c r="B813" s="19"/>
      <c r="C813" s="15"/>
      <c r="D813" s="15"/>
      <c r="E813" s="15"/>
      <c r="F813" s="15"/>
      <c r="G813" s="15"/>
      <c r="H813" s="15"/>
      <c r="I813" s="15"/>
      <c r="J813" s="15"/>
      <c r="K813" s="19"/>
      <c r="L813" s="24" t="str">
        <f t="shared" ca="1" si="13"/>
        <v>-</v>
      </c>
      <c r="M813" s="15"/>
      <c r="N813" s="15"/>
      <c r="O813" s="15"/>
      <c r="P813" s="15"/>
    </row>
    <row r="814" spans="1:16" x14ac:dyDescent="0.25">
      <c r="L814" s="21" t="str">
        <f t="shared" ca="1" si="13"/>
        <v>-</v>
      </c>
    </row>
    <row r="815" spans="1:16" x14ac:dyDescent="0.25">
      <c r="A815" s="15"/>
      <c r="B815" s="19"/>
      <c r="C815" s="15"/>
      <c r="D815" s="15"/>
      <c r="E815" s="15"/>
      <c r="F815" s="15"/>
      <c r="G815" s="15"/>
      <c r="H815" s="15"/>
      <c r="I815" s="15"/>
      <c r="J815" s="15"/>
      <c r="K815" s="19"/>
      <c r="L815" s="24" t="str">
        <f t="shared" ca="1" si="13"/>
        <v>-</v>
      </c>
      <c r="M815" s="15"/>
      <c r="N815" s="15"/>
      <c r="O815" s="15"/>
      <c r="P815" s="15"/>
    </row>
    <row r="816" spans="1:16" x14ac:dyDescent="0.25">
      <c r="L816" s="21" t="str">
        <f t="shared" ca="1" si="13"/>
        <v>-</v>
      </c>
    </row>
    <row r="817" spans="1:16" x14ac:dyDescent="0.25">
      <c r="A817" s="15"/>
      <c r="B817" s="19"/>
      <c r="C817" s="15"/>
      <c r="D817" s="15"/>
      <c r="E817" s="15"/>
      <c r="F817" s="15"/>
      <c r="G817" s="15"/>
      <c r="H817" s="15"/>
      <c r="I817" s="15"/>
      <c r="J817" s="15"/>
      <c r="K817" s="19"/>
      <c r="L817" s="24" t="str">
        <f t="shared" ca="1" si="13"/>
        <v>-</v>
      </c>
      <c r="M817" s="15"/>
      <c r="N817" s="15"/>
      <c r="O817" s="15"/>
      <c r="P817" s="15"/>
    </row>
    <row r="818" spans="1:16" x14ac:dyDescent="0.25">
      <c r="L818" s="21" t="str">
        <f t="shared" ca="1" si="13"/>
        <v>-</v>
      </c>
    </row>
    <row r="819" spans="1:16" x14ac:dyDescent="0.25">
      <c r="A819" s="15"/>
      <c r="B819" s="19"/>
      <c r="C819" s="15"/>
      <c r="D819" s="15"/>
      <c r="E819" s="15"/>
      <c r="F819" s="15"/>
      <c r="G819" s="15"/>
      <c r="H819" s="15"/>
      <c r="I819" s="15"/>
      <c r="J819" s="15"/>
      <c r="K819" s="19"/>
      <c r="L819" s="24" t="str">
        <f t="shared" ca="1" si="13"/>
        <v>-</v>
      </c>
      <c r="M819" s="15"/>
      <c r="N819" s="15"/>
      <c r="O819" s="15"/>
      <c r="P819" s="15"/>
    </row>
    <row r="820" spans="1:16" x14ac:dyDescent="0.25">
      <c r="L820" s="21" t="str">
        <f t="shared" ca="1" si="13"/>
        <v>-</v>
      </c>
    </row>
    <row r="821" spans="1:16" x14ac:dyDescent="0.25">
      <c r="A821" s="15"/>
      <c r="B821" s="19"/>
      <c r="C821" s="15"/>
      <c r="D821" s="15"/>
      <c r="E821" s="15"/>
      <c r="F821" s="15"/>
      <c r="G821" s="15"/>
      <c r="H821" s="15"/>
      <c r="I821" s="15"/>
      <c r="J821" s="15"/>
      <c r="K821" s="19"/>
      <c r="L821" s="24" t="str">
        <f t="shared" ca="1" si="13"/>
        <v>-</v>
      </c>
      <c r="M821" s="15"/>
      <c r="N821" s="15"/>
      <c r="O821" s="15"/>
      <c r="P821" s="15"/>
    </row>
    <row r="822" spans="1:16" x14ac:dyDescent="0.25">
      <c r="L822" s="21" t="str">
        <f t="shared" ca="1" si="13"/>
        <v>-</v>
      </c>
    </row>
    <row r="823" spans="1:16" x14ac:dyDescent="0.25">
      <c r="A823" s="15"/>
      <c r="B823" s="19"/>
      <c r="C823" s="15"/>
      <c r="D823" s="15"/>
      <c r="E823" s="15"/>
      <c r="F823" s="15"/>
      <c r="G823" s="15"/>
      <c r="H823" s="15"/>
      <c r="I823" s="15"/>
      <c r="J823" s="15"/>
      <c r="K823" s="19"/>
      <c r="L823" s="24" t="str">
        <f t="shared" ca="1" si="13"/>
        <v>-</v>
      </c>
      <c r="M823" s="15"/>
      <c r="N823" s="15"/>
      <c r="O823" s="15"/>
      <c r="P823" s="15"/>
    </row>
    <row r="824" spans="1:16" x14ac:dyDescent="0.25">
      <c r="L824" s="21" t="str">
        <f t="shared" ca="1" si="13"/>
        <v>-</v>
      </c>
    </row>
    <row r="825" spans="1:16" x14ac:dyDescent="0.25">
      <c r="A825" s="15"/>
      <c r="B825" s="19"/>
      <c r="C825" s="15"/>
      <c r="D825" s="15"/>
      <c r="E825" s="15"/>
      <c r="F825" s="15"/>
      <c r="G825" s="15"/>
      <c r="H825" s="15"/>
      <c r="I825" s="15"/>
      <c r="J825" s="15"/>
      <c r="K825" s="19"/>
      <c r="L825" s="24" t="str">
        <f t="shared" ca="1" si="13"/>
        <v>-</v>
      </c>
      <c r="M825" s="15"/>
      <c r="N825" s="15"/>
      <c r="O825" s="15"/>
      <c r="P825" s="15"/>
    </row>
    <row r="826" spans="1:16" x14ac:dyDescent="0.25">
      <c r="L826" s="21" t="str">
        <f t="shared" ca="1" si="13"/>
        <v>-</v>
      </c>
    </row>
    <row r="827" spans="1:16" x14ac:dyDescent="0.25">
      <c r="A827" s="15"/>
      <c r="B827" s="19"/>
      <c r="C827" s="15"/>
      <c r="D827" s="15"/>
      <c r="E827" s="15"/>
      <c r="F827" s="15"/>
      <c r="G827" s="15"/>
      <c r="H827" s="15"/>
      <c r="I827" s="15"/>
      <c r="J827" s="15"/>
      <c r="K827" s="19"/>
      <c r="L827" s="24" t="str">
        <f t="shared" ca="1" si="13"/>
        <v>-</v>
      </c>
      <c r="M827" s="15"/>
      <c r="N827" s="15"/>
      <c r="O827" s="15"/>
      <c r="P827" s="15"/>
    </row>
    <row r="828" spans="1:16" x14ac:dyDescent="0.25">
      <c r="L828" s="21" t="str">
        <f t="shared" ca="1" si="13"/>
        <v>-</v>
      </c>
    </row>
    <row r="829" spans="1:16" x14ac:dyDescent="0.25">
      <c r="A829" s="15"/>
      <c r="B829" s="19"/>
      <c r="C829" s="15"/>
      <c r="D829" s="15"/>
      <c r="E829" s="15"/>
      <c r="F829" s="15"/>
      <c r="G829" s="15"/>
      <c r="H829" s="15"/>
      <c r="I829" s="15"/>
      <c r="J829" s="15"/>
      <c r="K829" s="19"/>
      <c r="L829" s="24" t="str">
        <f t="shared" ca="1" si="13"/>
        <v>-</v>
      </c>
      <c r="M829" s="15"/>
      <c r="N829" s="15"/>
      <c r="O829" s="15"/>
      <c r="P829" s="15"/>
    </row>
    <row r="830" spans="1:16" x14ac:dyDescent="0.25">
      <c r="L830" s="21" t="str">
        <f t="shared" ca="1" si="13"/>
        <v>-</v>
      </c>
    </row>
    <row r="831" spans="1:16" x14ac:dyDescent="0.25">
      <c r="A831" s="15"/>
      <c r="B831" s="19"/>
      <c r="C831" s="15"/>
      <c r="D831" s="15"/>
      <c r="E831" s="15"/>
      <c r="F831" s="15"/>
      <c r="G831" s="15"/>
      <c r="H831" s="15"/>
      <c r="I831" s="15"/>
      <c r="J831" s="15"/>
      <c r="K831" s="19"/>
      <c r="L831" s="24" t="str">
        <f t="shared" ca="1" si="13"/>
        <v>-</v>
      </c>
      <c r="M831" s="15"/>
      <c r="N831" s="15"/>
      <c r="O831" s="15"/>
      <c r="P831" s="15"/>
    </row>
    <row r="832" spans="1:16" x14ac:dyDescent="0.25">
      <c r="L832" s="21" t="str">
        <f t="shared" ca="1" si="13"/>
        <v>-</v>
      </c>
    </row>
    <row r="833" spans="1:16" x14ac:dyDescent="0.25">
      <c r="A833" s="15"/>
      <c r="B833" s="19"/>
      <c r="C833" s="15"/>
      <c r="D833" s="15"/>
      <c r="E833" s="15"/>
      <c r="F833" s="15"/>
      <c r="G833" s="15"/>
      <c r="H833" s="15"/>
      <c r="I833" s="15"/>
      <c r="J833" s="15"/>
      <c r="K833" s="19"/>
      <c r="L833" s="24" t="str">
        <f t="shared" ca="1" si="13"/>
        <v>-</v>
      </c>
      <c r="M833" s="15"/>
      <c r="N833" s="15"/>
      <c r="O833" s="15"/>
      <c r="P833" s="15"/>
    </row>
    <row r="834" spans="1:16" x14ac:dyDescent="0.25">
      <c r="L834" s="21" t="str">
        <f t="shared" ca="1" si="13"/>
        <v>-</v>
      </c>
    </row>
    <row r="835" spans="1:16" x14ac:dyDescent="0.25">
      <c r="A835" s="15"/>
      <c r="B835" s="19"/>
      <c r="C835" s="15"/>
      <c r="D835" s="15"/>
      <c r="E835" s="15"/>
      <c r="F835" s="15"/>
      <c r="G835" s="15"/>
      <c r="H835" s="15"/>
      <c r="I835" s="15"/>
      <c r="J835" s="15"/>
      <c r="K835" s="19"/>
      <c r="L835" s="24" t="str">
        <f t="shared" ca="1" si="13"/>
        <v>-</v>
      </c>
      <c r="M835" s="15"/>
      <c r="N835" s="15"/>
      <c r="O835" s="15"/>
      <c r="P835" s="15"/>
    </row>
    <row r="836" spans="1:16" x14ac:dyDescent="0.25">
      <c r="L836" s="21" t="str">
        <f t="shared" ca="1" si="13"/>
        <v>-</v>
      </c>
    </row>
    <row r="837" spans="1:16" x14ac:dyDescent="0.25">
      <c r="A837" s="15"/>
      <c r="B837" s="19"/>
      <c r="C837" s="15"/>
      <c r="D837" s="15"/>
      <c r="E837" s="15"/>
      <c r="F837" s="15"/>
      <c r="G837" s="15"/>
      <c r="H837" s="15"/>
      <c r="I837" s="15"/>
      <c r="J837" s="15"/>
      <c r="K837" s="19"/>
      <c r="L837" s="24" t="str">
        <f t="shared" ca="1" si="13"/>
        <v>-</v>
      </c>
      <c r="M837" s="15"/>
      <c r="N837" s="15"/>
      <c r="O837" s="15"/>
      <c r="P837" s="15"/>
    </row>
    <row r="838" spans="1:16" x14ac:dyDescent="0.25">
      <c r="L838" s="21" t="str">
        <f t="shared" ref="L838:L901" ca="1" si="14">IF(B838&gt;1/1/1900, (IF(M838="Closed",(DATEDIF(B838,K838,"d"))-(DATEDIF(H838,J838,"d")),IF(OR(M838="Pending",ISBLANK(K838)),TODAY()-B838))),"-")</f>
        <v>-</v>
      </c>
    </row>
    <row r="839" spans="1:16" x14ac:dyDescent="0.25">
      <c r="A839" s="15"/>
      <c r="B839" s="19"/>
      <c r="C839" s="15"/>
      <c r="D839" s="15"/>
      <c r="E839" s="15"/>
      <c r="F839" s="15"/>
      <c r="G839" s="15"/>
      <c r="H839" s="15"/>
      <c r="I839" s="15"/>
      <c r="J839" s="15"/>
      <c r="K839" s="19"/>
      <c r="L839" s="24" t="str">
        <f t="shared" ca="1" si="14"/>
        <v>-</v>
      </c>
      <c r="M839" s="15"/>
      <c r="N839" s="15"/>
      <c r="O839" s="15"/>
      <c r="P839" s="15"/>
    </row>
    <row r="840" spans="1:16" x14ac:dyDescent="0.25">
      <c r="L840" s="21" t="str">
        <f t="shared" ca="1" si="14"/>
        <v>-</v>
      </c>
    </row>
    <row r="841" spans="1:16" x14ac:dyDescent="0.25">
      <c r="A841" s="15"/>
      <c r="B841" s="19"/>
      <c r="C841" s="15"/>
      <c r="D841" s="15"/>
      <c r="E841" s="15"/>
      <c r="F841" s="15"/>
      <c r="G841" s="15"/>
      <c r="H841" s="15"/>
      <c r="I841" s="15"/>
      <c r="J841" s="15"/>
      <c r="K841" s="19"/>
      <c r="L841" s="24" t="str">
        <f t="shared" ca="1" si="14"/>
        <v>-</v>
      </c>
      <c r="M841" s="15"/>
      <c r="N841" s="15"/>
      <c r="O841" s="15"/>
      <c r="P841" s="15"/>
    </row>
    <row r="842" spans="1:16" x14ac:dyDescent="0.25">
      <c r="L842" s="21" t="str">
        <f t="shared" ca="1" si="14"/>
        <v>-</v>
      </c>
    </row>
    <row r="843" spans="1:16" x14ac:dyDescent="0.25">
      <c r="A843" s="15"/>
      <c r="B843" s="19"/>
      <c r="C843" s="15"/>
      <c r="D843" s="15"/>
      <c r="E843" s="15"/>
      <c r="F843" s="15"/>
      <c r="G843" s="15"/>
      <c r="H843" s="15"/>
      <c r="I843" s="15"/>
      <c r="J843" s="15"/>
      <c r="K843" s="19"/>
      <c r="L843" s="24" t="str">
        <f t="shared" ca="1" si="14"/>
        <v>-</v>
      </c>
      <c r="M843" s="15"/>
      <c r="N843" s="15"/>
      <c r="O843" s="15"/>
      <c r="P843" s="15"/>
    </row>
    <row r="844" spans="1:16" x14ac:dyDescent="0.25">
      <c r="L844" s="21" t="str">
        <f t="shared" ca="1" si="14"/>
        <v>-</v>
      </c>
    </row>
    <row r="845" spans="1:16" x14ac:dyDescent="0.25">
      <c r="A845" s="15"/>
      <c r="B845" s="19"/>
      <c r="C845" s="15"/>
      <c r="D845" s="15"/>
      <c r="E845" s="15"/>
      <c r="F845" s="15"/>
      <c r="G845" s="15"/>
      <c r="H845" s="15"/>
      <c r="I845" s="15"/>
      <c r="J845" s="15"/>
      <c r="K845" s="19"/>
      <c r="L845" s="24" t="str">
        <f t="shared" ca="1" si="14"/>
        <v>-</v>
      </c>
      <c r="M845" s="15"/>
      <c r="N845" s="15"/>
      <c r="O845" s="15"/>
      <c r="P845" s="15"/>
    </row>
    <row r="846" spans="1:16" x14ac:dyDescent="0.25">
      <c r="L846" s="21" t="str">
        <f t="shared" ca="1" si="14"/>
        <v>-</v>
      </c>
    </row>
    <row r="847" spans="1:16" x14ac:dyDescent="0.25">
      <c r="A847" s="15"/>
      <c r="B847" s="19"/>
      <c r="C847" s="15"/>
      <c r="D847" s="15"/>
      <c r="E847" s="15"/>
      <c r="F847" s="15"/>
      <c r="G847" s="15"/>
      <c r="H847" s="15"/>
      <c r="I847" s="15"/>
      <c r="J847" s="15"/>
      <c r="K847" s="19"/>
      <c r="L847" s="24" t="str">
        <f t="shared" ca="1" si="14"/>
        <v>-</v>
      </c>
      <c r="M847" s="15"/>
      <c r="N847" s="15"/>
      <c r="O847" s="15"/>
      <c r="P847" s="15"/>
    </row>
    <row r="848" spans="1:16" x14ac:dyDescent="0.25">
      <c r="L848" s="21" t="str">
        <f t="shared" ca="1" si="14"/>
        <v>-</v>
      </c>
    </row>
    <row r="849" spans="1:16" x14ac:dyDescent="0.25">
      <c r="A849" s="15"/>
      <c r="B849" s="19"/>
      <c r="C849" s="15"/>
      <c r="D849" s="15"/>
      <c r="E849" s="15"/>
      <c r="F849" s="15"/>
      <c r="G849" s="15"/>
      <c r="H849" s="15"/>
      <c r="I849" s="15"/>
      <c r="J849" s="15"/>
      <c r="K849" s="19"/>
      <c r="L849" s="24" t="str">
        <f t="shared" ca="1" si="14"/>
        <v>-</v>
      </c>
      <c r="M849" s="15"/>
      <c r="N849" s="15"/>
      <c r="O849" s="15"/>
      <c r="P849" s="15"/>
    </row>
    <row r="850" spans="1:16" x14ac:dyDescent="0.25">
      <c r="L850" s="21" t="str">
        <f t="shared" ca="1" si="14"/>
        <v>-</v>
      </c>
    </row>
    <row r="851" spans="1:16" x14ac:dyDescent="0.25">
      <c r="A851" s="15"/>
      <c r="B851" s="19"/>
      <c r="C851" s="15"/>
      <c r="D851" s="15"/>
      <c r="E851" s="15"/>
      <c r="F851" s="15"/>
      <c r="G851" s="15"/>
      <c r="H851" s="15"/>
      <c r="I851" s="15"/>
      <c r="J851" s="15"/>
      <c r="K851" s="19"/>
      <c r="L851" s="24" t="str">
        <f t="shared" ca="1" si="14"/>
        <v>-</v>
      </c>
      <c r="M851" s="15"/>
      <c r="N851" s="15"/>
      <c r="O851" s="15"/>
      <c r="P851" s="15"/>
    </row>
    <row r="852" spans="1:16" x14ac:dyDescent="0.25">
      <c r="L852" s="21" t="str">
        <f t="shared" ca="1" si="14"/>
        <v>-</v>
      </c>
    </row>
    <row r="853" spans="1:16" x14ac:dyDescent="0.25">
      <c r="A853" s="15"/>
      <c r="B853" s="19"/>
      <c r="C853" s="15"/>
      <c r="D853" s="15"/>
      <c r="E853" s="15"/>
      <c r="F853" s="15"/>
      <c r="G853" s="15"/>
      <c r="H853" s="15"/>
      <c r="I853" s="15"/>
      <c r="J853" s="15"/>
      <c r="K853" s="19"/>
      <c r="L853" s="24" t="str">
        <f t="shared" ca="1" si="14"/>
        <v>-</v>
      </c>
      <c r="M853" s="15"/>
      <c r="N853" s="15"/>
      <c r="O853" s="15"/>
      <c r="P853" s="15"/>
    </row>
    <row r="854" spans="1:16" x14ac:dyDescent="0.25">
      <c r="L854" s="21" t="str">
        <f t="shared" ca="1" si="14"/>
        <v>-</v>
      </c>
    </row>
    <row r="855" spans="1:16" x14ac:dyDescent="0.25">
      <c r="A855" s="15"/>
      <c r="B855" s="19"/>
      <c r="C855" s="15"/>
      <c r="D855" s="15"/>
      <c r="E855" s="15"/>
      <c r="F855" s="15"/>
      <c r="G855" s="15"/>
      <c r="H855" s="15"/>
      <c r="I855" s="15"/>
      <c r="J855" s="15"/>
      <c r="K855" s="19"/>
      <c r="L855" s="24" t="str">
        <f t="shared" ca="1" si="14"/>
        <v>-</v>
      </c>
      <c r="M855" s="15"/>
      <c r="N855" s="15"/>
      <c r="O855" s="15"/>
      <c r="P855" s="15"/>
    </row>
    <row r="856" spans="1:16" x14ac:dyDescent="0.25">
      <c r="L856" s="21" t="str">
        <f t="shared" ca="1" si="14"/>
        <v>-</v>
      </c>
    </row>
    <row r="857" spans="1:16" x14ac:dyDescent="0.25">
      <c r="A857" s="15"/>
      <c r="B857" s="19"/>
      <c r="C857" s="15"/>
      <c r="D857" s="15"/>
      <c r="E857" s="15"/>
      <c r="F857" s="15"/>
      <c r="G857" s="15"/>
      <c r="H857" s="15"/>
      <c r="I857" s="15"/>
      <c r="J857" s="15"/>
      <c r="K857" s="19"/>
      <c r="L857" s="24" t="str">
        <f t="shared" ca="1" si="14"/>
        <v>-</v>
      </c>
      <c r="M857" s="15"/>
      <c r="N857" s="15"/>
      <c r="O857" s="15"/>
      <c r="P857" s="15"/>
    </row>
    <row r="858" spans="1:16" x14ac:dyDescent="0.25">
      <c r="L858" s="21" t="str">
        <f t="shared" ca="1" si="14"/>
        <v>-</v>
      </c>
    </row>
    <row r="859" spans="1:16" x14ac:dyDescent="0.25">
      <c r="A859" s="15"/>
      <c r="B859" s="19"/>
      <c r="C859" s="15"/>
      <c r="D859" s="15"/>
      <c r="E859" s="15"/>
      <c r="F859" s="15"/>
      <c r="G859" s="15"/>
      <c r="H859" s="15"/>
      <c r="I859" s="15"/>
      <c r="J859" s="15"/>
      <c r="K859" s="19"/>
      <c r="L859" s="24" t="str">
        <f t="shared" ca="1" si="14"/>
        <v>-</v>
      </c>
      <c r="M859" s="15"/>
      <c r="N859" s="15"/>
      <c r="O859" s="15"/>
      <c r="P859" s="15"/>
    </row>
    <row r="860" spans="1:16" x14ac:dyDescent="0.25">
      <c r="L860" s="21" t="str">
        <f t="shared" ca="1" si="14"/>
        <v>-</v>
      </c>
    </row>
    <row r="861" spans="1:16" x14ac:dyDescent="0.25">
      <c r="A861" s="15"/>
      <c r="B861" s="19"/>
      <c r="C861" s="15"/>
      <c r="D861" s="15"/>
      <c r="E861" s="15"/>
      <c r="F861" s="15"/>
      <c r="G861" s="15"/>
      <c r="H861" s="15"/>
      <c r="I861" s="15"/>
      <c r="J861" s="15"/>
      <c r="K861" s="19"/>
      <c r="L861" s="24" t="str">
        <f t="shared" ca="1" si="14"/>
        <v>-</v>
      </c>
      <c r="M861" s="15"/>
      <c r="N861" s="15"/>
      <c r="O861" s="15"/>
      <c r="P861" s="15"/>
    </row>
    <row r="862" spans="1:16" x14ac:dyDescent="0.25">
      <c r="L862" s="21" t="str">
        <f t="shared" ca="1" si="14"/>
        <v>-</v>
      </c>
    </row>
    <row r="863" spans="1:16" x14ac:dyDescent="0.25">
      <c r="A863" s="15"/>
      <c r="B863" s="19"/>
      <c r="C863" s="15"/>
      <c r="D863" s="15"/>
      <c r="E863" s="15"/>
      <c r="F863" s="15"/>
      <c r="G863" s="15"/>
      <c r="H863" s="15"/>
      <c r="I863" s="15"/>
      <c r="J863" s="15"/>
      <c r="K863" s="19"/>
      <c r="L863" s="24" t="str">
        <f t="shared" ca="1" si="14"/>
        <v>-</v>
      </c>
      <c r="M863" s="15"/>
      <c r="N863" s="15"/>
      <c r="O863" s="15"/>
      <c r="P863" s="15"/>
    </row>
    <row r="864" spans="1:16" x14ac:dyDescent="0.25">
      <c r="L864" s="21" t="str">
        <f t="shared" ca="1" si="14"/>
        <v>-</v>
      </c>
    </row>
    <row r="865" spans="1:16" x14ac:dyDescent="0.25">
      <c r="A865" s="15"/>
      <c r="B865" s="19"/>
      <c r="C865" s="15"/>
      <c r="D865" s="15"/>
      <c r="E865" s="15"/>
      <c r="F865" s="15"/>
      <c r="G865" s="15"/>
      <c r="H865" s="15"/>
      <c r="I865" s="15"/>
      <c r="J865" s="15"/>
      <c r="K865" s="19"/>
      <c r="L865" s="24" t="str">
        <f t="shared" ca="1" si="14"/>
        <v>-</v>
      </c>
      <c r="M865" s="15"/>
      <c r="N865" s="15"/>
      <c r="O865" s="15"/>
      <c r="P865" s="15"/>
    </row>
    <row r="866" spans="1:16" x14ac:dyDescent="0.25">
      <c r="L866" s="21" t="str">
        <f t="shared" ca="1" si="14"/>
        <v>-</v>
      </c>
    </row>
    <row r="867" spans="1:16" x14ac:dyDescent="0.25">
      <c r="A867" s="15"/>
      <c r="B867" s="19"/>
      <c r="C867" s="15"/>
      <c r="D867" s="15"/>
      <c r="E867" s="15"/>
      <c r="F867" s="15"/>
      <c r="G867" s="15"/>
      <c r="H867" s="15"/>
      <c r="I867" s="15"/>
      <c r="J867" s="15"/>
      <c r="K867" s="19"/>
      <c r="L867" s="24" t="str">
        <f t="shared" ca="1" si="14"/>
        <v>-</v>
      </c>
      <c r="M867" s="15"/>
      <c r="N867" s="15"/>
      <c r="O867" s="15"/>
      <c r="P867" s="15"/>
    </row>
    <row r="868" spans="1:16" x14ac:dyDescent="0.25">
      <c r="L868" s="21" t="str">
        <f t="shared" ca="1" si="14"/>
        <v>-</v>
      </c>
    </row>
    <row r="869" spans="1:16" x14ac:dyDescent="0.25">
      <c r="A869" s="15"/>
      <c r="B869" s="19"/>
      <c r="C869" s="15"/>
      <c r="D869" s="15"/>
      <c r="E869" s="15"/>
      <c r="F869" s="15"/>
      <c r="G869" s="15"/>
      <c r="H869" s="15"/>
      <c r="I869" s="15"/>
      <c r="J869" s="15"/>
      <c r="K869" s="19"/>
      <c r="L869" s="24" t="str">
        <f t="shared" ca="1" si="14"/>
        <v>-</v>
      </c>
      <c r="M869" s="15"/>
      <c r="N869" s="15"/>
      <c r="O869" s="15"/>
      <c r="P869" s="15"/>
    </row>
    <row r="870" spans="1:16" x14ac:dyDescent="0.25">
      <c r="L870" s="21" t="str">
        <f t="shared" ca="1" si="14"/>
        <v>-</v>
      </c>
    </row>
    <row r="871" spans="1:16" x14ac:dyDescent="0.25">
      <c r="A871" s="15"/>
      <c r="B871" s="19"/>
      <c r="C871" s="15"/>
      <c r="D871" s="15"/>
      <c r="E871" s="15"/>
      <c r="F871" s="15"/>
      <c r="G871" s="15"/>
      <c r="H871" s="15"/>
      <c r="I871" s="15"/>
      <c r="J871" s="15"/>
      <c r="K871" s="19"/>
      <c r="L871" s="24" t="str">
        <f t="shared" ca="1" si="14"/>
        <v>-</v>
      </c>
      <c r="M871" s="15"/>
      <c r="N871" s="15"/>
      <c r="O871" s="15"/>
      <c r="P871" s="15"/>
    </row>
    <row r="872" spans="1:16" x14ac:dyDescent="0.25">
      <c r="L872" s="21" t="str">
        <f t="shared" ca="1" si="14"/>
        <v>-</v>
      </c>
    </row>
    <row r="873" spans="1:16" x14ac:dyDescent="0.25">
      <c r="A873" s="15"/>
      <c r="B873" s="19"/>
      <c r="C873" s="15"/>
      <c r="D873" s="15"/>
      <c r="E873" s="15"/>
      <c r="F873" s="15"/>
      <c r="G873" s="15"/>
      <c r="H873" s="15"/>
      <c r="I873" s="15"/>
      <c r="J873" s="15"/>
      <c r="K873" s="19"/>
      <c r="L873" s="24" t="str">
        <f t="shared" ca="1" si="14"/>
        <v>-</v>
      </c>
      <c r="M873" s="15"/>
      <c r="N873" s="15"/>
      <c r="O873" s="15"/>
      <c r="P873" s="15"/>
    </row>
    <row r="874" spans="1:16" x14ac:dyDescent="0.25">
      <c r="L874" s="21" t="str">
        <f t="shared" ca="1" si="14"/>
        <v>-</v>
      </c>
    </row>
    <row r="875" spans="1:16" x14ac:dyDescent="0.25">
      <c r="A875" s="15"/>
      <c r="B875" s="19"/>
      <c r="C875" s="15"/>
      <c r="D875" s="15"/>
      <c r="E875" s="15"/>
      <c r="F875" s="15"/>
      <c r="G875" s="15"/>
      <c r="H875" s="15"/>
      <c r="I875" s="15"/>
      <c r="J875" s="15"/>
      <c r="K875" s="19"/>
      <c r="L875" s="24" t="str">
        <f t="shared" ca="1" si="14"/>
        <v>-</v>
      </c>
      <c r="M875" s="15"/>
      <c r="N875" s="15"/>
      <c r="O875" s="15"/>
      <c r="P875" s="15"/>
    </row>
    <row r="876" spans="1:16" x14ac:dyDescent="0.25">
      <c r="L876" s="21" t="str">
        <f t="shared" ca="1" si="14"/>
        <v>-</v>
      </c>
    </row>
    <row r="877" spans="1:16" x14ac:dyDescent="0.25">
      <c r="A877" s="15"/>
      <c r="B877" s="19"/>
      <c r="C877" s="15"/>
      <c r="D877" s="15"/>
      <c r="E877" s="15"/>
      <c r="F877" s="15"/>
      <c r="G877" s="15"/>
      <c r="H877" s="15"/>
      <c r="I877" s="15"/>
      <c r="J877" s="15"/>
      <c r="K877" s="19"/>
      <c r="L877" s="24" t="str">
        <f t="shared" ca="1" si="14"/>
        <v>-</v>
      </c>
      <c r="M877" s="15"/>
      <c r="N877" s="15"/>
      <c r="O877" s="15"/>
      <c r="P877" s="15"/>
    </row>
    <row r="878" spans="1:16" x14ac:dyDescent="0.25">
      <c r="L878" s="21" t="str">
        <f t="shared" ca="1" si="14"/>
        <v>-</v>
      </c>
    </row>
    <row r="879" spans="1:16" x14ac:dyDescent="0.25">
      <c r="A879" s="15"/>
      <c r="B879" s="19"/>
      <c r="C879" s="15"/>
      <c r="D879" s="15"/>
      <c r="E879" s="15"/>
      <c r="F879" s="15"/>
      <c r="G879" s="15"/>
      <c r="H879" s="15"/>
      <c r="I879" s="15"/>
      <c r="J879" s="15"/>
      <c r="K879" s="19"/>
      <c r="L879" s="24" t="str">
        <f t="shared" ca="1" si="14"/>
        <v>-</v>
      </c>
      <c r="M879" s="15"/>
      <c r="N879" s="15"/>
      <c r="O879" s="15"/>
      <c r="P879" s="15"/>
    </row>
    <row r="880" spans="1:16" x14ac:dyDescent="0.25">
      <c r="L880" s="21" t="str">
        <f t="shared" ca="1" si="14"/>
        <v>-</v>
      </c>
    </row>
    <row r="881" spans="1:16" x14ac:dyDescent="0.25">
      <c r="A881" s="15"/>
      <c r="B881" s="19"/>
      <c r="C881" s="15"/>
      <c r="D881" s="15"/>
      <c r="E881" s="15"/>
      <c r="F881" s="15"/>
      <c r="G881" s="15"/>
      <c r="H881" s="15"/>
      <c r="I881" s="15"/>
      <c r="J881" s="15"/>
      <c r="K881" s="19"/>
      <c r="L881" s="24" t="str">
        <f t="shared" ca="1" si="14"/>
        <v>-</v>
      </c>
      <c r="M881" s="15"/>
      <c r="N881" s="15"/>
      <c r="O881" s="15"/>
      <c r="P881" s="15"/>
    </row>
    <row r="882" spans="1:16" x14ac:dyDescent="0.25">
      <c r="L882" s="21" t="str">
        <f t="shared" ca="1" si="14"/>
        <v>-</v>
      </c>
    </row>
    <row r="883" spans="1:16" x14ac:dyDescent="0.25">
      <c r="A883" s="15"/>
      <c r="B883" s="19"/>
      <c r="C883" s="15"/>
      <c r="D883" s="15"/>
      <c r="E883" s="15"/>
      <c r="F883" s="15"/>
      <c r="G883" s="15"/>
      <c r="H883" s="15"/>
      <c r="I883" s="15"/>
      <c r="J883" s="15"/>
      <c r="K883" s="19"/>
      <c r="L883" s="24" t="str">
        <f t="shared" ca="1" si="14"/>
        <v>-</v>
      </c>
      <c r="M883" s="15"/>
      <c r="N883" s="15"/>
      <c r="O883" s="15"/>
      <c r="P883" s="15"/>
    </row>
    <row r="884" spans="1:16" x14ac:dyDescent="0.25">
      <c r="L884" s="21" t="str">
        <f t="shared" ca="1" si="14"/>
        <v>-</v>
      </c>
    </row>
    <row r="885" spans="1:16" x14ac:dyDescent="0.25">
      <c r="A885" s="15"/>
      <c r="B885" s="19"/>
      <c r="C885" s="15"/>
      <c r="D885" s="15"/>
      <c r="E885" s="15"/>
      <c r="F885" s="15"/>
      <c r="G885" s="15"/>
      <c r="H885" s="15"/>
      <c r="I885" s="15"/>
      <c r="J885" s="15"/>
      <c r="K885" s="19"/>
      <c r="L885" s="24" t="str">
        <f t="shared" ca="1" si="14"/>
        <v>-</v>
      </c>
      <c r="M885" s="15"/>
      <c r="N885" s="15"/>
      <c r="O885" s="15"/>
      <c r="P885" s="15"/>
    </row>
    <row r="886" spans="1:16" x14ac:dyDescent="0.25">
      <c r="L886" s="21" t="str">
        <f t="shared" ca="1" si="14"/>
        <v>-</v>
      </c>
    </row>
    <row r="887" spans="1:16" x14ac:dyDescent="0.25">
      <c r="A887" s="15"/>
      <c r="B887" s="19"/>
      <c r="C887" s="15"/>
      <c r="D887" s="15"/>
      <c r="E887" s="15"/>
      <c r="F887" s="15"/>
      <c r="G887" s="15"/>
      <c r="H887" s="15"/>
      <c r="I887" s="15"/>
      <c r="J887" s="15"/>
      <c r="K887" s="19"/>
      <c r="L887" s="24" t="str">
        <f t="shared" ca="1" si="14"/>
        <v>-</v>
      </c>
      <c r="M887" s="15"/>
      <c r="N887" s="15"/>
      <c r="O887" s="15"/>
      <c r="P887" s="15"/>
    </row>
    <row r="888" spans="1:16" x14ac:dyDescent="0.25">
      <c r="L888" s="21" t="str">
        <f t="shared" ca="1" si="14"/>
        <v>-</v>
      </c>
    </row>
    <row r="889" spans="1:16" x14ac:dyDescent="0.25">
      <c r="A889" s="15"/>
      <c r="B889" s="19"/>
      <c r="C889" s="15"/>
      <c r="D889" s="15"/>
      <c r="E889" s="15"/>
      <c r="F889" s="15"/>
      <c r="G889" s="15"/>
      <c r="H889" s="15"/>
      <c r="I889" s="15"/>
      <c r="J889" s="15"/>
      <c r="K889" s="19"/>
      <c r="L889" s="24" t="str">
        <f t="shared" ca="1" si="14"/>
        <v>-</v>
      </c>
      <c r="M889" s="15"/>
      <c r="N889" s="15"/>
      <c r="O889" s="15"/>
      <c r="P889" s="15"/>
    </row>
    <row r="890" spans="1:16" x14ac:dyDescent="0.25">
      <c r="L890" s="21" t="str">
        <f t="shared" ca="1" si="14"/>
        <v>-</v>
      </c>
    </row>
    <row r="891" spans="1:16" x14ac:dyDescent="0.25">
      <c r="A891" s="15"/>
      <c r="B891" s="19"/>
      <c r="C891" s="15"/>
      <c r="D891" s="15"/>
      <c r="E891" s="15"/>
      <c r="F891" s="15"/>
      <c r="G891" s="15"/>
      <c r="H891" s="15"/>
      <c r="I891" s="15"/>
      <c r="J891" s="15"/>
      <c r="K891" s="19"/>
      <c r="L891" s="24" t="str">
        <f t="shared" ca="1" si="14"/>
        <v>-</v>
      </c>
      <c r="M891" s="15"/>
      <c r="N891" s="15"/>
      <c r="O891" s="15"/>
      <c r="P891" s="15"/>
    </row>
    <row r="892" spans="1:16" x14ac:dyDescent="0.25">
      <c r="L892" s="21" t="str">
        <f t="shared" ca="1" si="14"/>
        <v>-</v>
      </c>
    </row>
    <row r="893" spans="1:16" x14ac:dyDescent="0.25">
      <c r="A893" s="15"/>
      <c r="B893" s="19"/>
      <c r="C893" s="15"/>
      <c r="D893" s="15"/>
      <c r="E893" s="15"/>
      <c r="F893" s="15"/>
      <c r="G893" s="15"/>
      <c r="H893" s="15"/>
      <c r="I893" s="15"/>
      <c r="J893" s="15"/>
      <c r="K893" s="19"/>
      <c r="L893" s="24" t="str">
        <f t="shared" ca="1" si="14"/>
        <v>-</v>
      </c>
      <c r="M893" s="15"/>
      <c r="N893" s="15"/>
      <c r="O893" s="15"/>
      <c r="P893" s="15"/>
    </row>
    <row r="894" spans="1:16" x14ac:dyDescent="0.25">
      <c r="L894" s="21" t="str">
        <f t="shared" ca="1" si="14"/>
        <v>-</v>
      </c>
    </row>
    <row r="895" spans="1:16" x14ac:dyDescent="0.25">
      <c r="A895" s="15"/>
      <c r="B895" s="19"/>
      <c r="C895" s="15"/>
      <c r="D895" s="15"/>
      <c r="E895" s="15"/>
      <c r="F895" s="15"/>
      <c r="G895" s="15"/>
      <c r="H895" s="15"/>
      <c r="I895" s="15"/>
      <c r="J895" s="15"/>
      <c r="K895" s="19"/>
      <c r="L895" s="24" t="str">
        <f t="shared" ca="1" si="14"/>
        <v>-</v>
      </c>
      <c r="M895" s="15"/>
      <c r="N895" s="15"/>
      <c r="O895" s="15"/>
      <c r="P895" s="15"/>
    </row>
    <row r="896" spans="1:16" x14ac:dyDescent="0.25">
      <c r="L896" s="21" t="str">
        <f t="shared" ca="1" si="14"/>
        <v>-</v>
      </c>
    </row>
    <row r="897" spans="1:16" x14ac:dyDescent="0.25">
      <c r="A897" s="15"/>
      <c r="B897" s="19"/>
      <c r="C897" s="15"/>
      <c r="D897" s="15"/>
      <c r="E897" s="15"/>
      <c r="F897" s="15"/>
      <c r="G897" s="15"/>
      <c r="H897" s="15"/>
      <c r="I897" s="15"/>
      <c r="J897" s="15"/>
      <c r="K897" s="19"/>
      <c r="L897" s="24" t="str">
        <f t="shared" ca="1" si="14"/>
        <v>-</v>
      </c>
      <c r="M897" s="15"/>
      <c r="N897" s="15"/>
      <c r="O897" s="15"/>
      <c r="P897" s="15"/>
    </row>
    <row r="898" spans="1:16" x14ac:dyDescent="0.25">
      <c r="L898" s="21" t="str">
        <f t="shared" ca="1" si="14"/>
        <v>-</v>
      </c>
    </row>
    <row r="899" spans="1:16" x14ac:dyDescent="0.25">
      <c r="A899" s="15"/>
      <c r="B899" s="19"/>
      <c r="C899" s="15"/>
      <c r="D899" s="15"/>
      <c r="E899" s="15"/>
      <c r="F899" s="15"/>
      <c r="G899" s="15"/>
      <c r="H899" s="15"/>
      <c r="I899" s="15"/>
      <c r="J899" s="15"/>
      <c r="K899" s="19"/>
      <c r="L899" s="24" t="str">
        <f t="shared" ca="1" si="14"/>
        <v>-</v>
      </c>
      <c r="M899" s="15"/>
      <c r="N899" s="15"/>
      <c r="O899" s="15"/>
      <c r="P899" s="15"/>
    </row>
    <row r="900" spans="1:16" x14ac:dyDescent="0.25">
      <c r="L900" s="21" t="str">
        <f t="shared" ca="1" si="14"/>
        <v>-</v>
      </c>
    </row>
    <row r="901" spans="1:16" x14ac:dyDescent="0.25">
      <c r="A901" s="15"/>
      <c r="B901" s="19"/>
      <c r="C901" s="15"/>
      <c r="D901" s="15"/>
      <c r="E901" s="15"/>
      <c r="F901" s="15"/>
      <c r="G901" s="15"/>
      <c r="H901" s="15"/>
      <c r="I901" s="15"/>
      <c r="J901" s="15"/>
      <c r="K901" s="19"/>
      <c r="L901" s="24" t="str">
        <f t="shared" ca="1" si="14"/>
        <v>-</v>
      </c>
      <c r="M901" s="15"/>
      <c r="N901" s="15"/>
      <c r="O901" s="15"/>
      <c r="P901" s="15"/>
    </row>
    <row r="902" spans="1:16" x14ac:dyDescent="0.25">
      <c r="L902" s="21" t="str">
        <f t="shared" ref="L902:L965" ca="1" si="15">IF(B902&gt;1/1/1900, (IF(M902="Closed",(DATEDIF(B902,K902,"d"))-(DATEDIF(H902,J902,"d")),IF(OR(M902="Pending",ISBLANK(K902)),TODAY()-B902))),"-")</f>
        <v>-</v>
      </c>
    </row>
    <row r="903" spans="1:16" x14ac:dyDescent="0.25">
      <c r="A903" s="15"/>
      <c r="B903" s="19"/>
      <c r="C903" s="15"/>
      <c r="D903" s="15"/>
      <c r="E903" s="15"/>
      <c r="F903" s="15"/>
      <c r="G903" s="15"/>
      <c r="H903" s="15"/>
      <c r="I903" s="15"/>
      <c r="J903" s="15"/>
      <c r="K903" s="19"/>
      <c r="L903" s="24" t="str">
        <f t="shared" ca="1" si="15"/>
        <v>-</v>
      </c>
      <c r="M903" s="15"/>
      <c r="N903" s="15"/>
      <c r="O903" s="15"/>
      <c r="P903" s="15"/>
    </row>
    <row r="904" spans="1:16" x14ac:dyDescent="0.25">
      <c r="L904" s="21" t="str">
        <f t="shared" ca="1" si="15"/>
        <v>-</v>
      </c>
    </row>
    <row r="905" spans="1:16" x14ac:dyDescent="0.25">
      <c r="A905" s="15"/>
      <c r="B905" s="19"/>
      <c r="C905" s="15"/>
      <c r="D905" s="15"/>
      <c r="E905" s="15"/>
      <c r="F905" s="15"/>
      <c r="G905" s="15"/>
      <c r="H905" s="15"/>
      <c r="I905" s="15"/>
      <c r="J905" s="15"/>
      <c r="K905" s="19"/>
      <c r="L905" s="24" t="str">
        <f t="shared" ca="1" si="15"/>
        <v>-</v>
      </c>
      <c r="M905" s="15"/>
      <c r="N905" s="15"/>
      <c r="O905" s="15"/>
      <c r="P905" s="15"/>
    </row>
    <row r="906" spans="1:16" x14ac:dyDescent="0.25">
      <c r="L906" s="21" t="str">
        <f t="shared" ca="1" si="15"/>
        <v>-</v>
      </c>
    </row>
    <row r="907" spans="1:16" x14ac:dyDescent="0.25">
      <c r="A907" s="15"/>
      <c r="B907" s="19"/>
      <c r="C907" s="15"/>
      <c r="D907" s="15"/>
      <c r="E907" s="15"/>
      <c r="F907" s="15"/>
      <c r="G907" s="15"/>
      <c r="H907" s="15"/>
      <c r="I907" s="15"/>
      <c r="J907" s="15"/>
      <c r="K907" s="19"/>
      <c r="L907" s="24" t="str">
        <f t="shared" ca="1" si="15"/>
        <v>-</v>
      </c>
      <c r="M907" s="15"/>
      <c r="N907" s="15"/>
      <c r="O907" s="15"/>
      <c r="P907" s="15"/>
    </row>
    <row r="908" spans="1:16" x14ac:dyDescent="0.25">
      <c r="L908" s="21" t="str">
        <f t="shared" ca="1" si="15"/>
        <v>-</v>
      </c>
    </row>
    <row r="909" spans="1:16" x14ac:dyDescent="0.25">
      <c r="A909" s="15"/>
      <c r="B909" s="19"/>
      <c r="C909" s="15"/>
      <c r="D909" s="15"/>
      <c r="E909" s="15"/>
      <c r="F909" s="15"/>
      <c r="G909" s="15"/>
      <c r="H909" s="15"/>
      <c r="I909" s="15"/>
      <c r="J909" s="15"/>
      <c r="K909" s="19"/>
      <c r="L909" s="24" t="str">
        <f t="shared" ca="1" si="15"/>
        <v>-</v>
      </c>
      <c r="M909" s="15"/>
      <c r="N909" s="15"/>
      <c r="O909" s="15"/>
      <c r="P909" s="15"/>
    </row>
    <row r="910" spans="1:16" x14ac:dyDescent="0.25">
      <c r="L910" s="21" t="str">
        <f t="shared" ca="1" si="15"/>
        <v>-</v>
      </c>
    </row>
    <row r="911" spans="1:16" x14ac:dyDescent="0.25">
      <c r="A911" s="15"/>
      <c r="B911" s="19"/>
      <c r="C911" s="15"/>
      <c r="D911" s="15"/>
      <c r="E911" s="15"/>
      <c r="F911" s="15"/>
      <c r="G911" s="15"/>
      <c r="H911" s="15"/>
      <c r="I911" s="15"/>
      <c r="J911" s="15"/>
      <c r="K911" s="19"/>
      <c r="L911" s="24" t="str">
        <f t="shared" ca="1" si="15"/>
        <v>-</v>
      </c>
      <c r="M911" s="15"/>
      <c r="N911" s="15"/>
      <c r="O911" s="15"/>
      <c r="P911" s="15"/>
    </row>
    <row r="912" spans="1:16" x14ac:dyDescent="0.25">
      <c r="L912" s="21" t="str">
        <f t="shared" ca="1" si="15"/>
        <v>-</v>
      </c>
    </row>
    <row r="913" spans="1:16" x14ac:dyDescent="0.25">
      <c r="A913" s="15"/>
      <c r="B913" s="19"/>
      <c r="C913" s="15"/>
      <c r="D913" s="15"/>
      <c r="E913" s="15"/>
      <c r="F913" s="15"/>
      <c r="G913" s="15"/>
      <c r="H913" s="15"/>
      <c r="I913" s="15"/>
      <c r="J913" s="15"/>
      <c r="K913" s="19"/>
      <c r="L913" s="24" t="str">
        <f t="shared" ca="1" si="15"/>
        <v>-</v>
      </c>
      <c r="M913" s="15"/>
      <c r="N913" s="15"/>
      <c r="O913" s="15"/>
      <c r="P913" s="15"/>
    </row>
    <row r="914" spans="1:16" x14ac:dyDescent="0.25">
      <c r="L914" s="21" t="str">
        <f t="shared" ca="1" si="15"/>
        <v>-</v>
      </c>
    </row>
    <row r="915" spans="1:16" x14ac:dyDescent="0.25">
      <c r="A915" s="15"/>
      <c r="B915" s="19"/>
      <c r="C915" s="15"/>
      <c r="D915" s="15"/>
      <c r="E915" s="15"/>
      <c r="F915" s="15"/>
      <c r="G915" s="15"/>
      <c r="H915" s="15"/>
      <c r="I915" s="15"/>
      <c r="J915" s="15"/>
      <c r="K915" s="19"/>
      <c r="L915" s="24" t="str">
        <f t="shared" ca="1" si="15"/>
        <v>-</v>
      </c>
      <c r="M915" s="15"/>
      <c r="N915" s="15"/>
      <c r="O915" s="15"/>
      <c r="P915" s="15"/>
    </row>
    <row r="916" spans="1:16" x14ac:dyDescent="0.25">
      <c r="L916" s="21" t="str">
        <f t="shared" ca="1" si="15"/>
        <v>-</v>
      </c>
    </row>
    <row r="917" spans="1:16" x14ac:dyDescent="0.25">
      <c r="A917" s="15"/>
      <c r="B917" s="19"/>
      <c r="C917" s="15"/>
      <c r="D917" s="15"/>
      <c r="E917" s="15"/>
      <c r="F917" s="15"/>
      <c r="G917" s="15"/>
      <c r="H917" s="15"/>
      <c r="I917" s="15"/>
      <c r="J917" s="15"/>
      <c r="K917" s="19"/>
      <c r="L917" s="24" t="str">
        <f t="shared" ca="1" si="15"/>
        <v>-</v>
      </c>
      <c r="M917" s="15"/>
      <c r="N917" s="15"/>
      <c r="O917" s="15"/>
      <c r="P917" s="15"/>
    </row>
    <row r="918" spans="1:16" x14ac:dyDescent="0.25">
      <c r="L918" s="21" t="str">
        <f t="shared" ca="1" si="15"/>
        <v>-</v>
      </c>
    </row>
    <row r="919" spans="1:16" x14ac:dyDescent="0.25">
      <c r="A919" s="15"/>
      <c r="B919" s="19"/>
      <c r="C919" s="15"/>
      <c r="D919" s="15"/>
      <c r="E919" s="15"/>
      <c r="F919" s="15"/>
      <c r="G919" s="15"/>
      <c r="H919" s="15"/>
      <c r="I919" s="15"/>
      <c r="J919" s="15"/>
      <c r="K919" s="19"/>
      <c r="L919" s="24" t="str">
        <f t="shared" ca="1" si="15"/>
        <v>-</v>
      </c>
      <c r="M919" s="15"/>
      <c r="N919" s="15"/>
      <c r="O919" s="15"/>
      <c r="P919" s="15"/>
    </row>
    <row r="920" spans="1:16" x14ac:dyDescent="0.25">
      <c r="L920" s="21" t="str">
        <f t="shared" ca="1" si="15"/>
        <v>-</v>
      </c>
    </row>
    <row r="921" spans="1:16" x14ac:dyDescent="0.25">
      <c r="A921" s="15"/>
      <c r="B921" s="19"/>
      <c r="C921" s="15"/>
      <c r="D921" s="15"/>
      <c r="E921" s="15"/>
      <c r="F921" s="15"/>
      <c r="G921" s="15"/>
      <c r="H921" s="15"/>
      <c r="I921" s="15"/>
      <c r="J921" s="15"/>
      <c r="K921" s="19"/>
      <c r="L921" s="24" t="str">
        <f t="shared" ca="1" si="15"/>
        <v>-</v>
      </c>
      <c r="M921" s="15"/>
      <c r="N921" s="15"/>
      <c r="O921" s="15"/>
      <c r="P921" s="15"/>
    </row>
    <row r="922" spans="1:16" x14ac:dyDescent="0.25">
      <c r="L922" s="21" t="str">
        <f t="shared" ca="1" si="15"/>
        <v>-</v>
      </c>
    </row>
    <row r="923" spans="1:16" x14ac:dyDescent="0.25">
      <c r="A923" s="15"/>
      <c r="B923" s="19"/>
      <c r="C923" s="15"/>
      <c r="D923" s="15"/>
      <c r="E923" s="15"/>
      <c r="F923" s="15"/>
      <c r="G923" s="15"/>
      <c r="H923" s="15"/>
      <c r="I923" s="15"/>
      <c r="J923" s="15"/>
      <c r="K923" s="19"/>
      <c r="L923" s="24" t="str">
        <f t="shared" ca="1" si="15"/>
        <v>-</v>
      </c>
      <c r="M923" s="15"/>
      <c r="N923" s="15"/>
      <c r="O923" s="15"/>
      <c r="P923" s="15"/>
    </row>
    <row r="924" spans="1:16" x14ac:dyDescent="0.25">
      <c r="L924" s="21" t="str">
        <f t="shared" ca="1" si="15"/>
        <v>-</v>
      </c>
    </row>
    <row r="925" spans="1:16" x14ac:dyDescent="0.25">
      <c r="A925" s="15"/>
      <c r="B925" s="19"/>
      <c r="C925" s="15"/>
      <c r="D925" s="15"/>
      <c r="E925" s="15"/>
      <c r="F925" s="15"/>
      <c r="G925" s="15"/>
      <c r="H925" s="15"/>
      <c r="I925" s="15"/>
      <c r="J925" s="15"/>
      <c r="K925" s="19"/>
      <c r="L925" s="24" t="str">
        <f t="shared" ca="1" si="15"/>
        <v>-</v>
      </c>
      <c r="M925" s="15"/>
      <c r="N925" s="15"/>
      <c r="O925" s="15"/>
      <c r="P925" s="15"/>
    </row>
    <row r="926" spans="1:16" x14ac:dyDescent="0.25">
      <c r="L926" s="21" t="str">
        <f t="shared" ca="1" si="15"/>
        <v>-</v>
      </c>
    </row>
    <row r="927" spans="1:16" x14ac:dyDescent="0.25">
      <c r="A927" s="15"/>
      <c r="B927" s="19"/>
      <c r="C927" s="15"/>
      <c r="D927" s="15"/>
      <c r="E927" s="15"/>
      <c r="F927" s="15"/>
      <c r="G927" s="15"/>
      <c r="H927" s="15"/>
      <c r="I927" s="15"/>
      <c r="J927" s="15"/>
      <c r="K927" s="19"/>
      <c r="L927" s="24" t="str">
        <f t="shared" ca="1" si="15"/>
        <v>-</v>
      </c>
      <c r="M927" s="15"/>
      <c r="N927" s="15"/>
      <c r="O927" s="15"/>
      <c r="P927" s="15"/>
    </row>
    <row r="928" spans="1:16" x14ac:dyDescent="0.25">
      <c r="L928" s="21" t="str">
        <f t="shared" ca="1" si="15"/>
        <v>-</v>
      </c>
    </row>
    <row r="929" spans="1:16" x14ac:dyDescent="0.25">
      <c r="A929" s="15"/>
      <c r="B929" s="19"/>
      <c r="C929" s="15"/>
      <c r="D929" s="15"/>
      <c r="E929" s="15"/>
      <c r="F929" s="15"/>
      <c r="G929" s="15"/>
      <c r="H929" s="15"/>
      <c r="I929" s="15"/>
      <c r="J929" s="15"/>
      <c r="K929" s="19"/>
      <c r="L929" s="24" t="str">
        <f t="shared" ca="1" si="15"/>
        <v>-</v>
      </c>
      <c r="M929" s="15"/>
      <c r="N929" s="15"/>
      <c r="O929" s="15"/>
      <c r="P929" s="15"/>
    </row>
    <row r="930" spans="1:16" x14ac:dyDescent="0.25">
      <c r="L930" s="21" t="str">
        <f t="shared" ca="1" si="15"/>
        <v>-</v>
      </c>
    </row>
    <row r="931" spans="1:16" x14ac:dyDescent="0.25">
      <c r="A931" s="15"/>
      <c r="B931" s="19"/>
      <c r="C931" s="15"/>
      <c r="D931" s="15"/>
      <c r="E931" s="15"/>
      <c r="F931" s="15"/>
      <c r="G931" s="15"/>
      <c r="H931" s="15"/>
      <c r="I931" s="15"/>
      <c r="J931" s="15"/>
      <c r="K931" s="19"/>
      <c r="L931" s="24" t="str">
        <f t="shared" ca="1" si="15"/>
        <v>-</v>
      </c>
      <c r="M931" s="15"/>
      <c r="N931" s="15"/>
      <c r="O931" s="15"/>
      <c r="P931" s="15"/>
    </row>
    <row r="932" spans="1:16" x14ac:dyDescent="0.25">
      <c r="L932" s="21" t="str">
        <f t="shared" ca="1" si="15"/>
        <v>-</v>
      </c>
    </row>
    <row r="933" spans="1:16" x14ac:dyDescent="0.25">
      <c r="A933" s="15"/>
      <c r="B933" s="19"/>
      <c r="C933" s="15"/>
      <c r="D933" s="15"/>
      <c r="E933" s="15"/>
      <c r="F933" s="15"/>
      <c r="G933" s="15"/>
      <c r="H933" s="15"/>
      <c r="I933" s="15"/>
      <c r="J933" s="15"/>
      <c r="K933" s="19"/>
      <c r="L933" s="24" t="str">
        <f t="shared" ca="1" si="15"/>
        <v>-</v>
      </c>
      <c r="M933" s="15"/>
      <c r="N933" s="15"/>
      <c r="O933" s="15"/>
      <c r="P933" s="15"/>
    </row>
    <row r="934" spans="1:16" x14ac:dyDescent="0.25">
      <c r="L934" s="21" t="str">
        <f t="shared" ca="1" si="15"/>
        <v>-</v>
      </c>
    </row>
    <row r="935" spans="1:16" x14ac:dyDescent="0.25">
      <c r="A935" s="15"/>
      <c r="B935" s="19"/>
      <c r="C935" s="15"/>
      <c r="D935" s="15"/>
      <c r="E935" s="15"/>
      <c r="F935" s="15"/>
      <c r="G935" s="15"/>
      <c r="H935" s="15"/>
      <c r="I935" s="15"/>
      <c r="J935" s="15"/>
      <c r="K935" s="19"/>
      <c r="L935" s="24" t="str">
        <f t="shared" ca="1" si="15"/>
        <v>-</v>
      </c>
      <c r="M935" s="15"/>
      <c r="N935" s="15"/>
      <c r="O935" s="15"/>
      <c r="P935" s="15"/>
    </row>
    <row r="936" spans="1:16" x14ac:dyDescent="0.25">
      <c r="L936" s="21" t="str">
        <f t="shared" ca="1" si="15"/>
        <v>-</v>
      </c>
    </row>
    <row r="937" spans="1:16" x14ac:dyDescent="0.25">
      <c r="A937" s="15"/>
      <c r="B937" s="19"/>
      <c r="C937" s="15"/>
      <c r="D937" s="15"/>
      <c r="E937" s="15"/>
      <c r="F937" s="15"/>
      <c r="G937" s="15"/>
      <c r="H937" s="15"/>
      <c r="I937" s="15"/>
      <c r="J937" s="15"/>
      <c r="K937" s="19"/>
      <c r="L937" s="24" t="str">
        <f t="shared" ca="1" si="15"/>
        <v>-</v>
      </c>
      <c r="M937" s="15"/>
      <c r="N937" s="15"/>
      <c r="O937" s="15"/>
      <c r="P937" s="15"/>
    </row>
    <row r="938" spans="1:16" x14ac:dyDescent="0.25">
      <c r="L938" s="21" t="str">
        <f t="shared" ca="1" si="15"/>
        <v>-</v>
      </c>
    </row>
    <row r="939" spans="1:16" x14ac:dyDescent="0.25">
      <c r="A939" s="15"/>
      <c r="B939" s="19"/>
      <c r="C939" s="15"/>
      <c r="D939" s="15"/>
      <c r="E939" s="15"/>
      <c r="F939" s="15"/>
      <c r="G939" s="15"/>
      <c r="H939" s="15"/>
      <c r="I939" s="15"/>
      <c r="J939" s="15"/>
      <c r="K939" s="19"/>
      <c r="L939" s="24" t="str">
        <f t="shared" ca="1" si="15"/>
        <v>-</v>
      </c>
      <c r="M939" s="15"/>
      <c r="N939" s="15"/>
      <c r="O939" s="15"/>
      <c r="P939" s="15"/>
    </row>
    <row r="940" spans="1:16" x14ac:dyDescent="0.25">
      <c r="L940" s="21" t="str">
        <f t="shared" ca="1" si="15"/>
        <v>-</v>
      </c>
    </row>
    <row r="941" spans="1:16" x14ac:dyDescent="0.25">
      <c r="A941" s="15"/>
      <c r="B941" s="19"/>
      <c r="C941" s="15"/>
      <c r="D941" s="15"/>
      <c r="E941" s="15"/>
      <c r="F941" s="15"/>
      <c r="G941" s="15"/>
      <c r="H941" s="15"/>
      <c r="I941" s="15"/>
      <c r="J941" s="15"/>
      <c r="K941" s="19"/>
      <c r="L941" s="24" t="str">
        <f t="shared" ca="1" si="15"/>
        <v>-</v>
      </c>
      <c r="M941" s="15"/>
      <c r="N941" s="15"/>
      <c r="O941" s="15"/>
      <c r="P941" s="15"/>
    </row>
    <row r="942" spans="1:16" x14ac:dyDescent="0.25">
      <c r="L942" s="21" t="str">
        <f t="shared" ca="1" si="15"/>
        <v>-</v>
      </c>
    </row>
    <row r="943" spans="1:16" x14ac:dyDescent="0.25">
      <c r="A943" s="15"/>
      <c r="B943" s="19"/>
      <c r="C943" s="15"/>
      <c r="D943" s="15"/>
      <c r="E943" s="15"/>
      <c r="F943" s="15"/>
      <c r="G943" s="15"/>
      <c r="H943" s="15"/>
      <c r="I943" s="15"/>
      <c r="J943" s="15"/>
      <c r="K943" s="19"/>
      <c r="L943" s="24" t="str">
        <f t="shared" ca="1" si="15"/>
        <v>-</v>
      </c>
      <c r="M943" s="15"/>
      <c r="N943" s="15"/>
      <c r="O943" s="15"/>
      <c r="P943" s="15"/>
    </row>
    <row r="944" spans="1:16" x14ac:dyDescent="0.25">
      <c r="L944" s="21" t="str">
        <f t="shared" ca="1" si="15"/>
        <v>-</v>
      </c>
    </row>
    <row r="945" spans="1:16" x14ac:dyDescent="0.25">
      <c r="A945" s="15"/>
      <c r="B945" s="19"/>
      <c r="C945" s="15"/>
      <c r="D945" s="15"/>
      <c r="E945" s="15"/>
      <c r="F945" s="15"/>
      <c r="G945" s="15"/>
      <c r="H945" s="15"/>
      <c r="I945" s="15"/>
      <c r="J945" s="15"/>
      <c r="K945" s="19"/>
      <c r="L945" s="24" t="str">
        <f t="shared" ca="1" si="15"/>
        <v>-</v>
      </c>
      <c r="M945" s="15"/>
      <c r="N945" s="15"/>
      <c r="O945" s="15"/>
      <c r="P945" s="15"/>
    </row>
    <row r="946" spans="1:16" x14ac:dyDescent="0.25">
      <c r="L946" s="21" t="str">
        <f t="shared" ca="1" si="15"/>
        <v>-</v>
      </c>
    </row>
    <row r="947" spans="1:16" x14ac:dyDescent="0.25">
      <c r="A947" s="15"/>
      <c r="B947" s="19"/>
      <c r="C947" s="15"/>
      <c r="D947" s="15"/>
      <c r="E947" s="15"/>
      <c r="F947" s="15"/>
      <c r="G947" s="15"/>
      <c r="H947" s="15"/>
      <c r="I947" s="15"/>
      <c r="J947" s="15"/>
      <c r="K947" s="19"/>
      <c r="L947" s="24" t="str">
        <f t="shared" ca="1" si="15"/>
        <v>-</v>
      </c>
      <c r="M947" s="15"/>
      <c r="N947" s="15"/>
      <c r="O947" s="15"/>
      <c r="P947" s="15"/>
    </row>
    <row r="948" spans="1:16" x14ac:dyDescent="0.25">
      <c r="L948" s="21" t="str">
        <f t="shared" ca="1" si="15"/>
        <v>-</v>
      </c>
    </row>
    <row r="949" spans="1:16" x14ac:dyDescent="0.25">
      <c r="A949" s="15"/>
      <c r="B949" s="19"/>
      <c r="C949" s="15"/>
      <c r="D949" s="15"/>
      <c r="E949" s="15"/>
      <c r="F949" s="15"/>
      <c r="G949" s="15"/>
      <c r="H949" s="15"/>
      <c r="I949" s="15"/>
      <c r="J949" s="15"/>
      <c r="K949" s="19"/>
      <c r="L949" s="24" t="str">
        <f t="shared" ca="1" si="15"/>
        <v>-</v>
      </c>
      <c r="M949" s="15"/>
      <c r="N949" s="15"/>
      <c r="O949" s="15"/>
      <c r="P949" s="15"/>
    </row>
    <row r="950" spans="1:16" x14ac:dyDescent="0.25">
      <c r="L950" s="21" t="str">
        <f t="shared" ca="1" si="15"/>
        <v>-</v>
      </c>
    </row>
    <row r="951" spans="1:16" x14ac:dyDescent="0.25">
      <c r="A951" s="15"/>
      <c r="B951" s="19"/>
      <c r="C951" s="15"/>
      <c r="D951" s="15"/>
      <c r="E951" s="15"/>
      <c r="F951" s="15"/>
      <c r="G951" s="15"/>
      <c r="H951" s="15"/>
      <c r="I951" s="15"/>
      <c r="J951" s="15"/>
      <c r="K951" s="19"/>
      <c r="L951" s="24" t="str">
        <f t="shared" ca="1" si="15"/>
        <v>-</v>
      </c>
      <c r="M951" s="15"/>
      <c r="N951" s="15"/>
      <c r="O951" s="15"/>
      <c r="P951" s="15"/>
    </row>
    <row r="952" spans="1:16" x14ac:dyDescent="0.25">
      <c r="L952" s="21" t="str">
        <f t="shared" ca="1" si="15"/>
        <v>-</v>
      </c>
    </row>
    <row r="953" spans="1:16" x14ac:dyDescent="0.25">
      <c r="A953" s="15"/>
      <c r="B953" s="19"/>
      <c r="C953" s="15"/>
      <c r="D953" s="15"/>
      <c r="E953" s="15"/>
      <c r="F953" s="15"/>
      <c r="G953" s="15"/>
      <c r="H953" s="15"/>
      <c r="I953" s="15"/>
      <c r="J953" s="15"/>
      <c r="K953" s="19"/>
      <c r="L953" s="24" t="str">
        <f t="shared" ca="1" si="15"/>
        <v>-</v>
      </c>
      <c r="M953" s="15"/>
      <c r="N953" s="15"/>
      <c r="O953" s="15"/>
      <c r="P953" s="15"/>
    </row>
    <row r="954" spans="1:16" x14ac:dyDescent="0.25">
      <c r="L954" s="21" t="str">
        <f t="shared" ca="1" si="15"/>
        <v>-</v>
      </c>
    </row>
    <row r="955" spans="1:16" x14ac:dyDescent="0.25">
      <c r="A955" s="15"/>
      <c r="B955" s="19"/>
      <c r="C955" s="15"/>
      <c r="D955" s="15"/>
      <c r="E955" s="15"/>
      <c r="F955" s="15"/>
      <c r="G955" s="15"/>
      <c r="H955" s="15"/>
      <c r="I955" s="15"/>
      <c r="J955" s="15"/>
      <c r="K955" s="19"/>
      <c r="L955" s="24" t="str">
        <f t="shared" ca="1" si="15"/>
        <v>-</v>
      </c>
      <c r="M955" s="15"/>
      <c r="N955" s="15"/>
      <c r="O955" s="15"/>
      <c r="P955" s="15"/>
    </row>
    <row r="956" spans="1:16" x14ac:dyDescent="0.25">
      <c r="L956" s="21" t="str">
        <f t="shared" ca="1" si="15"/>
        <v>-</v>
      </c>
    </row>
    <row r="957" spans="1:16" x14ac:dyDescent="0.25">
      <c r="A957" s="15"/>
      <c r="B957" s="19"/>
      <c r="C957" s="15"/>
      <c r="D957" s="15"/>
      <c r="E957" s="15"/>
      <c r="F957" s="15"/>
      <c r="G957" s="15"/>
      <c r="H957" s="15"/>
      <c r="I957" s="15"/>
      <c r="J957" s="15"/>
      <c r="K957" s="19"/>
      <c r="L957" s="24" t="str">
        <f t="shared" ca="1" si="15"/>
        <v>-</v>
      </c>
      <c r="M957" s="15"/>
      <c r="N957" s="15"/>
      <c r="O957" s="15"/>
      <c r="P957" s="15"/>
    </row>
    <row r="958" spans="1:16" x14ac:dyDescent="0.25">
      <c r="L958" s="21" t="str">
        <f t="shared" ca="1" si="15"/>
        <v>-</v>
      </c>
    </row>
    <row r="959" spans="1:16" x14ac:dyDescent="0.25">
      <c r="A959" s="15"/>
      <c r="B959" s="19"/>
      <c r="C959" s="15"/>
      <c r="D959" s="15"/>
      <c r="E959" s="15"/>
      <c r="F959" s="15"/>
      <c r="G959" s="15"/>
      <c r="H959" s="15"/>
      <c r="I959" s="15"/>
      <c r="J959" s="15"/>
      <c r="K959" s="19"/>
      <c r="L959" s="24" t="str">
        <f t="shared" ca="1" si="15"/>
        <v>-</v>
      </c>
      <c r="M959" s="15"/>
      <c r="N959" s="15"/>
      <c r="O959" s="15"/>
      <c r="P959" s="15"/>
    </row>
    <row r="960" spans="1:16" x14ac:dyDescent="0.25">
      <c r="L960" s="21" t="str">
        <f t="shared" ca="1" si="15"/>
        <v>-</v>
      </c>
    </row>
    <row r="961" spans="1:16" x14ac:dyDescent="0.25">
      <c r="A961" s="15"/>
      <c r="B961" s="19"/>
      <c r="C961" s="15"/>
      <c r="D961" s="15"/>
      <c r="E961" s="15"/>
      <c r="F961" s="15"/>
      <c r="G961" s="15"/>
      <c r="H961" s="15"/>
      <c r="I961" s="15"/>
      <c r="J961" s="15"/>
      <c r="K961" s="19"/>
      <c r="L961" s="24" t="str">
        <f t="shared" ca="1" si="15"/>
        <v>-</v>
      </c>
      <c r="M961" s="15"/>
      <c r="N961" s="15"/>
      <c r="O961" s="15"/>
      <c r="P961" s="15"/>
    </row>
    <row r="962" spans="1:16" x14ac:dyDescent="0.25">
      <c r="L962" s="21" t="str">
        <f t="shared" ca="1" si="15"/>
        <v>-</v>
      </c>
    </row>
    <row r="963" spans="1:16" x14ac:dyDescent="0.25">
      <c r="A963" s="15"/>
      <c r="B963" s="19"/>
      <c r="C963" s="15"/>
      <c r="D963" s="15"/>
      <c r="E963" s="15"/>
      <c r="F963" s="15"/>
      <c r="G963" s="15"/>
      <c r="H963" s="15"/>
      <c r="I963" s="15"/>
      <c r="J963" s="15"/>
      <c r="K963" s="19"/>
      <c r="L963" s="24" t="str">
        <f t="shared" ca="1" si="15"/>
        <v>-</v>
      </c>
      <c r="M963" s="15"/>
      <c r="N963" s="15"/>
      <c r="O963" s="15"/>
      <c r="P963" s="15"/>
    </row>
    <row r="964" spans="1:16" x14ac:dyDescent="0.25">
      <c r="L964" s="21" t="str">
        <f t="shared" ca="1" si="15"/>
        <v>-</v>
      </c>
    </row>
    <row r="965" spans="1:16" x14ac:dyDescent="0.25">
      <c r="A965" s="15"/>
      <c r="B965" s="19"/>
      <c r="C965" s="15"/>
      <c r="D965" s="15"/>
      <c r="E965" s="15"/>
      <c r="F965" s="15"/>
      <c r="G965" s="15"/>
      <c r="H965" s="15"/>
      <c r="I965" s="15"/>
      <c r="J965" s="15"/>
      <c r="K965" s="19"/>
      <c r="L965" s="24" t="str">
        <f t="shared" ca="1" si="15"/>
        <v>-</v>
      </c>
      <c r="M965" s="15"/>
      <c r="N965" s="15"/>
      <c r="O965" s="15"/>
      <c r="P965" s="15"/>
    </row>
    <row r="966" spans="1:16" x14ac:dyDescent="0.25">
      <c r="L966" s="21" t="str">
        <f t="shared" ref="L966:L1029" ca="1" si="16">IF(B966&gt;1/1/1900, (IF(M966="Closed",(DATEDIF(B966,K966,"d"))-(DATEDIF(H966,J966,"d")),IF(OR(M966="Pending",ISBLANK(K966)),TODAY()-B966))),"-")</f>
        <v>-</v>
      </c>
    </row>
    <row r="967" spans="1:16" x14ac:dyDescent="0.25">
      <c r="A967" s="15"/>
      <c r="B967" s="19"/>
      <c r="C967" s="15"/>
      <c r="D967" s="15"/>
      <c r="E967" s="15"/>
      <c r="F967" s="15"/>
      <c r="G967" s="15"/>
      <c r="H967" s="15"/>
      <c r="I967" s="15"/>
      <c r="J967" s="15"/>
      <c r="K967" s="19"/>
      <c r="L967" s="24" t="str">
        <f t="shared" ca="1" si="16"/>
        <v>-</v>
      </c>
      <c r="M967" s="15"/>
      <c r="N967" s="15"/>
      <c r="O967" s="15"/>
      <c r="P967" s="15"/>
    </row>
    <row r="968" spans="1:16" x14ac:dyDescent="0.25">
      <c r="L968" s="21" t="str">
        <f t="shared" ca="1" si="16"/>
        <v>-</v>
      </c>
    </row>
    <row r="969" spans="1:16" x14ac:dyDescent="0.25">
      <c r="A969" s="15"/>
      <c r="B969" s="19"/>
      <c r="C969" s="15"/>
      <c r="D969" s="15"/>
      <c r="E969" s="15"/>
      <c r="F969" s="15"/>
      <c r="G969" s="15"/>
      <c r="H969" s="15"/>
      <c r="I969" s="15"/>
      <c r="J969" s="15"/>
      <c r="K969" s="19"/>
      <c r="L969" s="24" t="str">
        <f t="shared" ca="1" si="16"/>
        <v>-</v>
      </c>
      <c r="M969" s="15"/>
      <c r="N969" s="15"/>
      <c r="O969" s="15"/>
      <c r="P969" s="15"/>
    </row>
    <row r="970" spans="1:16" x14ac:dyDescent="0.25">
      <c r="L970" s="21" t="str">
        <f t="shared" ca="1" si="16"/>
        <v>-</v>
      </c>
    </row>
    <row r="971" spans="1:16" x14ac:dyDescent="0.25">
      <c r="A971" s="15"/>
      <c r="B971" s="19"/>
      <c r="C971" s="15"/>
      <c r="D971" s="15"/>
      <c r="E971" s="15"/>
      <c r="F971" s="15"/>
      <c r="G971" s="15"/>
      <c r="H971" s="15"/>
      <c r="I971" s="15"/>
      <c r="J971" s="15"/>
      <c r="K971" s="19"/>
      <c r="L971" s="24" t="str">
        <f t="shared" ca="1" si="16"/>
        <v>-</v>
      </c>
      <c r="M971" s="15"/>
      <c r="N971" s="15"/>
      <c r="O971" s="15"/>
      <c r="P971" s="15"/>
    </row>
    <row r="972" spans="1:16" x14ac:dyDescent="0.25">
      <c r="L972" s="21" t="str">
        <f t="shared" ca="1" si="16"/>
        <v>-</v>
      </c>
    </row>
    <row r="973" spans="1:16" x14ac:dyDescent="0.25">
      <c r="A973" s="15"/>
      <c r="B973" s="19"/>
      <c r="C973" s="15"/>
      <c r="D973" s="15"/>
      <c r="E973" s="15"/>
      <c r="F973" s="15"/>
      <c r="G973" s="15"/>
      <c r="H973" s="15"/>
      <c r="I973" s="15"/>
      <c r="J973" s="15"/>
      <c r="K973" s="19"/>
      <c r="L973" s="24" t="str">
        <f t="shared" ca="1" si="16"/>
        <v>-</v>
      </c>
      <c r="M973" s="15"/>
      <c r="N973" s="15"/>
      <c r="O973" s="15"/>
      <c r="P973" s="15"/>
    </row>
    <row r="974" spans="1:16" x14ac:dyDescent="0.25">
      <c r="L974" s="21" t="str">
        <f t="shared" ca="1" si="16"/>
        <v>-</v>
      </c>
    </row>
    <row r="975" spans="1:16" x14ac:dyDescent="0.25">
      <c r="A975" s="15"/>
      <c r="B975" s="19"/>
      <c r="C975" s="15"/>
      <c r="D975" s="15"/>
      <c r="E975" s="15"/>
      <c r="F975" s="15"/>
      <c r="G975" s="15"/>
      <c r="H975" s="15"/>
      <c r="I975" s="15"/>
      <c r="J975" s="15"/>
      <c r="K975" s="19"/>
      <c r="L975" s="24" t="str">
        <f t="shared" ca="1" si="16"/>
        <v>-</v>
      </c>
      <c r="M975" s="15"/>
      <c r="N975" s="15"/>
      <c r="O975" s="15"/>
      <c r="P975" s="15"/>
    </row>
    <row r="976" spans="1:16" x14ac:dyDescent="0.25">
      <c r="L976" s="21" t="str">
        <f t="shared" ca="1" si="16"/>
        <v>-</v>
      </c>
    </row>
    <row r="977" spans="1:16" x14ac:dyDescent="0.25">
      <c r="A977" s="15"/>
      <c r="B977" s="19"/>
      <c r="C977" s="15"/>
      <c r="D977" s="15"/>
      <c r="E977" s="15"/>
      <c r="F977" s="15"/>
      <c r="G977" s="15"/>
      <c r="H977" s="15"/>
      <c r="I977" s="15"/>
      <c r="J977" s="15"/>
      <c r="K977" s="19"/>
      <c r="L977" s="24" t="str">
        <f t="shared" ca="1" si="16"/>
        <v>-</v>
      </c>
      <c r="M977" s="15"/>
      <c r="N977" s="15"/>
      <c r="O977" s="15"/>
      <c r="P977" s="15"/>
    </row>
    <row r="978" spans="1:16" x14ac:dyDescent="0.25">
      <c r="L978" s="21" t="str">
        <f t="shared" ca="1" si="16"/>
        <v>-</v>
      </c>
    </row>
    <row r="979" spans="1:16" x14ac:dyDescent="0.25">
      <c r="A979" s="15"/>
      <c r="B979" s="19"/>
      <c r="C979" s="15"/>
      <c r="D979" s="15"/>
      <c r="E979" s="15"/>
      <c r="F979" s="15"/>
      <c r="G979" s="15"/>
      <c r="H979" s="15"/>
      <c r="I979" s="15"/>
      <c r="J979" s="15"/>
      <c r="K979" s="19"/>
      <c r="L979" s="24" t="str">
        <f t="shared" ca="1" si="16"/>
        <v>-</v>
      </c>
      <c r="M979" s="15"/>
      <c r="N979" s="15"/>
      <c r="O979" s="15"/>
      <c r="P979" s="15"/>
    </row>
    <row r="980" spans="1:16" x14ac:dyDescent="0.25">
      <c r="L980" s="21" t="str">
        <f t="shared" ca="1" si="16"/>
        <v>-</v>
      </c>
    </row>
    <row r="981" spans="1:16" x14ac:dyDescent="0.25">
      <c r="A981" s="15"/>
      <c r="B981" s="19"/>
      <c r="C981" s="15"/>
      <c r="D981" s="15"/>
      <c r="E981" s="15"/>
      <c r="F981" s="15"/>
      <c r="G981" s="15"/>
      <c r="H981" s="15"/>
      <c r="I981" s="15"/>
      <c r="J981" s="15"/>
      <c r="K981" s="19"/>
      <c r="L981" s="24" t="str">
        <f t="shared" ca="1" si="16"/>
        <v>-</v>
      </c>
      <c r="M981" s="15"/>
      <c r="N981" s="15"/>
      <c r="O981" s="15"/>
      <c r="P981" s="15"/>
    </row>
    <row r="982" spans="1:16" x14ac:dyDescent="0.25">
      <c r="L982" s="21" t="str">
        <f t="shared" ca="1" si="16"/>
        <v>-</v>
      </c>
    </row>
    <row r="983" spans="1:16" x14ac:dyDescent="0.25">
      <c r="A983" s="15"/>
      <c r="B983" s="19"/>
      <c r="C983" s="15"/>
      <c r="D983" s="15"/>
      <c r="E983" s="15"/>
      <c r="F983" s="15"/>
      <c r="G983" s="15"/>
      <c r="H983" s="15"/>
      <c r="I983" s="15"/>
      <c r="J983" s="15"/>
      <c r="K983" s="19"/>
      <c r="L983" s="24" t="str">
        <f t="shared" ca="1" si="16"/>
        <v>-</v>
      </c>
      <c r="M983" s="15"/>
      <c r="N983" s="15"/>
      <c r="O983" s="15"/>
      <c r="P983" s="15"/>
    </row>
    <row r="984" spans="1:16" x14ac:dyDescent="0.25">
      <c r="L984" s="21" t="str">
        <f t="shared" ca="1" si="16"/>
        <v>-</v>
      </c>
    </row>
    <row r="985" spans="1:16" x14ac:dyDescent="0.25">
      <c r="A985" s="15"/>
      <c r="B985" s="19"/>
      <c r="C985" s="15"/>
      <c r="D985" s="15"/>
      <c r="E985" s="15"/>
      <c r="F985" s="15"/>
      <c r="G985" s="15"/>
      <c r="H985" s="15"/>
      <c r="I985" s="15"/>
      <c r="J985" s="15"/>
      <c r="K985" s="19"/>
      <c r="L985" s="24" t="str">
        <f t="shared" ca="1" si="16"/>
        <v>-</v>
      </c>
      <c r="M985" s="15"/>
      <c r="N985" s="15"/>
      <c r="O985" s="15"/>
      <c r="P985" s="15"/>
    </row>
    <row r="986" spans="1:16" x14ac:dyDescent="0.25">
      <c r="L986" s="21" t="str">
        <f t="shared" ca="1" si="16"/>
        <v>-</v>
      </c>
    </row>
    <row r="987" spans="1:16" x14ac:dyDescent="0.25">
      <c r="A987" s="15"/>
      <c r="B987" s="19"/>
      <c r="C987" s="15"/>
      <c r="D987" s="15"/>
      <c r="E987" s="15"/>
      <c r="F987" s="15"/>
      <c r="G987" s="15"/>
      <c r="H987" s="15"/>
      <c r="I987" s="15"/>
      <c r="J987" s="15"/>
      <c r="K987" s="19"/>
      <c r="L987" s="24" t="str">
        <f t="shared" ca="1" si="16"/>
        <v>-</v>
      </c>
      <c r="M987" s="15"/>
      <c r="N987" s="15"/>
      <c r="O987" s="15"/>
      <c r="P987" s="15"/>
    </row>
    <row r="988" spans="1:16" x14ac:dyDescent="0.25">
      <c r="L988" s="21" t="str">
        <f t="shared" ca="1" si="16"/>
        <v>-</v>
      </c>
    </row>
    <row r="989" spans="1:16" x14ac:dyDescent="0.25">
      <c r="A989" s="15"/>
      <c r="B989" s="19"/>
      <c r="C989" s="15"/>
      <c r="D989" s="15"/>
      <c r="E989" s="15"/>
      <c r="F989" s="15"/>
      <c r="G989" s="15"/>
      <c r="H989" s="15"/>
      <c r="I989" s="15"/>
      <c r="J989" s="15"/>
      <c r="K989" s="19"/>
      <c r="L989" s="24" t="str">
        <f t="shared" ca="1" si="16"/>
        <v>-</v>
      </c>
      <c r="M989" s="15"/>
      <c r="N989" s="15"/>
      <c r="O989" s="15"/>
      <c r="P989" s="15"/>
    </row>
    <row r="990" spans="1:16" x14ac:dyDescent="0.25">
      <c r="L990" s="21" t="str">
        <f t="shared" ca="1" si="16"/>
        <v>-</v>
      </c>
    </row>
    <row r="991" spans="1:16" x14ac:dyDescent="0.25">
      <c r="A991" s="15"/>
      <c r="B991" s="19"/>
      <c r="C991" s="15"/>
      <c r="D991" s="15"/>
      <c r="E991" s="15"/>
      <c r="F991" s="15"/>
      <c r="G991" s="15"/>
      <c r="H991" s="15"/>
      <c r="I991" s="15"/>
      <c r="J991" s="15"/>
      <c r="K991" s="19"/>
      <c r="L991" s="24" t="str">
        <f t="shared" ca="1" si="16"/>
        <v>-</v>
      </c>
      <c r="M991" s="15"/>
      <c r="N991" s="15"/>
      <c r="O991" s="15"/>
      <c r="P991" s="15"/>
    </row>
    <row r="992" spans="1:16" x14ac:dyDescent="0.25">
      <c r="L992" s="21" t="str">
        <f t="shared" ca="1" si="16"/>
        <v>-</v>
      </c>
    </row>
    <row r="993" spans="1:16" x14ac:dyDescent="0.25">
      <c r="A993" s="15"/>
      <c r="B993" s="19"/>
      <c r="C993" s="15"/>
      <c r="D993" s="15"/>
      <c r="E993" s="15"/>
      <c r="F993" s="15"/>
      <c r="G993" s="15"/>
      <c r="H993" s="15"/>
      <c r="I993" s="15"/>
      <c r="J993" s="15"/>
      <c r="K993" s="19"/>
      <c r="L993" s="24" t="str">
        <f t="shared" ca="1" si="16"/>
        <v>-</v>
      </c>
      <c r="M993" s="15"/>
      <c r="N993" s="15"/>
      <c r="O993" s="15"/>
      <c r="P993" s="15"/>
    </row>
    <row r="994" spans="1:16" x14ac:dyDescent="0.25">
      <c r="L994" s="21" t="str">
        <f t="shared" ca="1" si="16"/>
        <v>-</v>
      </c>
    </row>
    <row r="995" spans="1:16" x14ac:dyDescent="0.25">
      <c r="A995" s="15"/>
      <c r="B995" s="19"/>
      <c r="C995" s="15"/>
      <c r="D995" s="15"/>
      <c r="E995" s="15"/>
      <c r="F995" s="15"/>
      <c r="G995" s="15"/>
      <c r="H995" s="15"/>
      <c r="I995" s="15"/>
      <c r="J995" s="15"/>
      <c r="K995" s="19"/>
      <c r="L995" s="24" t="str">
        <f t="shared" ca="1" si="16"/>
        <v>-</v>
      </c>
      <c r="M995" s="15"/>
      <c r="N995" s="15"/>
      <c r="O995" s="15"/>
      <c r="P995" s="15"/>
    </row>
    <row r="996" spans="1:16" x14ac:dyDescent="0.25">
      <c r="L996" s="21" t="str">
        <f t="shared" ca="1" si="16"/>
        <v>-</v>
      </c>
    </row>
    <row r="997" spans="1:16" x14ac:dyDescent="0.25">
      <c r="A997" s="15"/>
      <c r="B997" s="19"/>
      <c r="C997" s="15"/>
      <c r="D997" s="15"/>
      <c r="E997" s="15"/>
      <c r="F997" s="15"/>
      <c r="G997" s="15"/>
      <c r="H997" s="15"/>
      <c r="I997" s="15"/>
      <c r="J997" s="15"/>
      <c r="K997" s="19"/>
      <c r="L997" s="24" t="str">
        <f t="shared" ca="1" si="16"/>
        <v>-</v>
      </c>
      <c r="M997" s="15"/>
      <c r="N997" s="15"/>
      <c r="O997" s="15"/>
      <c r="P997" s="15"/>
    </row>
    <row r="998" spans="1:16" x14ac:dyDescent="0.25">
      <c r="L998" s="21" t="str">
        <f t="shared" ca="1" si="16"/>
        <v>-</v>
      </c>
    </row>
    <row r="999" spans="1:16" x14ac:dyDescent="0.25">
      <c r="A999" s="15"/>
      <c r="B999" s="19"/>
      <c r="C999" s="15"/>
      <c r="D999" s="15"/>
      <c r="E999" s="15"/>
      <c r="F999" s="15"/>
      <c r="G999" s="15"/>
      <c r="H999" s="15"/>
      <c r="I999" s="15"/>
      <c r="J999" s="15"/>
      <c r="K999" s="19"/>
      <c r="L999" s="24" t="str">
        <f t="shared" ca="1" si="16"/>
        <v>-</v>
      </c>
      <c r="M999" s="15"/>
      <c r="N999" s="15"/>
      <c r="O999" s="15"/>
      <c r="P999" s="15"/>
    </row>
    <row r="1000" spans="1:16" x14ac:dyDescent="0.25">
      <c r="L1000" s="21" t="str">
        <f t="shared" ca="1" si="16"/>
        <v>-</v>
      </c>
    </row>
    <row r="1001" spans="1:16" x14ac:dyDescent="0.25">
      <c r="A1001" s="15"/>
      <c r="B1001" s="19"/>
      <c r="C1001" s="15"/>
      <c r="D1001" s="15"/>
      <c r="E1001" s="15"/>
      <c r="F1001" s="15"/>
      <c r="G1001" s="15"/>
      <c r="H1001" s="15"/>
      <c r="I1001" s="15"/>
      <c r="J1001" s="15"/>
      <c r="K1001" s="19"/>
      <c r="L1001" s="24" t="str">
        <f t="shared" ca="1" si="16"/>
        <v>-</v>
      </c>
      <c r="M1001" s="15"/>
      <c r="N1001" s="15"/>
      <c r="O1001" s="15"/>
      <c r="P1001" s="15"/>
    </row>
    <row r="1002" spans="1:16" x14ac:dyDescent="0.25">
      <c r="L1002" s="21" t="str">
        <f t="shared" ca="1" si="16"/>
        <v>-</v>
      </c>
    </row>
    <row r="1003" spans="1:16" x14ac:dyDescent="0.25">
      <c r="A1003" s="15"/>
      <c r="B1003" s="19"/>
      <c r="C1003" s="15"/>
      <c r="D1003" s="15"/>
      <c r="E1003" s="15"/>
      <c r="F1003" s="15"/>
      <c r="G1003" s="15"/>
      <c r="H1003" s="15"/>
      <c r="I1003" s="15"/>
      <c r="J1003" s="15"/>
      <c r="K1003" s="19"/>
      <c r="L1003" s="24" t="str">
        <f t="shared" ca="1" si="16"/>
        <v>-</v>
      </c>
      <c r="M1003" s="15"/>
      <c r="N1003" s="15"/>
      <c r="O1003" s="15"/>
      <c r="P1003" s="15"/>
    </row>
    <row r="1004" spans="1:16" x14ac:dyDescent="0.25">
      <c r="L1004" s="21" t="str">
        <f t="shared" ca="1" si="16"/>
        <v>-</v>
      </c>
    </row>
    <row r="1005" spans="1:16" x14ac:dyDescent="0.25">
      <c r="A1005" s="15"/>
      <c r="B1005" s="19"/>
      <c r="C1005" s="15"/>
      <c r="D1005" s="15"/>
      <c r="E1005" s="15"/>
      <c r="F1005" s="15"/>
      <c r="G1005" s="15"/>
      <c r="H1005" s="15"/>
      <c r="I1005" s="15"/>
      <c r="J1005" s="15"/>
      <c r="K1005" s="19"/>
      <c r="L1005" s="24" t="str">
        <f t="shared" ca="1" si="16"/>
        <v>-</v>
      </c>
      <c r="M1005" s="15"/>
      <c r="N1005" s="15"/>
      <c r="O1005" s="15"/>
      <c r="P1005" s="15"/>
    </row>
    <row r="1006" spans="1:16" x14ac:dyDescent="0.25">
      <c r="L1006" s="21" t="str">
        <f t="shared" ca="1" si="16"/>
        <v>-</v>
      </c>
    </row>
    <row r="1007" spans="1:16" x14ac:dyDescent="0.25">
      <c r="A1007" s="15"/>
      <c r="B1007" s="19"/>
      <c r="C1007" s="15"/>
      <c r="D1007" s="15"/>
      <c r="E1007" s="15"/>
      <c r="F1007" s="15"/>
      <c r="G1007" s="15"/>
      <c r="H1007" s="15"/>
      <c r="I1007" s="15"/>
      <c r="J1007" s="15"/>
      <c r="K1007" s="19"/>
      <c r="L1007" s="24" t="str">
        <f t="shared" ca="1" si="16"/>
        <v>-</v>
      </c>
      <c r="M1007" s="15"/>
      <c r="N1007" s="15"/>
      <c r="O1007" s="15"/>
      <c r="P1007" s="15"/>
    </row>
    <row r="1008" spans="1:16" x14ac:dyDescent="0.25">
      <c r="L1008" s="21" t="str">
        <f t="shared" ca="1" si="16"/>
        <v>-</v>
      </c>
    </row>
    <row r="1009" spans="1:16" x14ac:dyDescent="0.25">
      <c r="A1009" s="15"/>
      <c r="B1009" s="19"/>
      <c r="C1009" s="15"/>
      <c r="D1009" s="15"/>
      <c r="E1009" s="15"/>
      <c r="F1009" s="15"/>
      <c r="G1009" s="15"/>
      <c r="H1009" s="15"/>
      <c r="I1009" s="15"/>
      <c r="J1009" s="15"/>
      <c r="K1009" s="19"/>
      <c r="L1009" s="24" t="str">
        <f t="shared" ca="1" si="16"/>
        <v>-</v>
      </c>
      <c r="M1009" s="15"/>
      <c r="N1009" s="15"/>
      <c r="O1009" s="15"/>
      <c r="P1009" s="15"/>
    </row>
    <row r="1010" spans="1:16" x14ac:dyDescent="0.25">
      <c r="L1010" s="21" t="str">
        <f t="shared" ca="1" si="16"/>
        <v>-</v>
      </c>
    </row>
    <row r="1011" spans="1:16" x14ac:dyDescent="0.25">
      <c r="A1011" s="15"/>
      <c r="B1011" s="19"/>
      <c r="C1011" s="15"/>
      <c r="D1011" s="15"/>
      <c r="E1011" s="15"/>
      <c r="F1011" s="15"/>
      <c r="G1011" s="15"/>
      <c r="H1011" s="15"/>
      <c r="I1011" s="15"/>
      <c r="J1011" s="15"/>
      <c r="K1011" s="19"/>
      <c r="L1011" s="24" t="str">
        <f t="shared" ca="1" si="16"/>
        <v>-</v>
      </c>
      <c r="M1011" s="15"/>
      <c r="N1011" s="15"/>
      <c r="O1011" s="15"/>
      <c r="P1011" s="15"/>
    </row>
    <row r="1012" spans="1:16" x14ac:dyDescent="0.25">
      <c r="L1012" s="21" t="str">
        <f t="shared" ca="1" si="16"/>
        <v>-</v>
      </c>
    </row>
    <row r="1013" spans="1:16" x14ac:dyDescent="0.25">
      <c r="A1013" s="15"/>
      <c r="B1013" s="19"/>
      <c r="C1013" s="15"/>
      <c r="D1013" s="15"/>
      <c r="E1013" s="15"/>
      <c r="F1013" s="15"/>
      <c r="G1013" s="15"/>
      <c r="H1013" s="15"/>
      <c r="I1013" s="15"/>
      <c r="J1013" s="15"/>
      <c r="K1013" s="19"/>
      <c r="L1013" s="24" t="str">
        <f t="shared" ca="1" si="16"/>
        <v>-</v>
      </c>
      <c r="M1013" s="15"/>
      <c r="N1013" s="15"/>
      <c r="O1013" s="15"/>
      <c r="P1013" s="15"/>
    </row>
    <row r="1014" spans="1:16" x14ac:dyDescent="0.25">
      <c r="L1014" s="21" t="str">
        <f t="shared" ca="1" si="16"/>
        <v>-</v>
      </c>
    </row>
    <row r="1015" spans="1:16" x14ac:dyDescent="0.25">
      <c r="A1015" s="15"/>
      <c r="B1015" s="19"/>
      <c r="C1015" s="15"/>
      <c r="D1015" s="15"/>
      <c r="E1015" s="15"/>
      <c r="F1015" s="15"/>
      <c r="G1015" s="15"/>
      <c r="H1015" s="15"/>
      <c r="I1015" s="15"/>
      <c r="J1015" s="15"/>
      <c r="K1015" s="19"/>
      <c r="L1015" s="24" t="str">
        <f t="shared" ca="1" si="16"/>
        <v>-</v>
      </c>
      <c r="M1015" s="15"/>
      <c r="N1015" s="15"/>
      <c r="O1015" s="15"/>
      <c r="P1015" s="15"/>
    </row>
    <row r="1016" spans="1:16" x14ac:dyDescent="0.25">
      <c r="L1016" s="21" t="str">
        <f t="shared" ca="1" si="16"/>
        <v>-</v>
      </c>
    </row>
    <row r="1017" spans="1:16" x14ac:dyDescent="0.25">
      <c r="A1017" s="15"/>
      <c r="B1017" s="19"/>
      <c r="C1017" s="15"/>
      <c r="D1017" s="15"/>
      <c r="E1017" s="15"/>
      <c r="F1017" s="15"/>
      <c r="G1017" s="15"/>
      <c r="H1017" s="15"/>
      <c r="I1017" s="15"/>
      <c r="J1017" s="15"/>
      <c r="K1017" s="19"/>
      <c r="L1017" s="24" t="str">
        <f t="shared" ca="1" si="16"/>
        <v>-</v>
      </c>
      <c r="M1017" s="15"/>
      <c r="N1017" s="15"/>
      <c r="O1017" s="15"/>
      <c r="P1017" s="15"/>
    </row>
    <row r="1018" spans="1:16" x14ac:dyDescent="0.25">
      <c r="L1018" s="21" t="str">
        <f t="shared" ca="1" si="16"/>
        <v>-</v>
      </c>
    </row>
    <row r="1019" spans="1:16" x14ac:dyDescent="0.25">
      <c r="A1019" s="15"/>
      <c r="B1019" s="19"/>
      <c r="C1019" s="15"/>
      <c r="D1019" s="15"/>
      <c r="E1019" s="15"/>
      <c r="F1019" s="15"/>
      <c r="G1019" s="15"/>
      <c r="H1019" s="15"/>
      <c r="I1019" s="15"/>
      <c r="J1019" s="15"/>
      <c r="K1019" s="19"/>
      <c r="L1019" s="24" t="str">
        <f t="shared" ca="1" si="16"/>
        <v>-</v>
      </c>
      <c r="M1019" s="15"/>
      <c r="N1019" s="15"/>
      <c r="O1019" s="15"/>
      <c r="P1019" s="15"/>
    </row>
    <row r="1020" spans="1:16" x14ac:dyDescent="0.25">
      <c r="L1020" s="21" t="str">
        <f t="shared" ca="1" si="16"/>
        <v>-</v>
      </c>
    </row>
    <row r="1021" spans="1:16" x14ac:dyDescent="0.25">
      <c r="A1021" s="15"/>
      <c r="B1021" s="19"/>
      <c r="C1021" s="15"/>
      <c r="D1021" s="15"/>
      <c r="E1021" s="15"/>
      <c r="F1021" s="15"/>
      <c r="G1021" s="15"/>
      <c r="H1021" s="15"/>
      <c r="I1021" s="15"/>
      <c r="J1021" s="15"/>
      <c r="K1021" s="19"/>
      <c r="L1021" s="24" t="str">
        <f t="shared" ca="1" si="16"/>
        <v>-</v>
      </c>
      <c r="M1021" s="15"/>
      <c r="N1021" s="15"/>
      <c r="O1021" s="15"/>
      <c r="P1021" s="15"/>
    </row>
    <row r="1022" spans="1:16" x14ac:dyDescent="0.25">
      <c r="L1022" s="21" t="str">
        <f t="shared" ca="1" si="16"/>
        <v>-</v>
      </c>
    </row>
    <row r="1023" spans="1:16" x14ac:dyDescent="0.25">
      <c r="A1023" s="15"/>
      <c r="B1023" s="19"/>
      <c r="C1023" s="15"/>
      <c r="D1023" s="15"/>
      <c r="E1023" s="15"/>
      <c r="F1023" s="15"/>
      <c r="G1023" s="15"/>
      <c r="H1023" s="15"/>
      <c r="I1023" s="15"/>
      <c r="J1023" s="15"/>
      <c r="K1023" s="19"/>
      <c r="L1023" s="24" t="str">
        <f t="shared" ca="1" si="16"/>
        <v>-</v>
      </c>
      <c r="M1023" s="15"/>
      <c r="N1023" s="15"/>
      <c r="O1023" s="15"/>
      <c r="P1023" s="15"/>
    </row>
    <row r="1024" spans="1:16" x14ac:dyDescent="0.25">
      <c r="L1024" s="21" t="str">
        <f t="shared" ca="1" si="16"/>
        <v>-</v>
      </c>
    </row>
    <row r="1025" spans="1:16" x14ac:dyDescent="0.25">
      <c r="A1025" s="15"/>
      <c r="B1025" s="19"/>
      <c r="C1025" s="15"/>
      <c r="D1025" s="15"/>
      <c r="E1025" s="15"/>
      <c r="F1025" s="15"/>
      <c r="G1025" s="15"/>
      <c r="H1025" s="15"/>
      <c r="I1025" s="15"/>
      <c r="J1025" s="15"/>
      <c r="K1025" s="19"/>
      <c r="L1025" s="24" t="str">
        <f t="shared" ca="1" si="16"/>
        <v>-</v>
      </c>
      <c r="M1025" s="15"/>
      <c r="N1025" s="15"/>
      <c r="O1025" s="15"/>
      <c r="P1025" s="15"/>
    </row>
    <row r="1026" spans="1:16" x14ac:dyDescent="0.25">
      <c r="L1026" s="21" t="str">
        <f t="shared" ca="1" si="16"/>
        <v>-</v>
      </c>
    </row>
    <row r="1027" spans="1:16" x14ac:dyDescent="0.25">
      <c r="A1027" s="15"/>
      <c r="B1027" s="19"/>
      <c r="C1027" s="15"/>
      <c r="D1027" s="15"/>
      <c r="E1027" s="15"/>
      <c r="F1027" s="15"/>
      <c r="G1027" s="15"/>
      <c r="H1027" s="15"/>
      <c r="I1027" s="15"/>
      <c r="J1027" s="15"/>
      <c r="K1027" s="19"/>
      <c r="L1027" s="24" t="str">
        <f t="shared" ca="1" si="16"/>
        <v>-</v>
      </c>
      <c r="M1027" s="15"/>
      <c r="N1027" s="15"/>
      <c r="O1027" s="15"/>
      <c r="P1027" s="15"/>
    </row>
    <row r="1028" spans="1:16" x14ac:dyDescent="0.25">
      <c r="L1028" s="21" t="str">
        <f t="shared" ca="1" si="16"/>
        <v>-</v>
      </c>
    </row>
    <row r="1029" spans="1:16" x14ac:dyDescent="0.25">
      <c r="A1029" s="15"/>
      <c r="B1029" s="19"/>
      <c r="C1029" s="15"/>
      <c r="D1029" s="15"/>
      <c r="E1029" s="15"/>
      <c r="F1029" s="15"/>
      <c r="G1029" s="15"/>
      <c r="H1029" s="15"/>
      <c r="I1029" s="15"/>
      <c r="J1029" s="15"/>
      <c r="K1029" s="19"/>
      <c r="L1029" s="24" t="str">
        <f t="shared" ca="1" si="16"/>
        <v>-</v>
      </c>
      <c r="M1029" s="15"/>
      <c r="N1029" s="15"/>
      <c r="O1029" s="15"/>
      <c r="P1029" s="15"/>
    </row>
    <row r="1030" spans="1:16" x14ac:dyDescent="0.25">
      <c r="L1030" s="21" t="str">
        <f t="shared" ref="L1030:L1093" ca="1" si="17">IF(B1030&gt;1/1/1900, (IF(M1030="Closed",(DATEDIF(B1030,K1030,"d"))-(DATEDIF(H1030,J1030,"d")),IF(OR(M1030="Pending",ISBLANK(K1030)),TODAY()-B1030))),"-")</f>
        <v>-</v>
      </c>
    </row>
    <row r="1031" spans="1:16" x14ac:dyDescent="0.25">
      <c r="A1031" s="15"/>
      <c r="B1031" s="19"/>
      <c r="C1031" s="15"/>
      <c r="D1031" s="15"/>
      <c r="E1031" s="15"/>
      <c r="F1031" s="15"/>
      <c r="G1031" s="15"/>
      <c r="H1031" s="15"/>
      <c r="I1031" s="15"/>
      <c r="J1031" s="15"/>
      <c r="K1031" s="19"/>
      <c r="L1031" s="24" t="str">
        <f t="shared" ca="1" si="17"/>
        <v>-</v>
      </c>
      <c r="M1031" s="15"/>
      <c r="N1031" s="15"/>
      <c r="O1031" s="15"/>
      <c r="P1031" s="15"/>
    </row>
    <row r="1032" spans="1:16" x14ac:dyDescent="0.25">
      <c r="L1032" s="21" t="str">
        <f t="shared" ca="1" si="17"/>
        <v>-</v>
      </c>
    </row>
    <row r="1033" spans="1:16" x14ac:dyDescent="0.25">
      <c r="A1033" s="15"/>
      <c r="B1033" s="19"/>
      <c r="C1033" s="15"/>
      <c r="D1033" s="15"/>
      <c r="E1033" s="15"/>
      <c r="F1033" s="15"/>
      <c r="G1033" s="15"/>
      <c r="H1033" s="15"/>
      <c r="I1033" s="15"/>
      <c r="J1033" s="15"/>
      <c r="K1033" s="19"/>
      <c r="L1033" s="24" t="str">
        <f t="shared" ca="1" si="17"/>
        <v>-</v>
      </c>
      <c r="M1033" s="15"/>
      <c r="N1033" s="15"/>
      <c r="O1033" s="15"/>
      <c r="P1033" s="15"/>
    </row>
    <row r="1034" spans="1:16" x14ac:dyDescent="0.25">
      <c r="L1034" s="21" t="str">
        <f t="shared" ca="1" si="17"/>
        <v>-</v>
      </c>
    </row>
    <row r="1035" spans="1:16" x14ac:dyDescent="0.25">
      <c r="A1035" s="15"/>
      <c r="B1035" s="19"/>
      <c r="C1035" s="15"/>
      <c r="D1035" s="15"/>
      <c r="E1035" s="15"/>
      <c r="F1035" s="15"/>
      <c r="G1035" s="15"/>
      <c r="H1035" s="15"/>
      <c r="I1035" s="15"/>
      <c r="J1035" s="15"/>
      <c r="K1035" s="19"/>
      <c r="L1035" s="24" t="str">
        <f t="shared" ca="1" si="17"/>
        <v>-</v>
      </c>
      <c r="M1035" s="15"/>
      <c r="N1035" s="15"/>
      <c r="O1035" s="15"/>
      <c r="P1035" s="15"/>
    </row>
    <row r="1036" spans="1:16" x14ac:dyDescent="0.25">
      <c r="L1036" s="21" t="str">
        <f t="shared" ca="1" si="17"/>
        <v>-</v>
      </c>
    </row>
    <row r="1037" spans="1:16" x14ac:dyDescent="0.25">
      <c r="A1037" s="15"/>
      <c r="B1037" s="19"/>
      <c r="C1037" s="15"/>
      <c r="D1037" s="15"/>
      <c r="E1037" s="15"/>
      <c r="F1037" s="15"/>
      <c r="G1037" s="15"/>
      <c r="H1037" s="15"/>
      <c r="I1037" s="15"/>
      <c r="J1037" s="15"/>
      <c r="K1037" s="19"/>
      <c r="L1037" s="24" t="str">
        <f t="shared" ca="1" si="17"/>
        <v>-</v>
      </c>
      <c r="M1037" s="15"/>
      <c r="N1037" s="15"/>
      <c r="O1037" s="15"/>
      <c r="P1037" s="15"/>
    </row>
    <row r="1038" spans="1:16" x14ac:dyDescent="0.25">
      <c r="L1038" s="21" t="str">
        <f t="shared" ca="1" si="17"/>
        <v>-</v>
      </c>
    </row>
    <row r="1039" spans="1:16" x14ac:dyDescent="0.25">
      <c r="A1039" s="15"/>
      <c r="B1039" s="19"/>
      <c r="C1039" s="15"/>
      <c r="D1039" s="15"/>
      <c r="E1039" s="15"/>
      <c r="F1039" s="15"/>
      <c r="G1039" s="15"/>
      <c r="H1039" s="15"/>
      <c r="I1039" s="15"/>
      <c r="J1039" s="15"/>
      <c r="K1039" s="19"/>
      <c r="L1039" s="24" t="str">
        <f t="shared" ca="1" si="17"/>
        <v>-</v>
      </c>
      <c r="M1039" s="15"/>
      <c r="N1039" s="15"/>
      <c r="O1039" s="15"/>
      <c r="P1039" s="15"/>
    </row>
    <row r="1040" spans="1:16" x14ac:dyDescent="0.25">
      <c r="L1040" s="21" t="str">
        <f t="shared" ca="1" si="17"/>
        <v>-</v>
      </c>
    </row>
    <row r="1041" spans="1:16" x14ac:dyDescent="0.25">
      <c r="A1041" s="15"/>
      <c r="B1041" s="19"/>
      <c r="C1041" s="15"/>
      <c r="D1041" s="15"/>
      <c r="E1041" s="15"/>
      <c r="F1041" s="15"/>
      <c r="G1041" s="15"/>
      <c r="H1041" s="15"/>
      <c r="I1041" s="15"/>
      <c r="J1041" s="15"/>
      <c r="K1041" s="19"/>
      <c r="L1041" s="24" t="str">
        <f t="shared" ca="1" si="17"/>
        <v>-</v>
      </c>
      <c r="M1041" s="15"/>
      <c r="N1041" s="15"/>
      <c r="O1041" s="15"/>
      <c r="P1041" s="15"/>
    </row>
    <row r="1042" spans="1:16" x14ac:dyDescent="0.25">
      <c r="L1042" s="21" t="str">
        <f t="shared" ca="1" si="17"/>
        <v>-</v>
      </c>
    </row>
    <row r="1043" spans="1:16" x14ac:dyDescent="0.25">
      <c r="A1043" s="15"/>
      <c r="B1043" s="19"/>
      <c r="C1043" s="15"/>
      <c r="D1043" s="15"/>
      <c r="E1043" s="15"/>
      <c r="F1043" s="15"/>
      <c r="G1043" s="15"/>
      <c r="H1043" s="15"/>
      <c r="I1043" s="15"/>
      <c r="J1043" s="15"/>
      <c r="K1043" s="19"/>
      <c r="L1043" s="24" t="str">
        <f t="shared" ca="1" si="17"/>
        <v>-</v>
      </c>
      <c r="M1043" s="15"/>
      <c r="N1043" s="15"/>
      <c r="O1043" s="15"/>
      <c r="P1043" s="15"/>
    </row>
    <row r="1044" spans="1:16" x14ac:dyDescent="0.25">
      <c r="L1044" s="21" t="str">
        <f t="shared" ca="1" si="17"/>
        <v>-</v>
      </c>
    </row>
    <row r="1045" spans="1:16" x14ac:dyDescent="0.25">
      <c r="A1045" s="15"/>
      <c r="B1045" s="19"/>
      <c r="C1045" s="15"/>
      <c r="D1045" s="15"/>
      <c r="E1045" s="15"/>
      <c r="F1045" s="15"/>
      <c r="G1045" s="15"/>
      <c r="H1045" s="15"/>
      <c r="I1045" s="15"/>
      <c r="J1045" s="15"/>
      <c r="K1045" s="19"/>
      <c r="L1045" s="24" t="str">
        <f t="shared" ca="1" si="17"/>
        <v>-</v>
      </c>
      <c r="M1045" s="15"/>
      <c r="N1045" s="15"/>
      <c r="O1045" s="15"/>
      <c r="P1045" s="15"/>
    </row>
    <row r="1046" spans="1:16" x14ac:dyDescent="0.25">
      <c r="L1046" s="21" t="str">
        <f t="shared" ca="1" si="17"/>
        <v>-</v>
      </c>
    </row>
    <row r="1047" spans="1:16" x14ac:dyDescent="0.25">
      <c r="A1047" s="15"/>
      <c r="B1047" s="19"/>
      <c r="C1047" s="15"/>
      <c r="D1047" s="15"/>
      <c r="E1047" s="15"/>
      <c r="F1047" s="15"/>
      <c r="G1047" s="15"/>
      <c r="H1047" s="15"/>
      <c r="I1047" s="15"/>
      <c r="J1047" s="15"/>
      <c r="K1047" s="19"/>
      <c r="L1047" s="24" t="str">
        <f t="shared" ca="1" si="17"/>
        <v>-</v>
      </c>
      <c r="M1047" s="15"/>
      <c r="N1047" s="15"/>
      <c r="O1047" s="15"/>
      <c r="P1047" s="15"/>
    </row>
    <row r="1048" spans="1:16" x14ac:dyDescent="0.25">
      <c r="L1048" s="21" t="str">
        <f t="shared" ca="1" si="17"/>
        <v>-</v>
      </c>
    </row>
    <row r="1049" spans="1:16" x14ac:dyDescent="0.25">
      <c r="A1049" s="15"/>
      <c r="B1049" s="19"/>
      <c r="C1049" s="15"/>
      <c r="D1049" s="15"/>
      <c r="E1049" s="15"/>
      <c r="F1049" s="15"/>
      <c r="G1049" s="15"/>
      <c r="H1049" s="15"/>
      <c r="I1049" s="15"/>
      <c r="J1049" s="15"/>
      <c r="K1049" s="19"/>
      <c r="L1049" s="24" t="str">
        <f t="shared" ca="1" si="17"/>
        <v>-</v>
      </c>
      <c r="M1049" s="15"/>
      <c r="N1049" s="15"/>
      <c r="O1049" s="15"/>
      <c r="P1049" s="15"/>
    </row>
    <row r="1050" spans="1:16" x14ac:dyDescent="0.25">
      <c r="L1050" s="21" t="str">
        <f t="shared" ca="1" si="17"/>
        <v>-</v>
      </c>
    </row>
    <row r="1051" spans="1:16" x14ac:dyDescent="0.25">
      <c r="A1051" s="15"/>
      <c r="B1051" s="19"/>
      <c r="C1051" s="15"/>
      <c r="D1051" s="15"/>
      <c r="E1051" s="15"/>
      <c r="F1051" s="15"/>
      <c r="G1051" s="15"/>
      <c r="H1051" s="15"/>
      <c r="I1051" s="15"/>
      <c r="J1051" s="15"/>
      <c r="K1051" s="19"/>
      <c r="L1051" s="24" t="str">
        <f t="shared" ca="1" si="17"/>
        <v>-</v>
      </c>
      <c r="M1051" s="15"/>
      <c r="N1051" s="15"/>
      <c r="O1051" s="15"/>
      <c r="P1051" s="15"/>
    </row>
    <row r="1052" spans="1:16" x14ac:dyDescent="0.25">
      <c r="L1052" s="21" t="str">
        <f t="shared" ca="1" si="17"/>
        <v>-</v>
      </c>
    </row>
    <row r="1053" spans="1:16" x14ac:dyDescent="0.25">
      <c r="A1053" s="15"/>
      <c r="B1053" s="19"/>
      <c r="C1053" s="15"/>
      <c r="D1053" s="15"/>
      <c r="E1053" s="15"/>
      <c r="F1053" s="15"/>
      <c r="G1053" s="15"/>
      <c r="H1053" s="15"/>
      <c r="I1053" s="15"/>
      <c r="J1053" s="15"/>
      <c r="K1053" s="19"/>
      <c r="L1053" s="24" t="str">
        <f t="shared" ca="1" si="17"/>
        <v>-</v>
      </c>
      <c r="M1053" s="15"/>
      <c r="N1053" s="15"/>
      <c r="O1053" s="15"/>
      <c r="P1053" s="15"/>
    </row>
    <row r="1054" spans="1:16" x14ac:dyDescent="0.25">
      <c r="L1054" s="21" t="str">
        <f t="shared" ca="1" si="17"/>
        <v>-</v>
      </c>
    </row>
    <row r="1055" spans="1:16" x14ac:dyDescent="0.25">
      <c r="A1055" s="15"/>
      <c r="B1055" s="19"/>
      <c r="C1055" s="15"/>
      <c r="D1055" s="15"/>
      <c r="E1055" s="15"/>
      <c r="F1055" s="15"/>
      <c r="G1055" s="15"/>
      <c r="H1055" s="15"/>
      <c r="I1055" s="15"/>
      <c r="J1055" s="15"/>
      <c r="K1055" s="19"/>
      <c r="L1055" s="24" t="str">
        <f t="shared" ca="1" si="17"/>
        <v>-</v>
      </c>
      <c r="M1055" s="15"/>
      <c r="N1055" s="15"/>
      <c r="O1055" s="15"/>
      <c r="P1055" s="15"/>
    </row>
    <row r="1056" spans="1:16" x14ac:dyDescent="0.25">
      <c r="L1056" s="21" t="str">
        <f t="shared" ca="1" si="17"/>
        <v>-</v>
      </c>
    </row>
    <row r="1057" spans="1:16" x14ac:dyDescent="0.25">
      <c r="A1057" s="15"/>
      <c r="B1057" s="19"/>
      <c r="C1057" s="15"/>
      <c r="D1057" s="15"/>
      <c r="E1057" s="15"/>
      <c r="F1057" s="15"/>
      <c r="G1057" s="15"/>
      <c r="H1057" s="15"/>
      <c r="I1057" s="15"/>
      <c r="J1057" s="15"/>
      <c r="K1057" s="19"/>
      <c r="L1057" s="24" t="str">
        <f t="shared" ca="1" si="17"/>
        <v>-</v>
      </c>
      <c r="M1057" s="15"/>
      <c r="N1057" s="15"/>
      <c r="O1057" s="15"/>
      <c r="P1057" s="15"/>
    </row>
    <row r="1058" spans="1:16" x14ac:dyDescent="0.25">
      <c r="L1058" s="21" t="str">
        <f t="shared" ca="1" si="17"/>
        <v>-</v>
      </c>
    </row>
    <row r="1059" spans="1:16" x14ac:dyDescent="0.25">
      <c r="A1059" s="15"/>
      <c r="B1059" s="19"/>
      <c r="C1059" s="15"/>
      <c r="D1059" s="15"/>
      <c r="E1059" s="15"/>
      <c r="F1059" s="15"/>
      <c r="G1059" s="15"/>
      <c r="H1059" s="15"/>
      <c r="I1059" s="15"/>
      <c r="J1059" s="15"/>
      <c r="K1059" s="19"/>
      <c r="L1059" s="24" t="str">
        <f t="shared" ca="1" si="17"/>
        <v>-</v>
      </c>
      <c r="M1059" s="15"/>
      <c r="N1059" s="15"/>
      <c r="O1059" s="15"/>
      <c r="P1059" s="15"/>
    </row>
    <row r="1060" spans="1:16" x14ac:dyDescent="0.25">
      <c r="L1060" s="21" t="str">
        <f t="shared" ca="1" si="17"/>
        <v>-</v>
      </c>
    </row>
    <row r="1061" spans="1:16" x14ac:dyDescent="0.25">
      <c r="A1061" s="15"/>
      <c r="B1061" s="19"/>
      <c r="C1061" s="15"/>
      <c r="D1061" s="15"/>
      <c r="E1061" s="15"/>
      <c r="F1061" s="15"/>
      <c r="G1061" s="15"/>
      <c r="H1061" s="15"/>
      <c r="I1061" s="15"/>
      <c r="J1061" s="15"/>
      <c r="K1061" s="19"/>
      <c r="L1061" s="24" t="str">
        <f t="shared" ca="1" si="17"/>
        <v>-</v>
      </c>
      <c r="M1061" s="15"/>
      <c r="N1061" s="15"/>
      <c r="O1061" s="15"/>
      <c r="P1061" s="15"/>
    </row>
    <row r="1062" spans="1:16" x14ac:dyDescent="0.25">
      <c r="L1062" s="21" t="str">
        <f t="shared" ca="1" si="17"/>
        <v>-</v>
      </c>
    </row>
    <row r="1063" spans="1:16" x14ac:dyDescent="0.25">
      <c r="A1063" s="15"/>
      <c r="B1063" s="19"/>
      <c r="C1063" s="15"/>
      <c r="D1063" s="15"/>
      <c r="E1063" s="15"/>
      <c r="F1063" s="15"/>
      <c r="G1063" s="15"/>
      <c r="H1063" s="15"/>
      <c r="I1063" s="15"/>
      <c r="J1063" s="15"/>
      <c r="K1063" s="19"/>
      <c r="L1063" s="24" t="str">
        <f t="shared" ca="1" si="17"/>
        <v>-</v>
      </c>
      <c r="M1063" s="15"/>
      <c r="N1063" s="15"/>
      <c r="O1063" s="15"/>
      <c r="P1063" s="15"/>
    </row>
    <row r="1064" spans="1:16" x14ac:dyDescent="0.25">
      <c r="L1064" s="21" t="str">
        <f t="shared" ca="1" si="17"/>
        <v>-</v>
      </c>
    </row>
    <row r="1065" spans="1:16" x14ac:dyDescent="0.25">
      <c r="A1065" s="15"/>
      <c r="B1065" s="19"/>
      <c r="C1065" s="15"/>
      <c r="D1065" s="15"/>
      <c r="E1065" s="15"/>
      <c r="F1065" s="15"/>
      <c r="G1065" s="15"/>
      <c r="H1065" s="15"/>
      <c r="I1065" s="15"/>
      <c r="J1065" s="15"/>
      <c r="K1065" s="19"/>
      <c r="L1065" s="24" t="str">
        <f t="shared" ca="1" si="17"/>
        <v>-</v>
      </c>
      <c r="M1065" s="15"/>
      <c r="N1065" s="15"/>
      <c r="O1065" s="15"/>
      <c r="P1065" s="15"/>
    </row>
    <row r="1066" spans="1:16" x14ac:dyDescent="0.25">
      <c r="L1066" s="21" t="str">
        <f t="shared" ca="1" si="17"/>
        <v>-</v>
      </c>
    </row>
    <row r="1067" spans="1:16" x14ac:dyDescent="0.25">
      <c r="A1067" s="15"/>
      <c r="B1067" s="19"/>
      <c r="C1067" s="15"/>
      <c r="D1067" s="15"/>
      <c r="E1067" s="15"/>
      <c r="F1067" s="15"/>
      <c r="G1067" s="15"/>
      <c r="H1067" s="15"/>
      <c r="I1067" s="15"/>
      <c r="J1067" s="15"/>
      <c r="K1067" s="19"/>
      <c r="L1067" s="24" t="str">
        <f t="shared" ca="1" si="17"/>
        <v>-</v>
      </c>
      <c r="M1067" s="15"/>
      <c r="N1067" s="15"/>
      <c r="O1067" s="15"/>
      <c r="P1067" s="15"/>
    </row>
    <row r="1068" spans="1:16" x14ac:dyDescent="0.25">
      <c r="L1068" s="21" t="str">
        <f t="shared" ca="1" si="17"/>
        <v>-</v>
      </c>
    </row>
    <row r="1069" spans="1:16" x14ac:dyDescent="0.25">
      <c r="A1069" s="15"/>
      <c r="B1069" s="19"/>
      <c r="C1069" s="15"/>
      <c r="D1069" s="15"/>
      <c r="E1069" s="15"/>
      <c r="F1069" s="15"/>
      <c r="G1069" s="15"/>
      <c r="H1069" s="15"/>
      <c r="I1069" s="15"/>
      <c r="J1069" s="15"/>
      <c r="K1069" s="19"/>
      <c r="L1069" s="24" t="str">
        <f t="shared" ca="1" si="17"/>
        <v>-</v>
      </c>
      <c r="M1069" s="15"/>
      <c r="N1069" s="15"/>
      <c r="O1069" s="15"/>
      <c r="P1069" s="15"/>
    </row>
    <row r="1070" spans="1:16" x14ac:dyDescent="0.25">
      <c r="L1070" s="21" t="str">
        <f t="shared" ca="1" si="17"/>
        <v>-</v>
      </c>
    </row>
    <row r="1071" spans="1:16" x14ac:dyDescent="0.25">
      <c r="A1071" s="15"/>
      <c r="B1071" s="19"/>
      <c r="C1071" s="15"/>
      <c r="D1071" s="15"/>
      <c r="E1071" s="15"/>
      <c r="F1071" s="15"/>
      <c r="G1071" s="15"/>
      <c r="H1071" s="15"/>
      <c r="I1071" s="15"/>
      <c r="J1071" s="15"/>
      <c r="K1071" s="19"/>
      <c r="L1071" s="24" t="str">
        <f t="shared" ca="1" si="17"/>
        <v>-</v>
      </c>
      <c r="M1071" s="15"/>
      <c r="N1071" s="15"/>
      <c r="O1071" s="15"/>
      <c r="P1071" s="15"/>
    </row>
    <row r="1072" spans="1:16" x14ac:dyDescent="0.25">
      <c r="L1072" s="21" t="str">
        <f t="shared" ca="1" si="17"/>
        <v>-</v>
      </c>
    </row>
    <row r="1073" spans="1:16" x14ac:dyDescent="0.25">
      <c r="A1073" s="15"/>
      <c r="B1073" s="19"/>
      <c r="C1073" s="15"/>
      <c r="D1073" s="15"/>
      <c r="E1073" s="15"/>
      <c r="F1073" s="15"/>
      <c r="G1073" s="15"/>
      <c r="H1073" s="15"/>
      <c r="I1073" s="15"/>
      <c r="J1073" s="15"/>
      <c r="K1073" s="19"/>
      <c r="L1073" s="24" t="str">
        <f t="shared" ca="1" si="17"/>
        <v>-</v>
      </c>
      <c r="M1073" s="15"/>
      <c r="N1073" s="15"/>
      <c r="O1073" s="15"/>
      <c r="P1073" s="15"/>
    </row>
    <row r="1074" spans="1:16" x14ac:dyDescent="0.25">
      <c r="L1074" s="21" t="str">
        <f t="shared" ca="1" si="17"/>
        <v>-</v>
      </c>
    </row>
    <row r="1075" spans="1:16" x14ac:dyDescent="0.25">
      <c r="A1075" s="15"/>
      <c r="B1075" s="19"/>
      <c r="C1075" s="15"/>
      <c r="D1075" s="15"/>
      <c r="E1075" s="15"/>
      <c r="F1075" s="15"/>
      <c r="G1075" s="15"/>
      <c r="H1075" s="15"/>
      <c r="I1075" s="15"/>
      <c r="J1075" s="15"/>
      <c r="K1075" s="19"/>
      <c r="L1075" s="24" t="str">
        <f t="shared" ca="1" si="17"/>
        <v>-</v>
      </c>
      <c r="M1075" s="15"/>
      <c r="N1075" s="15"/>
      <c r="O1075" s="15"/>
      <c r="P1075" s="15"/>
    </row>
    <row r="1076" spans="1:16" x14ac:dyDescent="0.25">
      <c r="L1076" s="21" t="str">
        <f t="shared" ca="1" si="17"/>
        <v>-</v>
      </c>
    </row>
    <row r="1077" spans="1:16" x14ac:dyDescent="0.25">
      <c r="A1077" s="15"/>
      <c r="B1077" s="19"/>
      <c r="C1077" s="15"/>
      <c r="D1077" s="15"/>
      <c r="E1077" s="15"/>
      <c r="F1077" s="15"/>
      <c r="G1077" s="15"/>
      <c r="H1077" s="15"/>
      <c r="I1077" s="15"/>
      <c r="J1077" s="15"/>
      <c r="K1077" s="19"/>
      <c r="L1077" s="24" t="str">
        <f t="shared" ca="1" si="17"/>
        <v>-</v>
      </c>
      <c r="M1077" s="15"/>
      <c r="N1077" s="15"/>
      <c r="O1077" s="15"/>
      <c r="P1077" s="15"/>
    </row>
    <row r="1078" spans="1:16" x14ac:dyDescent="0.25">
      <c r="L1078" s="21" t="str">
        <f t="shared" ca="1" si="17"/>
        <v>-</v>
      </c>
    </row>
    <row r="1079" spans="1:16" x14ac:dyDescent="0.25">
      <c r="A1079" s="15"/>
      <c r="B1079" s="19"/>
      <c r="C1079" s="15"/>
      <c r="D1079" s="15"/>
      <c r="E1079" s="15"/>
      <c r="F1079" s="15"/>
      <c r="G1079" s="15"/>
      <c r="H1079" s="15"/>
      <c r="I1079" s="15"/>
      <c r="J1079" s="15"/>
      <c r="K1079" s="19"/>
      <c r="L1079" s="24" t="str">
        <f t="shared" ca="1" si="17"/>
        <v>-</v>
      </c>
      <c r="M1079" s="15"/>
      <c r="N1079" s="15"/>
      <c r="O1079" s="15"/>
      <c r="P1079" s="15"/>
    </row>
    <row r="1080" spans="1:16" x14ac:dyDescent="0.25">
      <c r="L1080" s="21" t="str">
        <f t="shared" ca="1" si="17"/>
        <v>-</v>
      </c>
    </row>
    <row r="1081" spans="1:16" x14ac:dyDescent="0.25">
      <c r="A1081" s="15"/>
      <c r="B1081" s="19"/>
      <c r="C1081" s="15"/>
      <c r="D1081" s="15"/>
      <c r="E1081" s="15"/>
      <c r="F1081" s="15"/>
      <c r="G1081" s="15"/>
      <c r="H1081" s="15"/>
      <c r="I1081" s="15"/>
      <c r="J1081" s="15"/>
      <c r="K1081" s="19"/>
      <c r="L1081" s="24" t="str">
        <f t="shared" ca="1" si="17"/>
        <v>-</v>
      </c>
      <c r="M1081" s="15"/>
      <c r="N1081" s="15"/>
      <c r="O1081" s="15"/>
      <c r="P1081" s="15"/>
    </row>
    <row r="1082" spans="1:16" x14ac:dyDescent="0.25">
      <c r="L1082" s="21" t="str">
        <f t="shared" ca="1" si="17"/>
        <v>-</v>
      </c>
    </row>
    <row r="1083" spans="1:16" x14ac:dyDescent="0.25">
      <c r="A1083" s="15"/>
      <c r="B1083" s="19"/>
      <c r="C1083" s="15"/>
      <c r="D1083" s="15"/>
      <c r="E1083" s="15"/>
      <c r="F1083" s="15"/>
      <c r="G1083" s="15"/>
      <c r="H1083" s="15"/>
      <c r="I1083" s="15"/>
      <c r="J1083" s="15"/>
      <c r="K1083" s="19"/>
      <c r="L1083" s="24" t="str">
        <f t="shared" ca="1" si="17"/>
        <v>-</v>
      </c>
      <c r="M1083" s="15"/>
      <c r="N1083" s="15"/>
      <c r="O1083" s="15"/>
      <c r="P1083" s="15"/>
    </row>
    <row r="1084" spans="1:16" x14ac:dyDescent="0.25">
      <c r="L1084" s="21" t="str">
        <f t="shared" ca="1" si="17"/>
        <v>-</v>
      </c>
    </row>
    <row r="1085" spans="1:16" x14ac:dyDescent="0.25">
      <c r="A1085" s="15"/>
      <c r="B1085" s="19"/>
      <c r="C1085" s="15"/>
      <c r="D1085" s="15"/>
      <c r="E1085" s="15"/>
      <c r="F1085" s="15"/>
      <c r="G1085" s="15"/>
      <c r="H1085" s="15"/>
      <c r="I1085" s="15"/>
      <c r="J1085" s="15"/>
      <c r="K1085" s="19"/>
      <c r="L1085" s="24" t="str">
        <f t="shared" ca="1" si="17"/>
        <v>-</v>
      </c>
      <c r="M1085" s="15"/>
      <c r="N1085" s="15"/>
      <c r="O1085" s="15"/>
      <c r="P1085" s="15"/>
    </row>
    <row r="1086" spans="1:16" x14ac:dyDescent="0.25">
      <c r="L1086" s="21" t="str">
        <f t="shared" ca="1" si="17"/>
        <v>-</v>
      </c>
    </row>
    <row r="1087" spans="1:16" x14ac:dyDescent="0.25">
      <c r="A1087" s="15"/>
      <c r="B1087" s="19"/>
      <c r="C1087" s="15"/>
      <c r="D1087" s="15"/>
      <c r="E1087" s="15"/>
      <c r="F1087" s="15"/>
      <c r="G1087" s="15"/>
      <c r="H1087" s="15"/>
      <c r="I1087" s="15"/>
      <c r="J1087" s="15"/>
      <c r="K1087" s="19"/>
      <c r="L1087" s="24" t="str">
        <f t="shared" ca="1" si="17"/>
        <v>-</v>
      </c>
      <c r="M1087" s="15"/>
      <c r="N1087" s="15"/>
      <c r="O1087" s="15"/>
      <c r="P1087" s="15"/>
    </row>
    <row r="1088" spans="1:16" x14ac:dyDescent="0.25">
      <c r="L1088" s="21" t="str">
        <f t="shared" ca="1" si="17"/>
        <v>-</v>
      </c>
    </row>
    <row r="1089" spans="1:16" x14ac:dyDescent="0.25">
      <c r="A1089" s="15"/>
      <c r="B1089" s="19"/>
      <c r="C1089" s="15"/>
      <c r="D1089" s="15"/>
      <c r="E1089" s="15"/>
      <c r="F1089" s="15"/>
      <c r="G1089" s="15"/>
      <c r="H1089" s="15"/>
      <c r="I1089" s="15"/>
      <c r="J1089" s="15"/>
      <c r="K1089" s="19"/>
      <c r="L1089" s="24" t="str">
        <f t="shared" ca="1" si="17"/>
        <v>-</v>
      </c>
      <c r="M1089" s="15"/>
      <c r="N1089" s="15"/>
      <c r="O1089" s="15"/>
      <c r="P1089" s="15"/>
    </row>
    <row r="1090" spans="1:16" x14ac:dyDescent="0.25">
      <c r="L1090" s="21" t="str">
        <f t="shared" ca="1" si="17"/>
        <v>-</v>
      </c>
    </row>
    <row r="1091" spans="1:16" x14ac:dyDescent="0.25">
      <c r="A1091" s="15"/>
      <c r="B1091" s="19"/>
      <c r="C1091" s="15"/>
      <c r="D1091" s="15"/>
      <c r="E1091" s="15"/>
      <c r="F1091" s="15"/>
      <c r="G1091" s="15"/>
      <c r="H1091" s="15"/>
      <c r="I1091" s="15"/>
      <c r="J1091" s="15"/>
      <c r="K1091" s="19"/>
      <c r="L1091" s="24" t="str">
        <f t="shared" ca="1" si="17"/>
        <v>-</v>
      </c>
      <c r="M1091" s="15"/>
      <c r="N1091" s="15"/>
      <c r="O1091" s="15"/>
      <c r="P1091" s="15"/>
    </row>
    <row r="1092" spans="1:16" x14ac:dyDescent="0.25">
      <c r="L1092" s="21" t="str">
        <f t="shared" ca="1" si="17"/>
        <v>-</v>
      </c>
    </row>
    <row r="1093" spans="1:16" x14ac:dyDescent="0.25">
      <c r="A1093" s="15"/>
      <c r="B1093" s="19"/>
      <c r="C1093" s="15"/>
      <c r="D1093" s="15"/>
      <c r="E1093" s="15"/>
      <c r="F1093" s="15"/>
      <c r="G1093" s="15"/>
      <c r="H1093" s="15"/>
      <c r="I1093" s="15"/>
      <c r="J1093" s="15"/>
      <c r="K1093" s="19"/>
      <c r="L1093" s="24" t="str">
        <f t="shared" ca="1" si="17"/>
        <v>-</v>
      </c>
      <c r="M1093" s="15"/>
      <c r="N1093" s="15"/>
      <c r="O1093" s="15"/>
      <c r="P1093" s="15"/>
    </row>
    <row r="1094" spans="1:16" x14ac:dyDescent="0.25">
      <c r="L1094" s="21" t="str">
        <f t="shared" ref="L1094:L1157" ca="1" si="18">IF(B1094&gt;1/1/1900, (IF(M1094="Closed",(DATEDIF(B1094,K1094,"d"))-(DATEDIF(H1094,J1094,"d")),IF(OR(M1094="Pending",ISBLANK(K1094)),TODAY()-B1094))),"-")</f>
        <v>-</v>
      </c>
    </row>
    <row r="1095" spans="1:16" x14ac:dyDescent="0.25">
      <c r="A1095" s="15"/>
      <c r="B1095" s="19"/>
      <c r="C1095" s="15"/>
      <c r="D1095" s="15"/>
      <c r="E1095" s="15"/>
      <c r="F1095" s="15"/>
      <c r="G1095" s="15"/>
      <c r="H1095" s="15"/>
      <c r="I1095" s="15"/>
      <c r="J1095" s="15"/>
      <c r="K1095" s="19"/>
      <c r="L1095" s="24" t="str">
        <f t="shared" ca="1" si="18"/>
        <v>-</v>
      </c>
      <c r="M1095" s="15"/>
      <c r="N1095" s="15"/>
      <c r="O1095" s="15"/>
      <c r="P1095" s="15"/>
    </row>
    <row r="1096" spans="1:16" x14ac:dyDescent="0.25">
      <c r="L1096" s="21" t="str">
        <f t="shared" ca="1" si="18"/>
        <v>-</v>
      </c>
    </row>
    <row r="1097" spans="1:16" x14ac:dyDescent="0.25">
      <c r="A1097" s="15"/>
      <c r="B1097" s="19"/>
      <c r="C1097" s="15"/>
      <c r="D1097" s="15"/>
      <c r="E1097" s="15"/>
      <c r="F1097" s="15"/>
      <c r="G1097" s="15"/>
      <c r="H1097" s="15"/>
      <c r="I1097" s="15"/>
      <c r="J1097" s="15"/>
      <c r="K1097" s="19"/>
      <c r="L1097" s="24" t="str">
        <f t="shared" ca="1" si="18"/>
        <v>-</v>
      </c>
      <c r="M1097" s="15"/>
      <c r="N1097" s="15"/>
      <c r="O1097" s="15"/>
      <c r="P1097" s="15"/>
    </row>
    <row r="1098" spans="1:16" x14ac:dyDescent="0.25">
      <c r="L1098" s="21" t="str">
        <f t="shared" ca="1" si="18"/>
        <v>-</v>
      </c>
    </row>
    <row r="1099" spans="1:16" x14ac:dyDescent="0.25">
      <c r="A1099" s="15"/>
      <c r="B1099" s="19"/>
      <c r="C1099" s="15"/>
      <c r="D1099" s="15"/>
      <c r="E1099" s="15"/>
      <c r="F1099" s="15"/>
      <c r="G1099" s="15"/>
      <c r="H1099" s="15"/>
      <c r="I1099" s="15"/>
      <c r="J1099" s="15"/>
      <c r="K1099" s="19"/>
      <c r="L1099" s="24" t="str">
        <f t="shared" ca="1" si="18"/>
        <v>-</v>
      </c>
      <c r="M1099" s="15"/>
      <c r="N1099" s="15"/>
      <c r="O1099" s="15"/>
      <c r="P1099" s="15"/>
    </row>
    <row r="1100" spans="1:16" x14ac:dyDescent="0.25">
      <c r="L1100" s="21" t="str">
        <f t="shared" ca="1" si="18"/>
        <v>-</v>
      </c>
    </row>
    <row r="1101" spans="1:16" x14ac:dyDescent="0.25">
      <c r="A1101" s="15"/>
      <c r="B1101" s="19"/>
      <c r="C1101" s="15"/>
      <c r="D1101" s="15"/>
      <c r="E1101" s="15"/>
      <c r="F1101" s="15"/>
      <c r="G1101" s="15"/>
      <c r="H1101" s="15"/>
      <c r="I1101" s="15"/>
      <c r="J1101" s="15"/>
      <c r="K1101" s="19"/>
      <c r="L1101" s="24" t="str">
        <f t="shared" ca="1" si="18"/>
        <v>-</v>
      </c>
      <c r="M1101" s="15"/>
      <c r="N1101" s="15"/>
      <c r="O1101" s="15"/>
      <c r="P1101" s="15"/>
    </row>
    <row r="1102" spans="1:16" x14ac:dyDescent="0.25">
      <c r="L1102" s="21" t="str">
        <f t="shared" ca="1" si="18"/>
        <v>-</v>
      </c>
    </row>
    <row r="1103" spans="1:16" x14ac:dyDescent="0.25">
      <c r="A1103" s="15"/>
      <c r="B1103" s="19"/>
      <c r="C1103" s="15"/>
      <c r="D1103" s="15"/>
      <c r="E1103" s="15"/>
      <c r="F1103" s="15"/>
      <c r="G1103" s="15"/>
      <c r="H1103" s="15"/>
      <c r="I1103" s="15"/>
      <c r="J1103" s="15"/>
      <c r="K1103" s="19"/>
      <c r="L1103" s="24" t="str">
        <f t="shared" ca="1" si="18"/>
        <v>-</v>
      </c>
      <c r="M1103" s="15"/>
      <c r="N1103" s="15"/>
      <c r="O1103" s="15"/>
      <c r="P1103" s="15"/>
    </row>
    <row r="1104" spans="1:16" x14ac:dyDescent="0.25">
      <c r="L1104" s="21" t="str">
        <f t="shared" ca="1" si="18"/>
        <v>-</v>
      </c>
    </row>
    <row r="1105" spans="1:16" x14ac:dyDescent="0.25">
      <c r="A1105" s="15"/>
      <c r="B1105" s="19"/>
      <c r="C1105" s="15"/>
      <c r="D1105" s="15"/>
      <c r="E1105" s="15"/>
      <c r="F1105" s="15"/>
      <c r="G1105" s="15"/>
      <c r="H1105" s="15"/>
      <c r="I1105" s="15"/>
      <c r="J1105" s="15"/>
      <c r="K1105" s="19"/>
      <c r="L1105" s="24" t="str">
        <f t="shared" ca="1" si="18"/>
        <v>-</v>
      </c>
      <c r="M1105" s="15"/>
      <c r="N1105" s="15"/>
      <c r="O1105" s="15"/>
      <c r="P1105" s="15"/>
    </row>
    <row r="1106" spans="1:16" x14ac:dyDescent="0.25">
      <c r="L1106" s="21" t="str">
        <f t="shared" ca="1" si="18"/>
        <v>-</v>
      </c>
    </row>
    <row r="1107" spans="1:16" x14ac:dyDescent="0.25">
      <c r="A1107" s="15"/>
      <c r="B1107" s="19"/>
      <c r="C1107" s="15"/>
      <c r="D1107" s="15"/>
      <c r="E1107" s="15"/>
      <c r="F1107" s="15"/>
      <c r="G1107" s="15"/>
      <c r="H1107" s="15"/>
      <c r="I1107" s="15"/>
      <c r="J1107" s="15"/>
      <c r="K1107" s="19"/>
      <c r="L1107" s="24" t="str">
        <f t="shared" ca="1" si="18"/>
        <v>-</v>
      </c>
      <c r="M1107" s="15"/>
      <c r="N1107" s="15"/>
      <c r="O1107" s="15"/>
      <c r="P1107" s="15"/>
    </row>
    <row r="1108" spans="1:16" x14ac:dyDescent="0.25">
      <c r="L1108" s="21" t="str">
        <f t="shared" ca="1" si="18"/>
        <v>-</v>
      </c>
    </row>
    <row r="1109" spans="1:16" x14ac:dyDescent="0.25">
      <c r="A1109" s="15"/>
      <c r="B1109" s="19"/>
      <c r="C1109" s="15"/>
      <c r="D1109" s="15"/>
      <c r="E1109" s="15"/>
      <c r="F1109" s="15"/>
      <c r="G1109" s="15"/>
      <c r="H1109" s="15"/>
      <c r="I1109" s="15"/>
      <c r="J1109" s="15"/>
      <c r="K1109" s="19"/>
      <c r="L1109" s="24" t="str">
        <f t="shared" ca="1" si="18"/>
        <v>-</v>
      </c>
      <c r="M1109" s="15"/>
      <c r="N1109" s="15"/>
      <c r="O1109" s="15"/>
      <c r="P1109" s="15"/>
    </row>
    <row r="1110" spans="1:16" x14ac:dyDescent="0.25">
      <c r="L1110" s="21" t="str">
        <f t="shared" ca="1" si="18"/>
        <v>-</v>
      </c>
    </row>
    <row r="1111" spans="1:16" x14ac:dyDescent="0.25">
      <c r="A1111" s="15"/>
      <c r="B1111" s="19"/>
      <c r="C1111" s="15"/>
      <c r="D1111" s="15"/>
      <c r="E1111" s="15"/>
      <c r="F1111" s="15"/>
      <c r="G1111" s="15"/>
      <c r="H1111" s="15"/>
      <c r="I1111" s="15"/>
      <c r="J1111" s="15"/>
      <c r="K1111" s="19"/>
      <c r="L1111" s="24" t="str">
        <f t="shared" ca="1" si="18"/>
        <v>-</v>
      </c>
      <c r="M1111" s="15"/>
      <c r="N1111" s="15"/>
      <c r="O1111" s="15"/>
      <c r="P1111" s="15"/>
    </row>
    <row r="1112" spans="1:16" x14ac:dyDescent="0.25">
      <c r="L1112" s="21" t="str">
        <f t="shared" ca="1" si="18"/>
        <v>-</v>
      </c>
    </row>
    <row r="1113" spans="1:16" x14ac:dyDescent="0.25">
      <c r="A1113" s="15"/>
      <c r="B1113" s="19"/>
      <c r="C1113" s="15"/>
      <c r="D1113" s="15"/>
      <c r="E1113" s="15"/>
      <c r="F1113" s="15"/>
      <c r="G1113" s="15"/>
      <c r="H1113" s="15"/>
      <c r="I1113" s="15"/>
      <c r="J1113" s="15"/>
      <c r="K1113" s="19"/>
      <c r="L1113" s="24" t="str">
        <f t="shared" ca="1" si="18"/>
        <v>-</v>
      </c>
      <c r="M1113" s="15"/>
      <c r="N1113" s="15"/>
      <c r="O1113" s="15"/>
      <c r="P1113" s="15"/>
    </row>
    <row r="1114" spans="1:16" x14ac:dyDescent="0.25">
      <c r="L1114" s="21" t="str">
        <f t="shared" ca="1" si="18"/>
        <v>-</v>
      </c>
    </row>
    <row r="1115" spans="1:16" x14ac:dyDescent="0.25">
      <c r="A1115" s="15"/>
      <c r="B1115" s="19"/>
      <c r="C1115" s="15"/>
      <c r="D1115" s="15"/>
      <c r="E1115" s="15"/>
      <c r="F1115" s="15"/>
      <c r="G1115" s="15"/>
      <c r="H1115" s="15"/>
      <c r="I1115" s="15"/>
      <c r="J1115" s="15"/>
      <c r="K1115" s="19"/>
      <c r="L1115" s="24" t="str">
        <f t="shared" ca="1" si="18"/>
        <v>-</v>
      </c>
      <c r="M1115" s="15"/>
      <c r="N1115" s="15"/>
      <c r="O1115" s="15"/>
      <c r="P1115" s="15"/>
    </row>
    <row r="1116" spans="1:16" x14ac:dyDescent="0.25">
      <c r="L1116" s="21" t="str">
        <f t="shared" ca="1" si="18"/>
        <v>-</v>
      </c>
    </row>
    <row r="1117" spans="1:16" x14ac:dyDescent="0.25">
      <c r="A1117" s="15"/>
      <c r="B1117" s="19"/>
      <c r="C1117" s="15"/>
      <c r="D1117" s="15"/>
      <c r="E1117" s="15"/>
      <c r="F1117" s="15"/>
      <c r="G1117" s="15"/>
      <c r="H1117" s="15"/>
      <c r="I1117" s="15"/>
      <c r="J1117" s="15"/>
      <c r="K1117" s="19"/>
      <c r="L1117" s="24" t="str">
        <f t="shared" ca="1" si="18"/>
        <v>-</v>
      </c>
      <c r="M1117" s="15"/>
      <c r="N1117" s="15"/>
      <c r="O1117" s="15"/>
      <c r="P1117" s="15"/>
    </row>
    <row r="1118" spans="1:16" x14ac:dyDescent="0.25">
      <c r="L1118" s="21" t="str">
        <f t="shared" ca="1" si="18"/>
        <v>-</v>
      </c>
    </row>
    <row r="1119" spans="1:16" x14ac:dyDescent="0.25">
      <c r="A1119" s="15"/>
      <c r="B1119" s="19"/>
      <c r="C1119" s="15"/>
      <c r="D1119" s="15"/>
      <c r="E1119" s="15"/>
      <c r="F1119" s="15"/>
      <c r="G1119" s="15"/>
      <c r="H1119" s="15"/>
      <c r="I1119" s="15"/>
      <c r="J1119" s="15"/>
      <c r="K1119" s="19"/>
      <c r="L1119" s="24" t="str">
        <f t="shared" ca="1" si="18"/>
        <v>-</v>
      </c>
      <c r="M1119" s="15"/>
      <c r="N1119" s="15"/>
      <c r="O1119" s="15"/>
      <c r="P1119" s="15"/>
    </row>
    <row r="1120" spans="1:16" x14ac:dyDescent="0.25">
      <c r="L1120" s="21" t="str">
        <f t="shared" ca="1" si="18"/>
        <v>-</v>
      </c>
    </row>
    <row r="1121" spans="1:16" x14ac:dyDescent="0.25">
      <c r="A1121" s="15"/>
      <c r="B1121" s="19"/>
      <c r="C1121" s="15"/>
      <c r="D1121" s="15"/>
      <c r="E1121" s="15"/>
      <c r="F1121" s="15"/>
      <c r="G1121" s="15"/>
      <c r="H1121" s="15"/>
      <c r="I1121" s="15"/>
      <c r="J1121" s="15"/>
      <c r="K1121" s="19"/>
      <c r="L1121" s="24" t="str">
        <f t="shared" ca="1" si="18"/>
        <v>-</v>
      </c>
      <c r="M1121" s="15"/>
      <c r="N1121" s="15"/>
      <c r="O1121" s="15"/>
      <c r="P1121" s="15"/>
    </row>
    <row r="1122" spans="1:16" x14ac:dyDescent="0.25">
      <c r="L1122" s="21" t="str">
        <f t="shared" ca="1" si="18"/>
        <v>-</v>
      </c>
    </row>
    <row r="1123" spans="1:16" x14ac:dyDescent="0.25">
      <c r="A1123" s="15"/>
      <c r="B1123" s="19"/>
      <c r="C1123" s="15"/>
      <c r="D1123" s="15"/>
      <c r="E1123" s="15"/>
      <c r="F1123" s="15"/>
      <c r="G1123" s="15"/>
      <c r="H1123" s="15"/>
      <c r="I1123" s="15"/>
      <c r="J1123" s="15"/>
      <c r="K1123" s="19"/>
      <c r="L1123" s="24" t="str">
        <f t="shared" ca="1" si="18"/>
        <v>-</v>
      </c>
      <c r="M1123" s="15"/>
      <c r="N1123" s="15"/>
      <c r="O1123" s="15"/>
      <c r="P1123" s="15"/>
    </row>
    <row r="1124" spans="1:16" x14ac:dyDescent="0.25">
      <c r="L1124" s="21" t="str">
        <f t="shared" ca="1" si="18"/>
        <v>-</v>
      </c>
    </row>
    <row r="1125" spans="1:16" x14ac:dyDescent="0.25">
      <c r="A1125" s="15"/>
      <c r="B1125" s="19"/>
      <c r="C1125" s="15"/>
      <c r="D1125" s="15"/>
      <c r="E1125" s="15"/>
      <c r="F1125" s="15"/>
      <c r="G1125" s="15"/>
      <c r="H1125" s="15"/>
      <c r="I1125" s="15"/>
      <c r="J1125" s="15"/>
      <c r="K1125" s="19"/>
      <c r="L1125" s="24" t="str">
        <f t="shared" ca="1" si="18"/>
        <v>-</v>
      </c>
      <c r="M1125" s="15"/>
      <c r="N1125" s="15"/>
      <c r="O1125" s="15"/>
      <c r="P1125" s="15"/>
    </row>
    <row r="1126" spans="1:16" x14ac:dyDescent="0.25">
      <c r="L1126" s="21" t="str">
        <f t="shared" ca="1" si="18"/>
        <v>-</v>
      </c>
    </row>
    <row r="1127" spans="1:16" x14ac:dyDescent="0.25">
      <c r="A1127" s="15"/>
      <c r="B1127" s="19"/>
      <c r="C1127" s="15"/>
      <c r="D1127" s="15"/>
      <c r="E1127" s="15"/>
      <c r="F1127" s="15"/>
      <c r="G1127" s="15"/>
      <c r="H1127" s="15"/>
      <c r="I1127" s="15"/>
      <c r="J1127" s="15"/>
      <c r="K1127" s="19"/>
      <c r="L1127" s="24" t="str">
        <f t="shared" ca="1" si="18"/>
        <v>-</v>
      </c>
      <c r="M1127" s="15"/>
      <c r="N1127" s="15"/>
      <c r="O1127" s="15"/>
      <c r="P1127" s="15"/>
    </row>
    <row r="1128" spans="1:16" x14ac:dyDescent="0.25">
      <c r="L1128" s="21" t="str">
        <f t="shared" ca="1" si="18"/>
        <v>-</v>
      </c>
    </row>
    <row r="1129" spans="1:16" x14ac:dyDescent="0.25">
      <c r="A1129" s="15"/>
      <c r="B1129" s="19"/>
      <c r="C1129" s="15"/>
      <c r="D1129" s="15"/>
      <c r="E1129" s="15"/>
      <c r="F1129" s="15"/>
      <c r="G1129" s="15"/>
      <c r="H1129" s="15"/>
      <c r="I1129" s="15"/>
      <c r="J1129" s="15"/>
      <c r="K1129" s="19"/>
      <c r="L1129" s="24" t="str">
        <f t="shared" ca="1" si="18"/>
        <v>-</v>
      </c>
      <c r="M1129" s="15"/>
      <c r="N1129" s="15"/>
      <c r="O1129" s="15"/>
      <c r="P1129" s="15"/>
    </row>
    <row r="1130" spans="1:16" x14ac:dyDescent="0.25">
      <c r="L1130" s="21" t="str">
        <f t="shared" ca="1" si="18"/>
        <v>-</v>
      </c>
    </row>
    <row r="1131" spans="1:16" x14ac:dyDescent="0.25">
      <c r="A1131" s="15"/>
      <c r="B1131" s="19"/>
      <c r="C1131" s="15"/>
      <c r="D1131" s="15"/>
      <c r="E1131" s="15"/>
      <c r="F1131" s="15"/>
      <c r="G1131" s="15"/>
      <c r="H1131" s="15"/>
      <c r="I1131" s="15"/>
      <c r="J1131" s="15"/>
      <c r="K1131" s="19"/>
      <c r="L1131" s="24" t="str">
        <f t="shared" ca="1" si="18"/>
        <v>-</v>
      </c>
      <c r="M1131" s="15"/>
      <c r="N1131" s="15"/>
      <c r="O1131" s="15"/>
      <c r="P1131" s="15"/>
    </row>
    <row r="1132" spans="1:16" x14ac:dyDescent="0.25">
      <c r="L1132" s="21" t="str">
        <f t="shared" ca="1" si="18"/>
        <v>-</v>
      </c>
    </row>
    <row r="1133" spans="1:16" x14ac:dyDescent="0.25">
      <c r="A1133" s="15"/>
      <c r="B1133" s="19"/>
      <c r="C1133" s="15"/>
      <c r="D1133" s="15"/>
      <c r="E1133" s="15"/>
      <c r="F1133" s="15"/>
      <c r="G1133" s="15"/>
      <c r="H1133" s="15"/>
      <c r="I1133" s="15"/>
      <c r="J1133" s="15"/>
      <c r="K1133" s="19"/>
      <c r="L1133" s="24" t="str">
        <f t="shared" ca="1" si="18"/>
        <v>-</v>
      </c>
      <c r="M1133" s="15"/>
      <c r="N1133" s="15"/>
      <c r="O1133" s="15"/>
      <c r="P1133" s="15"/>
    </row>
    <row r="1134" spans="1:16" x14ac:dyDescent="0.25">
      <c r="L1134" s="21" t="str">
        <f t="shared" ca="1" si="18"/>
        <v>-</v>
      </c>
    </row>
    <row r="1135" spans="1:16" x14ac:dyDescent="0.25">
      <c r="A1135" s="15"/>
      <c r="B1135" s="19"/>
      <c r="C1135" s="15"/>
      <c r="D1135" s="15"/>
      <c r="E1135" s="15"/>
      <c r="F1135" s="15"/>
      <c r="G1135" s="15"/>
      <c r="H1135" s="15"/>
      <c r="I1135" s="15"/>
      <c r="J1135" s="15"/>
      <c r="K1135" s="19"/>
      <c r="L1135" s="24" t="str">
        <f t="shared" ca="1" si="18"/>
        <v>-</v>
      </c>
      <c r="M1135" s="15"/>
      <c r="N1135" s="15"/>
      <c r="O1135" s="15"/>
      <c r="P1135" s="15"/>
    </row>
    <row r="1136" spans="1:16" x14ac:dyDescent="0.25">
      <c r="L1136" s="21" t="str">
        <f t="shared" ca="1" si="18"/>
        <v>-</v>
      </c>
    </row>
    <row r="1137" spans="1:16" x14ac:dyDescent="0.25">
      <c r="A1137" s="15"/>
      <c r="B1137" s="19"/>
      <c r="C1137" s="15"/>
      <c r="D1137" s="15"/>
      <c r="E1137" s="15"/>
      <c r="F1137" s="15"/>
      <c r="G1137" s="15"/>
      <c r="H1137" s="15"/>
      <c r="I1137" s="15"/>
      <c r="J1137" s="15"/>
      <c r="K1137" s="19"/>
      <c r="L1137" s="24" t="str">
        <f t="shared" ca="1" si="18"/>
        <v>-</v>
      </c>
      <c r="M1137" s="15"/>
      <c r="N1137" s="15"/>
      <c r="O1137" s="15"/>
      <c r="P1137" s="15"/>
    </row>
    <row r="1138" spans="1:16" x14ac:dyDescent="0.25">
      <c r="L1138" s="21" t="str">
        <f t="shared" ca="1" si="18"/>
        <v>-</v>
      </c>
    </row>
    <row r="1139" spans="1:16" x14ac:dyDescent="0.25">
      <c r="A1139" s="15"/>
      <c r="B1139" s="19"/>
      <c r="C1139" s="15"/>
      <c r="D1139" s="15"/>
      <c r="E1139" s="15"/>
      <c r="F1139" s="15"/>
      <c r="G1139" s="15"/>
      <c r="H1139" s="15"/>
      <c r="I1139" s="15"/>
      <c r="J1139" s="15"/>
      <c r="K1139" s="19"/>
      <c r="L1139" s="24" t="str">
        <f t="shared" ca="1" si="18"/>
        <v>-</v>
      </c>
      <c r="M1139" s="15"/>
      <c r="N1139" s="15"/>
      <c r="O1139" s="15"/>
      <c r="P1139" s="15"/>
    </row>
    <row r="1140" spans="1:16" x14ac:dyDescent="0.25">
      <c r="L1140" s="21" t="str">
        <f t="shared" ca="1" si="18"/>
        <v>-</v>
      </c>
    </row>
    <row r="1141" spans="1:16" x14ac:dyDescent="0.25">
      <c r="A1141" s="15"/>
      <c r="B1141" s="19"/>
      <c r="C1141" s="15"/>
      <c r="D1141" s="15"/>
      <c r="E1141" s="15"/>
      <c r="F1141" s="15"/>
      <c r="G1141" s="15"/>
      <c r="H1141" s="15"/>
      <c r="I1141" s="15"/>
      <c r="J1141" s="15"/>
      <c r="K1141" s="19"/>
      <c r="L1141" s="24" t="str">
        <f t="shared" ca="1" si="18"/>
        <v>-</v>
      </c>
      <c r="M1141" s="15"/>
      <c r="N1141" s="15"/>
      <c r="O1141" s="15"/>
      <c r="P1141" s="15"/>
    </row>
    <row r="1142" spans="1:16" x14ac:dyDescent="0.25">
      <c r="L1142" s="21" t="str">
        <f t="shared" ca="1" si="18"/>
        <v>-</v>
      </c>
    </row>
    <row r="1143" spans="1:16" x14ac:dyDescent="0.25">
      <c r="A1143" s="15"/>
      <c r="B1143" s="19"/>
      <c r="C1143" s="15"/>
      <c r="D1143" s="15"/>
      <c r="E1143" s="15"/>
      <c r="F1143" s="15"/>
      <c r="G1143" s="15"/>
      <c r="H1143" s="15"/>
      <c r="I1143" s="15"/>
      <c r="J1143" s="15"/>
      <c r="K1143" s="19"/>
      <c r="L1143" s="24" t="str">
        <f t="shared" ca="1" si="18"/>
        <v>-</v>
      </c>
      <c r="M1143" s="15"/>
      <c r="N1143" s="15"/>
      <c r="O1143" s="15"/>
      <c r="P1143" s="15"/>
    </row>
    <row r="1144" spans="1:16" x14ac:dyDescent="0.25">
      <c r="L1144" s="21" t="str">
        <f t="shared" ca="1" si="18"/>
        <v>-</v>
      </c>
    </row>
    <row r="1145" spans="1:16" x14ac:dyDescent="0.25">
      <c r="A1145" s="15"/>
      <c r="B1145" s="19"/>
      <c r="C1145" s="15"/>
      <c r="D1145" s="15"/>
      <c r="E1145" s="15"/>
      <c r="F1145" s="15"/>
      <c r="G1145" s="15"/>
      <c r="H1145" s="15"/>
      <c r="I1145" s="15"/>
      <c r="J1145" s="15"/>
      <c r="K1145" s="19"/>
      <c r="L1145" s="24" t="str">
        <f t="shared" ca="1" si="18"/>
        <v>-</v>
      </c>
      <c r="M1145" s="15"/>
      <c r="N1145" s="15"/>
      <c r="O1145" s="15"/>
      <c r="P1145" s="15"/>
    </row>
    <row r="1146" spans="1:16" x14ac:dyDescent="0.25">
      <c r="L1146" s="21" t="str">
        <f t="shared" ca="1" si="18"/>
        <v>-</v>
      </c>
    </row>
    <row r="1147" spans="1:16" x14ac:dyDescent="0.25">
      <c r="A1147" s="15"/>
      <c r="B1147" s="19"/>
      <c r="C1147" s="15"/>
      <c r="D1147" s="15"/>
      <c r="E1147" s="15"/>
      <c r="F1147" s="15"/>
      <c r="G1147" s="15"/>
      <c r="H1147" s="15"/>
      <c r="I1147" s="15"/>
      <c r="J1147" s="15"/>
      <c r="K1147" s="19"/>
      <c r="L1147" s="24" t="str">
        <f t="shared" ca="1" si="18"/>
        <v>-</v>
      </c>
      <c r="M1147" s="15"/>
      <c r="N1147" s="15"/>
      <c r="O1147" s="15"/>
      <c r="P1147" s="15"/>
    </row>
    <row r="1148" spans="1:16" x14ac:dyDescent="0.25">
      <c r="L1148" s="21" t="str">
        <f t="shared" ca="1" si="18"/>
        <v>-</v>
      </c>
    </row>
    <row r="1149" spans="1:16" x14ac:dyDescent="0.25">
      <c r="A1149" s="15"/>
      <c r="B1149" s="19"/>
      <c r="C1149" s="15"/>
      <c r="D1149" s="15"/>
      <c r="E1149" s="15"/>
      <c r="F1149" s="15"/>
      <c r="G1149" s="15"/>
      <c r="H1149" s="15"/>
      <c r="I1149" s="15"/>
      <c r="J1149" s="15"/>
      <c r="K1149" s="19"/>
      <c r="L1149" s="24" t="str">
        <f t="shared" ca="1" si="18"/>
        <v>-</v>
      </c>
      <c r="M1149" s="15"/>
      <c r="N1149" s="15"/>
      <c r="O1149" s="15"/>
      <c r="P1149" s="15"/>
    </row>
    <row r="1150" spans="1:16" x14ac:dyDescent="0.25">
      <c r="L1150" s="21" t="str">
        <f t="shared" ca="1" si="18"/>
        <v>-</v>
      </c>
    </row>
    <row r="1151" spans="1:16" x14ac:dyDescent="0.25">
      <c r="A1151" s="15"/>
      <c r="B1151" s="19"/>
      <c r="C1151" s="15"/>
      <c r="D1151" s="15"/>
      <c r="E1151" s="15"/>
      <c r="F1151" s="15"/>
      <c r="G1151" s="15"/>
      <c r="H1151" s="15"/>
      <c r="I1151" s="15"/>
      <c r="J1151" s="15"/>
      <c r="K1151" s="19"/>
      <c r="L1151" s="24" t="str">
        <f t="shared" ca="1" si="18"/>
        <v>-</v>
      </c>
      <c r="M1151" s="15"/>
      <c r="N1151" s="15"/>
      <c r="O1151" s="15"/>
      <c r="P1151" s="15"/>
    </row>
    <row r="1152" spans="1:16" x14ac:dyDescent="0.25">
      <c r="L1152" s="21" t="str">
        <f t="shared" ca="1" si="18"/>
        <v>-</v>
      </c>
    </row>
    <row r="1153" spans="1:16" x14ac:dyDescent="0.25">
      <c r="A1153" s="15"/>
      <c r="B1153" s="19"/>
      <c r="C1153" s="15"/>
      <c r="D1153" s="15"/>
      <c r="E1153" s="15"/>
      <c r="F1153" s="15"/>
      <c r="G1153" s="15"/>
      <c r="H1153" s="15"/>
      <c r="I1153" s="15"/>
      <c r="J1153" s="15"/>
      <c r="K1153" s="19"/>
      <c r="L1153" s="24" t="str">
        <f t="shared" ca="1" si="18"/>
        <v>-</v>
      </c>
      <c r="M1153" s="15"/>
      <c r="N1153" s="15"/>
      <c r="O1153" s="15"/>
      <c r="P1153" s="15"/>
    </row>
    <row r="1154" spans="1:16" x14ac:dyDescent="0.25">
      <c r="L1154" s="21" t="str">
        <f t="shared" ca="1" si="18"/>
        <v>-</v>
      </c>
    </row>
    <row r="1155" spans="1:16" x14ac:dyDescent="0.25">
      <c r="A1155" s="15"/>
      <c r="B1155" s="19"/>
      <c r="C1155" s="15"/>
      <c r="D1155" s="15"/>
      <c r="E1155" s="15"/>
      <c r="F1155" s="15"/>
      <c r="G1155" s="15"/>
      <c r="H1155" s="15"/>
      <c r="I1155" s="15"/>
      <c r="J1155" s="15"/>
      <c r="K1155" s="19"/>
      <c r="L1155" s="24" t="str">
        <f t="shared" ca="1" si="18"/>
        <v>-</v>
      </c>
      <c r="M1155" s="15"/>
      <c r="N1155" s="15"/>
      <c r="O1155" s="15"/>
      <c r="P1155" s="15"/>
    </row>
    <row r="1156" spans="1:16" x14ac:dyDescent="0.25">
      <c r="L1156" s="21" t="str">
        <f t="shared" ca="1" si="18"/>
        <v>-</v>
      </c>
    </row>
    <row r="1157" spans="1:16" x14ac:dyDescent="0.25">
      <c r="A1157" s="15"/>
      <c r="B1157" s="19"/>
      <c r="C1157" s="15"/>
      <c r="D1157" s="15"/>
      <c r="E1157" s="15"/>
      <c r="F1157" s="15"/>
      <c r="G1157" s="15"/>
      <c r="H1157" s="15"/>
      <c r="I1157" s="15"/>
      <c r="J1157" s="15"/>
      <c r="K1157" s="19"/>
      <c r="L1157" s="24" t="str">
        <f t="shared" ca="1" si="18"/>
        <v>-</v>
      </c>
      <c r="M1157" s="15"/>
      <c r="N1157" s="15"/>
      <c r="O1157" s="15"/>
      <c r="P1157" s="15"/>
    </row>
    <row r="1158" spans="1:16" x14ac:dyDescent="0.25">
      <c r="L1158" s="21" t="str">
        <f t="shared" ref="L1158:L1221" ca="1" si="19">IF(B1158&gt;1/1/1900, (IF(M1158="Closed",(DATEDIF(B1158,K1158,"d"))-(DATEDIF(H1158,J1158,"d")),IF(OR(M1158="Pending",ISBLANK(K1158)),TODAY()-B1158))),"-")</f>
        <v>-</v>
      </c>
    </row>
    <row r="1159" spans="1:16" x14ac:dyDescent="0.25">
      <c r="A1159" s="15"/>
      <c r="B1159" s="19"/>
      <c r="C1159" s="15"/>
      <c r="D1159" s="15"/>
      <c r="E1159" s="15"/>
      <c r="F1159" s="15"/>
      <c r="G1159" s="15"/>
      <c r="H1159" s="15"/>
      <c r="I1159" s="15"/>
      <c r="J1159" s="15"/>
      <c r="K1159" s="19"/>
      <c r="L1159" s="24" t="str">
        <f t="shared" ca="1" si="19"/>
        <v>-</v>
      </c>
      <c r="M1159" s="15"/>
      <c r="N1159" s="15"/>
      <c r="O1159" s="15"/>
      <c r="P1159" s="15"/>
    </row>
    <row r="1160" spans="1:16" x14ac:dyDescent="0.25">
      <c r="L1160" s="21" t="str">
        <f t="shared" ca="1" si="19"/>
        <v>-</v>
      </c>
    </row>
    <row r="1161" spans="1:16" x14ac:dyDescent="0.25">
      <c r="A1161" s="15"/>
      <c r="B1161" s="19"/>
      <c r="C1161" s="15"/>
      <c r="D1161" s="15"/>
      <c r="E1161" s="15"/>
      <c r="F1161" s="15"/>
      <c r="G1161" s="15"/>
      <c r="H1161" s="15"/>
      <c r="I1161" s="15"/>
      <c r="J1161" s="15"/>
      <c r="K1161" s="19"/>
      <c r="L1161" s="24" t="str">
        <f t="shared" ca="1" si="19"/>
        <v>-</v>
      </c>
      <c r="M1161" s="15"/>
      <c r="N1161" s="15"/>
      <c r="O1161" s="15"/>
      <c r="P1161" s="15"/>
    </row>
    <row r="1162" spans="1:16" x14ac:dyDescent="0.25">
      <c r="L1162" s="21" t="str">
        <f t="shared" ca="1" si="19"/>
        <v>-</v>
      </c>
    </row>
    <row r="1163" spans="1:16" x14ac:dyDescent="0.25">
      <c r="A1163" s="15"/>
      <c r="B1163" s="19"/>
      <c r="C1163" s="15"/>
      <c r="D1163" s="15"/>
      <c r="E1163" s="15"/>
      <c r="F1163" s="15"/>
      <c r="G1163" s="15"/>
      <c r="H1163" s="15"/>
      <c r="I1163" s="15"/>
      <c r="J1163" s="15"/>
      <c r="K1163" s="19"/>
      <c r="L1163" s="24" t="str">
        <f t="shared" ca="1" si="19"/>
        <v>-</v>
      </c>
      <c r="M1163" s="15"/>
      <c r="N1163" s="15"/>
      <c r="O1163" s="15"/>
      <c r="P1163" s="15"/>
    </row>
    <row r="1164" spans="1:16" x14ac:dyDescent="0.25">
      <c r="L1164" s="21" t="str">
        <f t="shared" ca="1" si="19"/>
        <v>-</v>
      </c>
    </row>
    <row r="1165" spans="1:16" x14ac:dyDescent="0.25">
      <c r="A1165" s="15"/>
      <c r="B1165" s="19"/>
      <c r="C1165" s="15"/>
      <c r="D1165" s="15"/>
      <c r="E1165" s="15"/>
      <c r="F1165" s="15"/>
      <c r="G1165" s="15"/>
      <c r="H1165" s="15"/>
      <c r="I1165" s="15"/>
      <c r="J1165" s="15"/>
      <c r="K1165" s="19"/>
      <c r="L1165" s="24" t="str">
        <f t="shared" ca="1" si="19"/>
        <v>-</v>
      </c>
      <c r="M1165" s="15"/>
      <c r="N1165" s="15"/>
      <c r="O1165" s="15"/>
      <c r="P1165" s="15"/>
    </row>
    <row r="1166" spans="1:16" x14ac:dyDescent="0.25">
      <c r="L1166" s="21" t="str">
        <f t="shared" ca="1" si="19"/>
        <v>-</v>
      </c>
    </row>
    <row r="1167" spans="1:16" x14ac:dyDescent="0.25">
      <c r="A1167" s="15"/>
      <c r="B1167" s="19"/>
      <c r="C1167" s="15"/>
      <c r="D1167" s="15"/>
      <c r="E1167" s="15"/>
      <c r="F1167" s="15"/>
      <c r="G1167" s="15"/>
      <c r="H1167" s="15"/>
      <c r="I1167" s="15"/>
      <c r="J1167" s="15"/>
      <c r="K1167" s="19"/>
      <c r="L1167" s="24" t="str">
        <f t="shared" ca="1" si="19"/>
        <v>-</v>
      </c>
      <c r="M1167" s="15"/>
      <c r="N1167" s="15"/>
      <c r="O1167" s="15"/>
      <c r="P1167" s="15"/>
    </row>
    <row r="1168" spans="1:16" x14ac:dyDescent="0.25">
      <c r="L1168" s="21" t="str">
        <f t="shared" ca="1" si="19"/>
        <v>-</v>
      </c>
    </row>
    <row r="1169" spans="1:16" x14ac:dyDescent="0.25">
      <c r="A1169" s="15"/>
      <c r="B1169" s="19"/>
      <c r="C1169" s="15"/>
      <c r="D1169" s="15"/>
      <c r="E1169" s="15"/>
      <c r="F1169" s="15"/>
      <c r="G1169" s="15"/>
      <c r="H1169" s="15"/>
      <c r="I1169" s="15"/>
      <c r="J1169" s="15"/>
      <c r="K1169" s="19"/>
      <c r="L1169" s="24" t="str">
        <f t="shared" ca="1" si="19"/>
        <v>-</v>
      </c>
      <c r="M1169" s="15"/>
      <c r="N1169" s="15"/>
      <c r="O1169" s="15"/>
      <c r="P1169" s="15"/>
    </row>
    <row r="1170" spans="1:16" x14ac:dyDescent="0.25">
      <c r="L1170" s="21" t="str">
        <f t="shared" ca="1" si="19"/>
        <v>-</v>
      </c>
    </row>
    <row r="1171" spans="1:16" x14ac:dyDescent="0.25">
      <c r="A1171" s="15"/>
      <c r="B1171" s="19"/>
      <c r="C1171" s="15"/>
      <c r="D1171" s="15"/>
      <c r="E1171" s="15"/>
      <c r="F1171" s="15"/>
      <c r="G1171" s="15"/>
      <c r="H1171" s="15"/>
      <c r="I1171" s="15"/>
      <c r="J1171" s="15"/>
      <c r="K1171" s="19"/>
      <c r="L1171" s="24" t="str">
        <f t="shared" ca="1" si="19"/>
        <v>-</v>
      </c>
      <c r="M1171" s="15"/>
      <c r="N1171" s="15"/>
      <c r="O1171" s="15"/>
      <c r="P1171" s="15"/>
    </row>
    <row r="1172" spans="1:16" x14ac:dyDescent="0.25">
      <c r="L1172" s="21" t="str">
        <f t="shared" ca="1" si="19"/>
        <v>-</v>
      </c>
    </row>
    <row r="1173" spans="1:16" x14ac:dyDescent="0.25">
      <c r="A1173" s="15"/>
      <c r="B1173" s="19"/>
      <c r="C1173" s="15"/>
      <c r="D1173" s="15"/>
      <c r="E1173" s="15"/>
      <c r="F1173" s="15"/>
      <c r="G1173" s="15"/>
      <c r="H1173" s="15"/>
      <c r="I1173" s="15"/>
      <c r="J1173" s="15"/>
      <c r="K1173" s="19"/>
      <c r="L1173" s="24" t="str">
        <f t="shared" ca="1" si="19"/>
        <v>-</v>
      </c>
      <c r="M1173" s="15"/>
      <c r="N1173" s="15"/>
      <c r="O1173" s="15"/>
      <c r="P1173" s="15"/>
    </row>
    <row r="1174" spans="1:16" x14ac:dyDescent="0.25">
      <c r="L1174" s="21" t="str">
        <f t="shared" ca="1" si="19"/>
        <v>-</v>
      </c>
    </row>
    <row r="1175" spans="1:16" x14ac:dyDescent="0.25">
      <c r="A1175" s="15"/>
      <c r="B1175" s="19"/>
      <c r="C1175" s="15"/>
      <c r="D1175" s="15"/>
      <c r="E1175" s="15"/>
      <c r="F1175" s="15"/>
      <c r="G1175" s="15"/>
      <c r="H1175" s="15"/>
      <c r="I1175" s="15"/>
      <c r="J1175" s="15"/>
      <c r="K1175" s="19"/>
      <c r="L1175" s="24" t="str">
        <f t="shared" ca="1" si="19"/>
        <v>-</v>
      </c>
      <c r="M1175" s="15"/>
      <c r="N1175" s="15"/>
      <c r="O1175" s="15"/>
      <c r="P1175" s="15"/>
    </row>
    <row r="1176" spans="1:16" x14ac:dyDescent="0.25">
      <c r="L1176" s="21" t="str">
        <f t="shared" ca="1" si="19"/>
        <v>-</v>
      </c>
    </row>
    <row r="1177" spans="1:16" x14ac:dyDescent="0.25">
      <c r="A1177" s="15"/>
      <c r="B1177" s="19"/>
      <c r="C1177" s="15"/>
      <c r="D1177" s="15"/>
      <c r="E1177" s="15"/>
      <c r="F1177" s="15"/>
      <c r="G1177" s="15"/>
      <c r="H1177" s="15"/>
      <c r="I1177" s="15"/>
      <c r="J1177" s="15"/>
      <c r="K1177" s="19"/>
      <c r="L1177" s="24" t="str">
        <f t="shared" ca="1" si="19"/>
        <v>-</v>
      </c>
      <c r="M1177" s="15"/>
      <c r="N1177" s="15"/>
      <c r="O1177" s="15"/>
      <c r="P1177" s="15"/>
    </row>
    <row r="1178" spans="1:16" x14ac:dyDescent="0.25">
      <c r="L1178" s="21" t="str">
        <f t="shared" ca="1" si="19"/>
        <v>-</v>
      </c>
    </row>
    <row r="1179" spans="1:16" x14ac:dyDescent="0.25">
      <c r="A1179" s="15"/>
      <c r="B1179" s="19"/>
      <c r="C1179" s="15"/>
      <c r="D1179" s="15"/>
      <c r="E1179" s="15"/>
      <c r="F1179" s="15"/>
      <c r="G1179" s="15"/>
      <c r="H1179" s="15"/>
      <c r="I1179" s="15"/>
      <c r="J1179" s="15"/>
      <c r="K1179" s="19"/>
      <c r="L1179" s="24" t="str">
        <f t="shared" ca="1" si="19"/>
        <v>-</v>
      </c>
      <c r="M1179" s="15"/>
      <c r="N1179" s="15"/>
      <c r="O1179" s="15"/>
      <c r="P1179" s="15"/>
    </row>
    <row r="1180" spans="1:16" x14ac:dyDescent="0.25">
      <c r="L1180" s="21" t="str">
        <f t="shared" ca="1" si="19"/>
        <v>-</v>
      </c>
    </row>
    <row r="1181" spans="1:16" x14ac:dyDescent="0.25">
      <c r="A1181" s="15"/>
      <c r="B1181" s="19"/>
      <c r="C1181" s="15"/>
      <c r="D1181" s="15"/>
      <c r="E1181" s="15"/>
      <c r="F1181" s="15"/>
      <c r="G1181" s="15"/>
      <c r="H1181" s="15"/>
      <c r="I1181" s="15"/>
      <c r="J1181" s="15"/>
      <c r="K1181" s="19"/>
      <c r="L1181" s="24" t="str">
        <f t="shared" ca="1" si="19"/>
        <v>-</v>
      </c>
      <c r="M1181" s="15"/>
      <c r="N1181" s="15"/>
      <c r="O1181" s="15"/>
      <c r="P1181" s="15"/>
    </row>
    <row r="1182" spans="1:16" x14ac:dyDescent="0.25">
      <c r="L1182" s="21" t="str">
        <f t="shared" ca="1" si="19"/>
        <v>-</v>
      </c>
    </row>
    <row r="1183" spans="1:16" x14ac:dyDescent="0.25">
      <c r="A1183" s="15"/>
      <c r="B1183" s="19"/>
      <c r="C1183" s="15"/>
      <c r="D1183" s="15"/>
      <c r="E1183" s="15"/>
      <c r="F1183" s="15"/>
      <c r="G1183" s="15"/>
      <c r="H1183" s="15"/>
      <c r="I1183" s="15"/>
      <c r="J1183" s="15"/>
      <c r="K1183" s="19"/>
      <c r="L1183" s="24" t="str">
        <f t="shared" ca="1" si="19"/>
        <v>-</v>
      </c>
      <c r="M1183" s="15"/>
      <c r="N1183" s="15"/>
      <c r="O1183" s="15"/>
      <c r="P1183" s="15"/>
    </row>
    <row r="1184" spans="1:16" x14ac:dyDescent="0.25">
      <c r="L1184" s="21" t="str">
        <f t="shared" ca="1" si="19"/>
        <v>-</v>
      </c>
    </row>
    <row r="1185" spans="1:16" x14ac:dyDescent="0.25">
      <c r="A1185" s="15"/>
      <c r="B1185" s="19"/>
      <c r="C1185" s="15"/>
      <c r="D1185" s="15"/>
      <c r="E1185" s="15"/>
      <c r="F1185" s="15"/>
      <c r="G1185" s="15"/>
      <c r="H1185" s="15"/>
      <c r="I1185" s="15"/>
      <c r="J1185" s="15"/>
      <c r="K1185" s="19"/>
      <c r="L1185" s="24" t="str">
        <f t="shared" ca="1" si="19"/>
        <v>-</v>
      </c>
      <c r="M1185" s="15"/>
      <c r="N1185" s="15"/>
      <c r="O1185" s="15"/>
      <c r="P1185" s="15"/>
    </row>
    <row r="1186" spans="1:16" x14ac:dyDescent="0.25">
      <c r="L1186" s="21" t="str">
        <f t="shared" ca="1" si="19"/>
        <v>-</v>
      </c>
    </row>
    <row r="1187" spans="1:16" x14ac:dyDescent="0.25">
      <c r="A1187" s="15"/>
      <c r="B1187" s="19"/>
      <c r="C1187" s="15"/>
      <c r="D1187" s="15"/>
      <c r="E1187" s="15"/>
      <c r="F1187" s="15"/>
      <c r="G1187" s="15"/>
      <c r="H1187" s="15"/>
      <c r="I1187" s="15"/>
      <c r="J1187" s="15"/>
      <c r="K1187" s="19"/>
      <c r="L1187" s="24" t="str">
        <f t="shared" ca="1" si="19"/>
        <v>-</v>
      </c>
      <c r="M1187" s="15"/>
      <c r="N1187" s="15"/>
      <c r="O1187" s="15"/>
      <c r="P1187" s="15"/>
    </row>
    <row r="1188" spans="1:16" x14ac:dyDescent="0.25">
      <c r="L1188" s="21" t="str">
        <f t="shared" ca="1" si="19"/>
        <v>-</v>
      </c>
    </row>
    <row r="1189" spans="1:16" x14ac:dyDescent="0.25">
      <c r="A1189" s="15"/>
      <c r="B1189" s="19"/>
      <c r="C1189" s="15"/>
      <c r="D1189" s="15"/>
      <c r="E1189" s="15"/>
      <c r="F1189" s="15"/>
      <c r="G1189" s="15"/>
      <c r="H1189" s="15"/>
      <c r="I1189" s="15"/>
      <c r="J1189" s="15"/>
      <c r="K1189" s="19"/>
      <c r="L1189" s="24" t="str">
        <f t="shared" ca="1" si="19"/>
        <v>-</v>
      </c>
      <c r="M1189" s="15"/>
      <c r="N1189" s="15"/>
      <c r="O1189" s="15"/>
      <c r="P1189" s="15"/>
    </row>
    <row r="1190" spans="1:16" x14ac:dyDescent="0.25">
      <c r="L1190" s="21" t="str">
        <f t="shared" ca="1" si="19"/>
        <v>-</v>
      </c>
    </row>
    <row r="1191" spans="1:16" x14ac:dyDescent="0.25">
      <c r="A1191" s="15"/>
      <c r="B1191" s="19"/>
      <c r="C1191" s="15"/>
      <c r="D1191" s="15"/>
      <c r="E1191" s="15"/>
      <c r="F1191" s="15"/>
      <c r="G1191" s="15"/>
      <c r="H1191" s="15"/>
      <c r="I1191" s="15"/>
      <c r="J1191" s="15"/>
      <c r="K1191" s="19"/>
      <c r="L1191" s="24" t="str">
        <f t="shared" ca="1" si="19"/>
        <v>-</v>
      </c>
      <c r="M1191" s="15"/>
      <c r="N1191" s="15"/>
      <c r="O1191" s="15"/>
      <c r="P1191" s="15"/>
    </row>
    <row r="1192" spans="1:16" x14ac:dyDescent="0.25">
      <c r="L1192" s="21" t="str">
        <f t="shared" ca="1" si="19"/>
        <v>-</v>
      </c>
    </row>
    <row r="1193" spans="1:16" x14ac:dyDescent="0.25">
      <c r="A1193" s="15"/>
      <c r="B1193" s="19"/>
      <c r="C1193" s="15"/>
      <c r="D1193" s="15"/>
      <c r="E1193" s="15"/>
      <c r="F1193" s="15"/>
      <c r="G1193" s="15"/>
      <c r="H1193" s="15"/>
      <c r="I1193" s="15"/>
      <c r="J1193" s="15"/>
      <c r="K1193" s="19"/>
      <c r="L1193" s="24" t="str">
        <f t="shared" ca="1" si="19"/>
        <v>-</v>
      </c>
      <c r="M1193" s="15"/>
      <c r="N1193" s="15"/>
      <c r="O1193" s="15"/>
      <c r="P1193" s="15"/>
    </row>
    <row r="1194" spans="1:16" x14ac:dyDescent="0.25">
      <c r="L1194" s="21" t="str">
        <f t="shared" ca="1" si="19"/>
        <v>-</v>
      </c>
    </row>
    <row r="1195" spans="1:16" x14ac:dyDescent="0.25">
      <c r="A1195" s="15"/>
      <c r="B1195" s="19"/>
      <c r="C1195" s="15"/>
      <c r="D1195" s="15"/>
      <c r="E1195" s="15"/>
      <c r="F1195" s="15"/>
      <c r="G1195" s="15"/>
      <c r="H1195" s="15"/>
      <c r="I1195" s="15"/>
      <c r="J1195" s="15"/>
      <c r="K1195" s="19"/>
      <c r="L1195" s="24" t="str">
        <f t="shared" ca="1" si="19"/>
        <v>-</v>
      </c>
      <c r="M1195" s="15"/>
      <c r="N1195" s="15"/>
      <c r="O1195" s="15"/>
      <c r="P1195" s="15"/>
    </row>
    <row r="1196" spans="1:16" x14ac:dyDescent="0.25">
      <c r="L1196" s="21" t="str">
        <f t="shared" ca="1" si="19"/>
        <v>-</v>
      </c>
    </row>
    <row r="1197" spans="1:16" x14ac:dyDescent="0.25">
      <c r="A1197" s="15"/>
      <c r="B1197" s="19"/>
      <c r="C1197" s="15"/>
      <c r="D1197" s="15"/>
      <c r="E1197" s="15"/>
      <c r="F1197" s="15"/>
      <c r="G1197" s="15"/>
      <c r="H1197" s="15"/>
      <c r="I1197" s="15"/>
      <c r="J1197" s="15"/>
      <c r="K1197" s="19"/>
      <c r="L1197" s="24" t="str">
        <f t="shared" ca="1" si="19"/>
        <v>-</v>
      </c>
      <c r="M1197" s="15"/>
      <c r="N1197" s="15"/>
      <c r="O1197" s="15"/>
      <c r="P1197" s="15"/>
    </row>
    <row r="1198" spans="1:16" x14ac:dyDescent="0.25">
      <c r="L1198" s="21" t="str">
        <f t="shared" ca="1" si="19"/>
        <v>-</v>
      </c>
    </row>
    <row r="1199" spans="1:16" x14ac:dyDescent="0.25">
      <c r="A1199" s="15"/>
      <c r="B1199" s="19"/>
      <c r="C1199" s="15"/>
      <c r="D1199" s="15"/>
      <c r="E1199" s="15"/>
      <c r="F1199" s="15"/>
      <c r="G1199" s="15"/>
      <c r="H1199" s="15"/>
      <c r="I1199" s="15"/>
      <c r="J1199" s="15"/>
      <c r="K1199" s="19"/>
      <c r="L1199" s="24" t="str">
        <f t="shared" ca="1" si="19"/>
        <v>-</v>
      </c>
      <c r="M1199" s="15"/>
      <c r="N1199" s="15"/>
      <c r="O1199" s="15"/>
      <c r="P1199" s="15"/>
    </row>
    <row r="1200" spans="1:16" x14ac:dyDescent="0.25">
      <c r="L1200" s="21" t="str">
        <f t="shared" ca="1" si="19"/>
        <v>-</v>
      </c>
    </row>
    <row r="1201" spans="1:16" x14ac:dyDescent="0.25">
      <c r="A1201" s="15"/>
      <c r="B1201" s="19"/>
      <c r="C1201" s="15"/>
      <c r="D1201" s="15"/>
      <c r="E1201" s="15"/>
      <c r="F1201" s="15"/>
      <c r="G1201" s="15"/>
      <c r="H1201" s="15"/>
      <c r="I1201" s="15"/>
      <c r="J1201" s="15"/>
      <c r="K1201" s="19"/>
      <c r="L1201" s="24" t="str">
        <f t="shared" ca="1" si="19"/>
        <v>-</v>
      </c>
      <c r="M1201" s="15"/>
      <c r="N1201" s="15"/>
      <c r="O1201" s="15"/>
      <c r="P1201" s="15"/>
    </row>
    <row r="1202" spans="1:16" x14ac:dyDescent="0.25">
      <c r="L1202" s="21" t="str">
        <f t="shared" ca="1" si="19"/>
        <v>-</v>
      </c>
    </row>
    <row r="1203" spans="1:16" x14ac:dyDescent="0.25">
      <c r="A1203" s="15"/>
      <c r="B1203" s="19"/>
      <c r="C1203" s="15"/>
      <c r="D1203" s="15"/>
      <c r="E1203" s="15"/>
      <c r="F1203" s="15"/>
      <c r="G1203" s="15"/>
      <c r="H1203" s="15"/>
      <c r="I1203" s="15"/>
      <c r="J1203" s="15"/>
      <c r="K1203" s="19"/>
      <c r="L1203" s="24" t="str">
        <f t="shared" ca="1" si="19"/>
        <v>-</v>
      </c>
      <c r="M1203" s="15"/>
      <c r="N1203" s="15"/>
      <c r="O1203" s="15"/>
      <c r="P1203" s="15"/>
    </row>
    <row r="1204" spans="1:16" x14ac:dyDescent="0.25">
      <c r="L1204" s="21" t="str">
        <f t="shared" ca="1" si="19"/>
        <v>-</v>
      </c>
    </row>
    <row r="1205" spans="1:16" x14ac:dyDescent="0.25">
      <c r="A1205" s="15"/>
      <c r="B1205" s="19"/>
      <c r="C1205" s="15"/>
      <c r="D1205" s="15"/>
      <c r="E1205" s="15"/>
      <c r="F1205" s="15"/>
      <c r="G1205" s="15"/>
      <c r="H1205" s="15"/>
      <c r="I1205" s="15"/>
      <c r="J1205" s="15"/>
      <c r="K1205" s="19"/>
      <c r="L1205" s="24" t="str">
        <f t="shared" ca="1" si="19"/>
        <v>-</v>
      </c>
      <c r="M1205" s="15"/>
      <c r="N1205" s="15"/>
      <c r="O1205" s="15"/>
      <c r="P1205" s="15"/>
    </row>
    <row r="1206" spans="1:16" x14ac:dyDescent="0.25">
      <c r="L1206" s="21" t="str">
        <f t="shared" ca="1" si="19"/>
        <v>-</v>
      </c>
    </row>
    <row r="1207" spans="1:16" x14ac:dyDescent="0.25">
      <c r="A1207" s="15"/>
      <c r="B1207" s="19"/>
      <c r="C1207" s="15"/>
      <c r="D1207" s="15"/>
      <c r="E1207" s="15"/>
      <c r="F1207" s="15"/>
      <c r="G1207" s="15"/>
      <c r="H1207" s="15"/>
      <c r="I1207" s="15"/>
      <c r="J1207" s="15"/>
      <c r="K1207" s="19"/>
      <c r="L1207" s="24" t="str">
        <f t="shared" ca="1" si="19"/>
        <v>-</v>
      </c>
      <c r="M1207" s="15"/>
      <c r="N1207" s="15"/>
      <c r="O1207" s="15"/>
      <c r="P1207" s="15"/>
    </row>
    <row r="1208" spans="1:16" x14ac:dyDescent="0.25">
      <c r="L1208" s="21" t="str">
        <f t="shared" ca="1" si="19"/>
        <v>-</v>
      </c>
    </row>
    <row r="1209" spans="1:16" x14ac:dyDescent="0.25">
      <c r="A1209" s="15"/>
      <c r="B1209" s="19"/>
      <c r="C1209" s="15"/>
      <c r="D1209" s="15"/>
      <c r="E1209" s="15"/>
      <c r="F1209" s="15"/>
      <c r="G1209" s="15"/>
      <c r="H1209" s="15"/>
      <c r="I1209" s="15"/>
      <c r="J1209" s="15"/>
      <c r="K1209" s="19"/>
      <c r="L1209" s="24" t="str">
        <f t="shared" ca="1" si="19"/>
        <v>-</v>
      </c>
      <c r="M1209" s="15"/>
      <c r="N1209" s="15"/>
      <c r="O1209" s="15"/>
      <c r="P1209" s="15"/>
    </row>
    <row r="1210" spans="1:16" x14ac:dyDescent="0.25">
      <c r="L1210" s="21" t="str">
        <f t="shared" ca="1" si="19"/>
        <v>-</v>
      </c>
    </row>
    <row r="1211" spans="1:16" x14ac:dyDescent="0.25">
      <c r="A1211" s="15"/>
      <c r="B1211" s="19"/>
      <c r="C1211" s="15"/>
      <c r="D1211" s="15"/>
      <c r="E1211" s="15"/>
      <c r="F1211" s="15"/>
      <c r="G1211" s="15"/>
      <c r="H1211" s="15"/>
      <c r="I1211" s="15"/>
      <c r="J1211" s="15"/>
      <c r="K1211" s="19"/>
      <c r="L1211" s="24" t="str">
        <f t="shared" ca="1" si="19"/>
        <v>-</v>
      </c>
      <c r="M1211" s="15"/>
      <c r="N1211" s="15"/>
      <c r="O1211" s="15"/>
      <c r="P1211" s="15"/>
    </row>
    <row r="1212" spans="1:16" x14ac:dyDescent="0.25">
      <c r="L1212" s="21" t="str">
        <f t="shared" ca="1" si="19"/>
        <v>-</v>
      </c>
    </row>
    <row r="1213" spans="1:16" x14ac:dyDescent="0.25">
      <c r="A1213" s="15"/>
      <c r="B1213" s="19"/>
      <c r="C1213" s="15"/>
      <c r="D1213" s="15"/>
      <c r="E1213" s="15"/>
      <c r="F1213" s="15"/>
      <c r="G1213" s="15"/>
      <c r="H1213" s="15"/>
      <c r="I1213" s="15"/>
      <c r="J1213" s="15"/>
      <c r="K1213" s="19"/>
      <c r="L1213" s="24" t="str">
        <f t="shared" ca="1" si="19"/>
        <v>-</v>
      </c>
      <c r="M1213" s="15"/>
      <c r="N1213" s="15"/>
      <c r="O1213" s="15"/>
      <c r="P1213" s="15"/>
    </row>
    <row r="1214" spans="1:16" x14ac:dyDescent="0.25">
      <c r="L1214" s="21" t="str">
        <f t="shared" ca="1" si="19"/>
        <v>-</v>
      </c>
    </row>
    <row r="1215" spans="1:16" x14ac:dyDescent="0.25">
      <c r="A1215" s="15"/>
      <c r="B1215" s="19"/>
      <c r="C1215" s="15"/>
      <c r="D1215" s="15"/>
      <c r="E1215" s="15"/>
      <c r="F1215" s="15"/>
      <c r="G1215" s="15"/>
      <c r="H1215" s="15"/>
      <c r="I1215" s="15"/>
      <c r="J1215" s="15"/>
      <c r="K1215" s="19"/>
      <c r="L1215" s="24" t="str">
        <f t="shared" ca="1" si="19"/>
        <v>-</v>
      </c>
      <c r="M1215" s="15"/>
      <c r="N1215" s="15"/>
      <c r="O1215" s="15"/>
      <c r="P1215" s="15"/>
    </row>
    <row r="1216" spans="1:16" x14ac:dyDescent="0.25">
      <c r="L1216" s="21" t="str">
        <f t="shared" ca="1" si="19"/>
        <v>-</v>
      </c>
    </row>
    <row r="1217" spans="1:16" x14ac:dyDescent="0.25">
      <c r="A1217" s="15"/>
      <c r="B1217" s="19"/>
      <c r="C1217" s="15"/>
      <c r="D1217" s="15"/>
      <c r="E1217" s="15"/>
      <c r="F1217" s="15"/>
      <c r="G1217" s="15"/>
      <c r="H1217" s="15"/>
      <c r="I1217" s="15"/>
      <c r="J1217" s="15"/>
      <c r="K1217" s="19"/>
      <c r="L1217" s="24" t="str">
        <f t="shared" ca="1" si="19"/>
        <v>-</v>
      </c>
      <c r="M1217" s="15"/>
      <c r="N1217" s="15"/>
      <c r="O1217" s="15"/>
      <c r="P1217" s="15"/>
    </row>
    <row r="1218" spans="1:16" x14ac:dyDescent="0.25">
      <c r="L1218" s="21" t="str">
        <f t="shared" ca="1" si="19"/>
        <v>-</v>
      </c>
    </row>
    <row r="1219" spans="1:16" x14ac:dyDescent="0.25">
      <c r="A1219" s="15"/>
      <c r="B1219" s="19"/>
      <c r="C1219" s="15"/>
      <c r="D1219" s="15"/>
      <c r="E1219" s="15"/>
      <c r="F1219" s="15"/>
      <c r="G1219" s="15"/>
      <c r="H1219" s="15"/>
      <c r="I1219" s="15"/>
      <c r="J1219" s="15"/>
      <c r="K1219" s="19"/>
      <c r="L1219" s="24" t="str">
        <f t="shared" ca="1" si="19"/>
        <v>-</v>
      </c>
      <c r="M1219" s="15"/>
      <c r="N1219" s="15"/>
      <c r="O1219" s="15"/>
      <c r="P1219" s="15"/>
    </row>
    <row r="1220" spans="1:16" x14ac:dyDescent="0.25">
      <c r="L1220" s="21" t="str">
        <f t="shared" ca="1" si="19"/>
        <v>-</v>
      </c>
    </row>
    <row r="1221" spans="1:16" x14ac:dyDescent="0.25">
      <c r="A1221" s="15"/>
      <c r="B1221" s="19"/>
      <c r="C1221" s="15"/>
      <c r="D1221" s="15"/>
      <c r="E1221" s="15"/>
      <c r="F1221" s="15"/>
      <c r="G1221" s="15"/>
      <c r="H1221" s="15"/>
      <c r="I1221" s="15"/>
      <c r="J1221" s="15"/>
      <c r="K1221" s="19"/>
      <c r="L1221" s="24" t="str">
        <f t="shared" ca="1" si="19"/>
        <v>-</v>
      </c>
      <c r="M1221" s="15"/>
      <c r="N1221" s="15"/>
      <c r="O1221" s="15"/>
      <c r="P1221" s="15"/>
    </row>
    <row r="1222" spans="1:16" x14ac:dyDescent="0.25">
      <c r="L1222" s="21" t="str">
        <f t="shared" ref="L1222:L1285" ca="1" si="20">IF(B1222&gt;1/1/1900, (IF(M1222="Closed",(DATEDIF(B1222,K1222,"d"))-(DATEDIF(H1222,J1222,"d")),IF(OR(M1222="Pending",ISBLANK(K1222)),TODAY()-B1222))),"-")</f>
        <v>-</v>
      </c>
    </row>
    <row r="1223" spans="1:16" x14ac:dyDescent="0.25">
      <c r="A1223" s="15"/>
      <c r="B1223" s="19"/>
      <c r="C1223" s="15"/>
      <c r="D1223" s="15"/>
      <c r="E1223" s="15"/>
      <c r="F1223" s="15"/>
      <c r="G1223" s="15"/>
      <c r="H1223" s="15"/>
      <c r="I1223" s="15"/>
      <c r="J1223" s="15"/>
      <c r="K1223" s="19"/>
      <c r="L1223" s="24" t="str">
        <f t="shared" ca="1" si="20"/>
        <v>-</v>
      </c>
      <c r="M1223" s="15"/>
      <c r="N1223" s="15"/>
      <c r="O1223" s="15"/>
      <c r="P1223" s="15"/>
    </row>
    <row r="1224" spans="1:16" x14ac:dyDescent="0.25">
      <c r="L1224" s="21" t="str">
        <f t="shared" ca="1" si="20"/>
        <v>-</v>
      </c>
    </row>
    <row r="1225" spans="1:16" x14ac:dyDescent="0.25">
      <c r="A1225" s="15"/>
      <c r="B1225" s="19"/>
      <c r="C1225" s="15"/>
      <c r="D1225" s="15"/>
      <c r="E1225" s="15"/>
      <c r="F1225" s="15"/>
      <c r="G1225" s="15"/>
      <c r="H1225" s="15"/>
      <c r="I1225" s="15"/>
      <c r="J1225" s="15"/>
      <c r="K1225" s="19"/>
      <c r="L1225" s="24" t="str">
        <f t="shared" ca="1" si="20"/>
        <v>-</v>
      </c>
      <c r="M1225" s="15"/>
      <c r="N1225" s="15"/>
      <c r="O1225" s="15"/>
      <c r="P1225" s="15"/>
    </row>
    <row r="1226" spans="1:16" x14ac:dyDescent="0.25">
      <c r="L1226" s="21" t="str">
        <f t="shared" ca="1" si="20"/>
        <v>-</v>
      </c>
    </row>
    <row r="1227" spans="1:16" x14ac:dyDescent="0.25">
      <c r="A1227" s="15"/>
      <c r="B1227" s="19"/>
      <c r="C1227" s="15"/>
      <c r="D1227" s="15"/>
      <c r="E1227" s="15"/>
      <c r="F1227" s="15"/>
      <c r="G1227" s="15"/>
      <c r="H1227" s="15"/>
      <c r="I1227" s="15"/>
      <c r="J1227" s="15"/>
      <c r="K1227" s="19"/>
      <c r="L1227" s="24" t="str">
        <f t="shared" ca="1" si="20"/>
        <v>-</v>
      </c>
      <c r="M1227" s="15"/>
      <c r="N1227" s="15"/>
      <c r="O1227" s="15"/>
      <c r="P1227" s="15"/>
    </row>
    <row r="1228" spans="1:16" x14ac:dyDescent="0.25">
      <c r="L1228" s="21" t="str">
        <f t="shared" ca="1" si="20"/>
        <v>-</v>
      </c>
    </row>
    <row r="1229" spans="1:16" x14ac:dyDescent="0.25">
      <c r="A1229" s="15"/>
      <c r="B1229" s="19"/>
      <c r="C1229" s="15"/>
      <c r="D1229" s="15"/>
      <c r="E1229" s="15"/>
      <c r="F1229" s="15"/>
      <c r="G1229" s="15"/>
      <c r="H1229" s="15"/>
      <c r="I1229" s="15"/>
      <c r="J1229" s="15"/>
      <c r="K1229" s="19"/>
      <c r="L1229" s="24" t="str">
        <f t="shared" ca="1" si="20"/>
        <v>-</v>
      </c>
      <c r="M1229" s="15"/>
      <c r="N1229" s="15"/>
      <c r="O1229" s="15"/>
      <c r="P1229" s="15"/>
    </row>
    <row r="1230" spans="1:16" x14ac:dyDescent="0.25">
      <c r="L1230" s="21" t="str">
        <f t="shared" ca="1" si="20"/>
        <v>-</v>
      </c>
    </row>
    <row r="1231" spans="1:16" x14ac:dyDescent="0.25">
      <c r="A1231" s="15"/>
      <c r="B1231" s="19"/>
      <c r="C1231" s="15"/>
      <c r="D1231" s="15"/>
      <c r="E1231" s="15"/>
      <c r="F1231" s="15"/>
      <c r="G1231" s="15"/>
      <c r="H1231" s="15"/>
      <c r="I1231" s="15"/>
      <c r="J1231" s="15"/>
      <c r="K1231" s="19"/>
      <c r="L1231" s="24" t="str">
        <f t="shared" ca="1" si="20"/>
        <v>-</v>
      </c>
      <c r="M1231" s="15"/>
      <c r="N1231" s="15"/>
      <c r="O1231" s="15"/>
      <c r="P1231" s="15"/>
    </row>
    <row r="1232" spans="1:16" x14ac:dyDescent="0.25">
      <c r="L1232" s="21" t="str">
        <f t="shared" ca="1" si="20"/>
        <v>-</v>
      </c>
    </row>
    <row r="1233" spans="1:16" x14ac:dyDescent="0.25">
      <c r="A1233" s="15"/>
      <c r="B1233" s="19"/>
      <c r="C1233" s="15"/>
      <c r="D1233" s="15"/>
      <c r="E1233" s="15"/>
      <c r="F1233" s="15"/>
      <c r="G1233" s="15"/>
      <c r="H1233" s="15"/>
      <c r="I1233" s="15"/>
      <c r="J1233" s="15"/>
      <c r="K1233" s="19"/>
      <c r="L1233" s="24" t="str">
        <f t="shared" ca="1" si="20"/>
        <v>-</v>
      </c>
      <c r="M1233" s="15"/>
      <c r="N1233" s="15"/>
      <c r="O1233" s="15"/>
      <c r="P1233" s="15"/>
    </row>
    <row r="1234" spans="1:16" x14ac:dyDescent="0.25">
      <c r="L1234" s="21" t="str">
        <f t="shared" ca="1" si="20"/>
        <v>-</v>
      </c>
    </row>
    <row r="1235" spans="1:16" x14ac:dyDescent="0.25">
      <c r="A1235" s="15"/>
      <c r="B1235" s="19"/>
      <c r="C1235" s="15"/>
      <c r="D1235" s="15"/>
      <c r="E1235" s="15"/>
      <c r="F1235" s="15"/>
      <c r="G1235" s="15"/>
      <c r="H1235" s="15"/>
      <c r="I1235" s="15"/>
      <c r="J1235" s="15"/>
      <c r="K1235" s="19"/>
      <c r="L1235" s="24" t="str">
        <f t="shared" ca="1" si="20"/>
        <v>-</v>
      </c>
      <c r="M1235" s="15"/>
      <c r="N1235" s="15"/>
      <c r="O1235" s="15"/>
      <c r="P1235" s="15"/>
    </row>
    <row r="1236" spans="1:16" x14ac:dyDescent="0.25">
      <c r="L1236" s="21" t="str">
        <f t="shared" ca="1" si="20"/>
        <v>-</v>
      </c>
    </row>
    <row r="1237" spans="1:16" x14ac:dyDescent="0.25">
      <c r="A1237" s="15"/>
      <c r="B1237" s="19"/>
      <c r="C1237" s="15"/>
      <c r="D1237" s="15"/>
      <c r="E1237" s="15"/>
      <c r="F1237" s="15"/>
      <c r="G1237" s="15"/>
      <c r="H1237" s="15"/>
      <c r="I1237" s="15"/>
      <c r="J1237" s="15"/>
      <c r="K1237" s="19"/>
      <c r="L1237" s="24" t="str">
        <f t="shared" ca="1" si="20"/>
        <v>-</v>
      </c>
      <c r="M1237" s="15"/>
      <c r="N1237" s="15"/>
      <c r="O1237" s="15"/>
      <c r="P1237" s="15"/>
    </row>
    <row r="1238" spans="1:16" x14ac:dyDescent="0.25">
      <c r="L1238" s="21" t="str">
        <f t="shared" ca="1" si="20"/>
        <v>-</v>
      </c>
    </row>
    <row r="1239" spans="1:16" x14ac:dyDescent="0.25">
      <c r="A1239" s="15"/>
      <c r="B1239" s="19"/>
      <c r="C1239" s="15"/>
      <c r="D1239" s="15"/>
      <c r="E1239" s="15"/>
      <c r="F1239" s="15"/>
      <c r="G1239" s="15"/>
      <c r="H1239" s="15"/>
      <c r="I1239" s="15"/>
      <c r="J1239" s="15"/>
      <c r="K1239" s="19"/>
      <c r="L1239" s="24" t="str">
        <f t="shared" ca="1" si="20"/>
        <v>-</v>
      </c>
      <c r="M1239" s="15"/>
      <c r="N1239" s="15"/>
      <c r="O1239" s="15"/>
      <c r="P1239" s="15"/>
    </row>
    <row r="1240" spans="1:16" x14ac:dyDescent="0.25">
      <c r="L1240" s="21" t="str">
        <f t="shared" ca="1" si="20"/>
        <v>-</v>
      </c>
    </row>
    <row r="1241" spans="1:16" x14ac:dyDescent="0.25">
      <c r="A1241" s="15"/>
      <c r="B1241" s="19"/>
      <c r="C1241" s="15"/>
      <c r="D1241" s="15"/>
      <c r="E1241" s="15"/>
      <c r="F1241" s="15"/>
      <c r="G1241" s="15"/>
      <c r="H1241" s="15"/>
      <c r="I1241" s="15"/>
      <c r="J1241" s="15"/>
      <c r="K1241" s="19"/>
      <c r="L1241" s="24" t="str">
        <f t="shared" ca="1" si="20"/>
        <v>-</v>
      </c>
      <c r="M1241" s="15"/>
      <c r="N1241" s="15"/>
      <c r="O1241" s="15"/>
      <c r="P1241" s="15"/>
    </row>
    <row r="1242" spans="1:16" x14ac:dyDescent="0.25">
      <c r="L1242" s="21" t="str">
        <f t="shared" ca="1" si="20"/>
        <v>-</v>
      </c>
    </row>
    <row r="1243" spans="1:16" x14ac:dyDescent="0.25">
      <c r="A1243" s="15"/>
      <c r="B1243" s="19"/>
      <c r="C1243" s="15"/>
      <c r="D1243" s="15"/>
      <c r="E1243" s="15"/>
      <c r="F1243" s="15"/>
      <c r="G1243" s="15"/>
      <c r="H1243" s="15"/>
      <c r="I1243" s="15"/>
      <c r="J1243" s="15"/>
      <c r="K1243" s="19"/>
      <c r="L1243" s="24" t="str">
        <f t="shared" ca="1" si="20"/>
        <v>-</v>
      </c>
      <c r="M1243" s="15"/>
      <c r="N1243" s="15"/>
      <c r="O1243" s="15"/>
      <c r="P1243" s="15"/>
    </row>
    <row r="1244" spans="1:16" x14ac:dyDescent="0.25">
      <c r="L1244" s="21" t="str">
        <f t="shared" ca="1" si="20"/>
        <v>-</v>
      </c>
    </row>
    <row r="1245" spans="1:16" x14ac:dyDescent="0.25">
      <c r="A1245" s="15"/>
      <c r="B1245" s="19"/>
      <c r="C1245" s="15"/>
      <c r="D1245" s="15"/>
      <c r="E1245" s="15"/>
      <c r="F1245" s="15"/>
      <c r="G1245" s="15"/>
      <c r="H1245" s="15"/>
      <c r="I1245" s="15"/>
      <c r="J1245" s="15"/>
      <c r="K1245" s="19"/>
      <c r="L1245" s="24" t="str">
        <f t="shared" ca="1" si="20"/>
        <v>-</v>
      </c>
      <c r="M1245" s="15"/>
      <c r="N1245" s="15"/>
      <c r="O1245" s="15"/>
      <c r="P1245" s="15"/>
    </row>
    <row r="1246" spans="1:16" x14ac:dyDescent="0.25">
      <c r="L1246" s="21" t="str">
        <f t="shared" ca="1" si="20"/>
        <v>-</v>
      </c>
    </row>
    <row r="1247" spans="1:16" x14ac:dyDescent="0.25">
      <c r="A1247" s="15"/>
      <c r="B1247" s="19"/>
      <c r="C1247" s="15"/>
      <c r="D1247" s="15"/>
      <c r="E1247" s="15"/>
      <c r="F1247" s="15"/>
      <c r="G1247" s="15"/>
      <c r="H1247" s="15"/>
      <c r="I1247" s="15"/>
      <c r="J1247" s="15"/>
      <c r="K1247" s="19"/>
      <c r="L1247" s="24" t="str">
        <f t="shared" ca="1" si="20"/>
        <v>-</v>
      </c>
      <c r="M1247" s="15"/>
      <c r="N1247" s="15"/>
      <c r="O1247" s="15"/>
      <c r="P1247" s="15"/>
    </row>
    <row r="1248" spans="1:16" x14ac:dyDescent="0.25">
      <c r="L1248" s="21" t="str">
        <f t="shared" ca="1" si="20"/>
        <v>-</v>
      </c>
    </row>
    <row r="1249" spans="1:16" x14ac:dyDescent="0.25">
      <c r="A1249" s="15"/>
      <c r="B1249" s="19"/>
      <c r="C1249" s="15"/>
      <c r="D1249" s="15"/>
      <c r="E1249" s="15"/>
      <c r="F1249" s="15"/>
      <c r="G1249" s="15"/>
      <c r="H1249" s="15"/>
      <c r="I1249" s="15"/>
      <c r="J1249" s="15"/>
      <c r="K1249" s="19"/>
      <c r="L1249" s="24" t="str">
        <f t="shared" ca="1" si="20"/>
        <v>-</v>
      </c>
      <c r="M1249" s="15"/>
      <c r="N1249" s="15"/>
      <c r="O1249" s="15"/>
      <c r="P1249" s="15"/>
    </row>
    <row r="1250" spans="1:16" x14ac:dyDescent="0.25">
      <c r="L1250" s="21" t="str">
        <f t="shared" ca="1" si="20"/>
        <v>-</v>
      </c>
    </row>
    <row r="1251" spans="1:16" x14ac:dyDescent="0.25">
      <c r="A1251" s="15"/>
      <c r="B1251" s="19"/>
      <c r="C1251" s="15"/>
      <c r="D1251" s="15"/>
      <c r="E1251" s="15"/>
      <c r="F1251" s="15"/>
      <c r="G1251" s="15"/>
      <c r="H1251" s="15"/>
      <c r="I1251" s="15"/>
      <c r="J1251" s="15"/>
      <c r="K1251" s="19"/>
      <c r="L1251" s="24" t="str">
        <f t="shared" ca="1" si="20"/>
        <v>-</v>
      </c>
      <c r="M1251" s="15"/>
      <c r="N1251" s="15"/>
      <c r="O1251" s="15"/>
      <c r="P1251" s="15"/>
    </row>
    <row r="1252" spans="1:16" x14ac:dyDescent="0.25">
      <c r="L1252" s="21" t="str">
        <f t="shared" ca="1" si="20"/>
        <v>-</v>
      </c>
    </row>
    <row r="1253" spans="1:16" x14ac:dyDescent="0.25">
      <c r="A1253" s="15"/>
      <c r="B1253" s="19"/>
      <c r="C1253" s="15"/>
      <c r="D1253" s="15"/>
      <c r="E1253" s="15"/>
      <c r="F1253" s="15"/>
      <c r="G1253" s="15"/>
      <c r="H1253" s="15"/>
      <c r="I1253" s="15"/>
      <c r="J1253" s="15"/>
      <c r="K1253" s="19"/>
      <c r="L1253" s="24" t="str">
        <f t="shared" ca="1" si="20"/>
        <v>-</v>
      </c>
      <c r="M1253" s="15"/>
      <c r="N1253" s="15"/>
      <c r="O1253" s="15"/>
      <c r="P1253" s="15"/>
    </row>
    <row r="1254" spans="1:16" x14ac:dyDescent="0.25">
      <c r="L1254" s="21" t="str">
        <f t="shared" ca="1" si="20"/>
        <v>-</v>
      </c>
    </row>
    <row r="1255" spans="1:16" x14ac:dyDescent="0.25">
      <c r="A1255" s="15"/>
      <c r="B1255" s="19"/>
      <c r="C1255" s="15"/>
      <c r="D1255" s="15"/>
      <c r="E1255" s="15"/>
      <c r="F1255" s="15"/>
      <c r="G1255" s="15"/>
      <c r="H1255" s="15"/>
      <c r="I1255" s="15"/>
      <c r="J1255" s="15"/>
      <c r="K1255" s="19"/>
      <c r="L1255" s="24" t="str">
        <f t="shared" ca="1" si="20"/>
        <v>-</v>
      </c>
      <c r="M1255" s="15"/>
      <c r="N1255" s="15"/>
      <c r="O1255" s="15"/>
      <c r="P1255" s="15"/>
    </row>
    <row r="1256" spans="1:16" x14ac:dyDescent="0.25">
      <c r="L1256" s="21" t="str">
        <f t="shared" ca="1" si="20"/>
        <v>-</v>
      </c>
    </row>
    <row r="1257" spans="1:16" x14ac:dyDescent="0.25">
      <c r="A1257" s="15"/>
      <c r="B1257" s="19"/>
      <c r="C1257" s="15"/>
      <c r="D1257" s="15"/>
      <c r="E1257" s="15"/>
      <c r="F1257" s="15"/>
      <c r="G1257" s="15"/>
      <c r="H1257" s="15"/>
      <c r="I1257" s="15"/>
      <c r="J1257" s="15"/>
      <c r="K1257" s="19"/>
      <c r="L1257" s="24" t="str">
        <f t="shared" ca="1" si="20"/>
        <v>-</v>
      </c>
      <c r="M1257" s="15"/>
      <c r="N1257" s="15"/>
      <c r="O1257" s="15"/>
      <c r="P1257" s="15"/>
    </row>
    <row r="1258" spans="1:16" x14ac:dyDescent="0.25">
      <c r="L1258" s="21" t="str">
        <f t="shared" ca="1" si="20"/>
        <v>-</v>
      </c>
    </row>
    <row r="1259" spans="1:16" x14ac:dyDescent="0.25">
      <c r="A1259" s="15"/>
      <c r="B1259" s="19"/>
      <c r="C1259" s="15"/>
      <c r="D1259" s="15"/>
      <c r="E1259" s="15"/>
      <c r="F1259" s="15"/>
      <c r="G1259" s="15"/>
      <c r="H1259" s="15"/>
      <c r="I1259" s="15"/>
      <c r="J1259" s="15"/>
      <c r="K1259" s="19"/>
      <c r="L1259" s="24" t="str">
        <f t="shared" ca="1" si="20"/>
        <v>-</v>
      </c>
      <c r="M1259" s="15"/>
      <c r="N1259" s="15"/>
      <c r="O1259" s="15"/>
      <c r="P1259" s="15"/>
    </row>
    <row r="1260" spans="1:16" x14ac:dyDescent="0.25">
      <c r="L1260" s="21" t="str">
        <f t="shared" ca="1" si="20"/>
        <v>-</v>
      </c>
    </row>
    <row r="1261" spans="1:16" x14ac:dyDescent="0.25">
      <c r="A1261" s="15"/>
      <c r="B1261" s="19"/>
      <c r="C1261" s="15"/>
      <c r="D1261" s="15"/>
      <c r="E1261" s="15"/>
      <c r="F1261" s="15"/>
      <c r="G1261" s="15"/>
      <c r="H1261" s="15"/>
      <c r="I1261" s="15"/>
      <c r="J1261" s="15"/>
      <c r="K1261" s="19"/>
      <c r="L1261" s="24" t="str">
        <f t="shared" ca="1" si="20"/>
        <v>-</v>
      </c>
      <c r="M1261" s="15"/>
      <c r="N1261" s="15"/>
      <c r="O1261" s="15"/>
      <c r="P1261" s="15"/>
    </row>
    <row r="1262" spans="1:16" x14ac:dyDescent="0.25">
      <c r="L1262" s="21" t="str">
        <f t="shared" ca="1" si="20"/>
        <v>-</v>
      </c>
    </row>
    <row r="1263" spans="1:16" x14ac:dyDescent="0.25">
      <c r="A1263" s="15"/>
      <c r="B1263" s="19"/>
      <c r="C1263" s="15"/>
      <c r="D1263" s="15"/>
      <c r="E1263" s="15"/>
      <c r="F1263" s="15"/>
      <c r="G1263" s="15"/>
      <c r="H1263" s="15"/>
      <c r="I1263" s="15"/>
      <c r="J1263" s="15"/>
      <c r="K1263" s="19"/>
      <c r="L1263" s="24" t="str">
        <f t="shared" ca="1" si="20"/>
        <v>-</v>
      </c>
      <c r="M1263" s="15"/>
      <c r="N1263" s="15"/>
      <c r="O1263" s="15"/>
      <c r="P1263" s="15"/>
    </row>
    <row r="1264" spans="1:16" x14ac:dyDescent="0.25">
      <c r="L1264" s="21" t="str">
        <f t="shared" ca="1" si="20"/>
        <v>-</v>
      </c>
    </row>
    <row r="1265" spans="1:16" x14ac:dyDescent="0.25">
      <c r="A1265" s="15"/>
      <c r="B1265" s="19"/>
      <c r="C1265" s="15"/>
      <c r="D1265" s="15"/>
      <c r="E1265" s="15"/>
      <c r="F1265" s="15"/>
      <c r="G1265" s="15"/>
      <c r="H1265" s="15"/>
      <c r="I1265" s="15"/>
      <c r="J1265" s="15"/>
      <c r="K1265" s="19"/>
      <c r="L1265" s="24" t="str">
        <f t="shared" ca="1" si="20"/>
        <v>-</v>
      </c>
      <c r="M1265" s="15"/>
      <c r="N1265" s="15"/>
      <c r="O1265" s="15"/>
      <c r="P1265" s="15"/>
    </row>
    <row r="1266" spans="1:16" x14ac:dyDescent="0.25">
      <c r="L1266" s="21" t="str">
        <f t="shared" ca="1" si="20"/>
        <v>-</v>
      </c>
    </row>
    <row r="1267" spans="1:16" x14ac:dyDescent="0.25">
      <c r="A1267" s="15"/>
      <c r="B1267" s="19"/>
      <c r="C1267" s="15"/>
      <c r="D1267" s="15"/>
      <c r="E1267" s="15"/>
      <c r="F1267" s="15"/>
      <c r="G1267" s="15"/>
      <c r="H1267" s="15"/>
      <c r="I1267" s="15"/>
      <c r="J1267" s="15"/>
      <c r="K1267" s="19"/>
      <c r="L1267" s="24" t="str">
        <f t="shared" ca="1" si="20"/>
        <v>-</v>
      </c>
      <c r="M1267" s="15"/>
      <c r="N1267" s="15"/>
      <c r="O1267" s="15"/>
      <c r="P1267" s="15"/>
    </row>
    <row r="1268" spans="1:16" x14ac:dyDescent="0.25">
      <c r="L1268" s="21" t="str">
        <f t="shared" ca="1" si="20"/>
        <v>-</v>
      </c>
    </row>
    <row r="1269" spans="1:16" x14ac:dyDescent="0.25">
      <c r="A1269" s="15"/>
      <c r="B1269" s="19"/>
      <c r="C1269" s="15"/>
      <c r="D1269" s="15"/>
      <c r="E1269" s="15"/>
      <c r="F1269" s="15"/>
      <c r="G1269" s="15"/>
      <c r="H1269" s="15"/>
      <c r="I1269" s="15"/>
      <c r="J1269" s="15"/>
      <c r="K1269" s="19"/>
      <c r="L1269" s="24" t="str">
        <f t="shared" ca="1" si="20"/>
        <v>-</v>
      </c>
      <c r="M1269" s="15"/>
      <c r="N1269" s="15"/>
      <c r="O1269" s="15"/>
      <c r="P1269" s="15"/>
    </row>
    <row r="1270" spans="1:16" x14ac:dyDescent="0.25">
      <c r="L1270" s="21" t="str">
        <f t="shared" ca="1" si="20"/>
        <v>-</v>
      </c>
    </row>
    <row r="1271" spans="1:16" x14ac:dyDescent="0.25">
      <c r="A1271" s="15"/>
      <c r="B1271" s="19"/>
      <c r="C1271" s="15"/>
      <c r="D1271" s="15"/>
      <c r="E1271" s="15"/>
      <c r="F1271" s="15"/>
      <c r="G1271" s="15"/>
      <c r="H1271" s="15"/>
      <c r="I1271" s="15"/>
      <c r="J1271" s="15"/>
      <c r="K1271" s="19"/>
      <c r="L1271" s="24" t="str">
        <f t="shared" ca="1" si="20"/>
        <v>-</v>
      </c>
      <c r="M1271" s="15"/>
      <c r="N1271" s="15"/>
      <c r="O1271" s="15"/>
      <c r="P1271" s="15"/>
    </row>
    <row r="1272" spans="1:16" x14ac:dyDescent="0.25">
      <c r="L1272" s="21" t="str">
        <f t="shared" ca="1" si="20"/>
        <v>-</v>
      </c>
    </row>
    <row r="1273" spans="1:16" x14ac:dyDescent="0.25">
      <c r="A1273" s="15"/>
      <c r="B1273" s="19"/>
      <c r="C1273" s="15"/>
      <c r="D1273" s="15"/>
      <c r="E1273" s="15"/>
      <c r="F1273" s="15"/>
      <c r="G1273" s="15"/>
      <c r="H1273" s="15"/>
      <c r="I1273" s="15"/>
      <c r="J1273" s="15"/>
      <c r="K1273" s="19"/>
      <c r="L1273" s="24" t="str">
        <f t="shared" ca="1" si="20"/>
        <v>-</v>
      </c>
      <c r="M1273" s="15"/>
      <c r="N1273" s="15"/>
      <c r="O1273" s="15"/>
      <c r="P1273" s="15"/>
    </row>
    <row r="1274" spans="1:16" x14ac:dyDescent="0.25">
      <c r="L1274" s="21" t="str">
        <f t="shared" ca="1" si="20"/>
        <v>-</v>
      </c>
    </row>
    <row r="1275" spans="1:16" x14ac:dyDescent="0.25">
      <c r="A1275" s="15"/>
      <c r="B1275" s="19"/>
      <c r="C1275" s="15"/>
      <c r="D1275" s="15"/>
      <c r="E1275" s="15"/>
      <c r="F1275" s="15"/>
      <c r="G1275" s="15"/>
      <c r="H1275" s="15"/>
      <c r="I1275" s="15"/>
      <c r="J1275" s="15"/>
      <c r="K1275" s="19"/>
      <c r="L1275" s="24" t="str">
        <f t="shared" ca="1" si="20"/>
        <v>-</v>
      </c>
      <c r="M1275" s="15"/>
      <c r="N1275" s="15"/>
      <c r="O1275" s="15"/>
      <c r="P1275" s="15"/>
    </row>
    <row r="1276" spans="1:16" x14ac:dyDescent="0.25">
      <c r="L1276" s="21" t="str">
        <f t="shared" ca="1" si="20"/>
        <v>-</v>
      </c>
    </row>
    <row r="1277" spans="1:16" x14ac:dyDescent="0.25">
      <c r="A1277" s="15"/>
      <c r="B1277" s="19"/>
      <c r="C1277" s="15"/>
      <c r="D1277" s="15"/>
      <c r="E1277" s="15"/>
      <c r="F1277" s="15"/>
      <c r="G1277" s="15"/>
      <c r="H1277" s="15"/>
      <c r="I1277" s="15"/>
      <c r="J1277" s="15"/>
      <c r="K1277" s="19"/>
      <c r="L1277" s="24" t="str">
        <f t="shared" ca="1" si="20"/>
        <v>-</v>
      </c>
      <c r="M1277" s="15"/>
      <c r="N1277" s="15"/>
      <c r="O1277" s="15"/>
      <c r="P1277" s="15"/>
    </row>
    <row r="1278" spans="1:16" x14ac:dyDescent="0.25">
      <c r="L1278" s="21" t="str">
        <f t="shared" ca="1" si="20"/>
        <v>-</v>
      </c>
    </row>
    <row r="1279" spans="1:16" x14ac:dyDescent="0.25">
      <c r="A1279" s="15"/>
      <c r="B1279" s="19"/>
      <c r="C1279" s="15"/>
      <c r="D1279" s="15"/>
      <c r="E1279" s="15"/>
      <c r="F1279" s="15"/>
      <c r="G1279" s="15"/>
      <c r="H1279" s="15"/>
      <c r="I1279" s="15"/>
      <c r="J1279" s="15"/>
      <c r="K1279" s="19"/>
      <c r="L1279" s="24" t="str">
        <f t="shared" ca="1" si="20"/>
        <v>-</v>
      </c>
      <c r="M1279" s="15"/>
      <c r="N1279" s="15"/>
      <c r="O1279" s="15"/>
      <c r="P1279" s="15"/>
    </row>
    <row r="1280" spans="1:16" x14ac:dyDescent="0.25">
      <c r="L1280" s="21" t="str">
        <f t="shared" ca="1" si="20"/>
        <v>-</v>
      </c>
    </row>
    <row r="1281" spans="1:16" x14ac:dyDescent="0.25">
      <c r="A1281" s="15"/>
      <c r="B1281" s="19"/>
      <c r="C1281" s="15"/>
      <c r="D1281" s="15"/>
      <c r="E1281" s="15"/>
      <c r="F1281" s="15"/>
      <c r="G1281" s="15"/>
      <c r="H1281" s="15"/>
      <c r="I1281" s="15"/>
      <c r="J1281" s="15"/>
      <c r="K1281" s="19"/>
      <c r="L1281" s="24" t="str">
        <f t="shared" ca="1" si="20"/>
        <v>-</v>
      </c>
      <c r="M1281" s="15"/>
      <c r="N1281" s="15"/>
      <c r="O1281" s="15"/>
      <c r="P1281" s="15"/>
    </row>
    <row r="1282" spans="1:16" x14ac:dyDescent="0.25">
      <c r="L1282" s="21" t="str">
        <f t="shared" ca="1" si="20"/>
        <v>-</v>
      </c>
    </row>
    <row r="1283" spans="1:16" x14ac:dyDescent="0.25">
      <c r="A1283" s="15"/>
      <c r="B1283" s="19"/>
      <c r="C1283" s="15"/>
      <c r="D1283" s="15"/>
      <c r="E1283" s="15"/>
      <c r="F1283" s="15"/>
      <c r="G1283" s="15"/>
      <c r="H1283" s="15"/>
      <c r="I1283" s="15"/>
      <c r="J1283" s="15"/>
      <c r="K1283" s="19"/>
      <c r="L1283" s="24" t="str">
        <f t="shared" ca="1" si="20"/>
        <v>-</v>
      </c>
      <c r="M1283" s="15"/>
      <c r="N1283" s="15"/>
      <c r="O1283" s="15"/>
      <c r="P1283" s="15"/>
    </row>
    <row r="1284" spans="1:16" x14ac:dyDescent="0.25">
      <c r="L1284" s="21" t="str">
        <f t="shared" ca="1" si="20"/>
        <v>-</v>
      </c>
    </row>
    <row r="1285" spans="1:16" x14ac:dyDescent="0.25">
      <c r="A1285" s="15"/>
      <c r="B1285" s="19"/>
      <c r="C1285" s="15"/>
      <c r="D1285" s="15"/>
      <c r="E1285" s="15"/>
      <c r="F1285" s="15"/>
      <c r="G1285" s="15"/>
      <c r="H1285" s="15"/>
      <c r="I1285" s="15"/>
      <c r="J1285" s="15"/>
      <c r="K1285" s="19"/>
      <c r="L1285" s="24" t="str">
        <f t="shared" ca="1" si="20"/>
        <v>-</v>
      </c>
      <c r="M1285" s="15"/>
      <c r="N1285" s="15"/>
      <c r="O1285" s="15"/>
      <c r="P1285" s="15"/>
    </row>
    <row r="1286" spans="1:16" x14ac:dyDescent="0.25">
      <c r="L1286" s="21" t="str">
        <f t="shared" ref="L1286:L1349" ca="1" si="21">IF(B1286&gt;1/1/1900, (IF(M1286="Closed",(DATEDIF(B1286,K1286,"d"))-(DATEDIF(H1286,J1286,"d")),IF(OR(M1286="Pending",ISBLANK(K1286)),TODAY()-B1286))),"-")</f>
        <v>-</v>
      </c>
    </row>
    <row r="1287" spans="1:16" x14ac:dyDescent="0.25">
      <c r="A1287" s="15"/>
      <c r="B1287" s="19"/>
      <c r="C1287" s="15"/>
      <c r="D1287" s="15"/>
      <c r="E1287" s="15"/>
      <c r="F1287" s="15"/>
      <c r="G1287" s="15"/>
      <c r="H1287" s="15"/>
      <c r="I1287" s="15"/>
      <c r="J1287" s="15"/>
      <c r="K1287" s="19"/>
      <c r="L1287" s="24" t="str">
        <f t="shared" ca="1" si="21"/>
        <v>-</v>
      </c>
      <c r="M1287" s="15"/>
      <c r="N1287" s="15"/>
      <c r="O1287" s="15"/>
      <c r="P1287" s="15"/>
    </row>
    <row r="1288" spans="1:16" x14ac:dyDescent="0.25">
      <c r="L1288" s="21" t="str">
        <f t="shared" ca="1" si="21"/>
        <v>-</v>
      </c>
    </row>
    <row r="1289" spans="1:16" x14ac:dyDescent="0.25">
      <c r="A1289" s="15"/>
      <c r="B1289" s="19"/>
      <c r="C1289" s="15"/>
      <c r="D1289" s="15"/>
      <c r="E1289" s="15"/>
      <c r="F1289" s="15"/>
      <c r="G1289" s="15"/>
      <c r="H1289" s="15"/>
      <c r="I1289" s="15"/>
      <c r="J1289" s="15"/>
      <c r="K1289" s="19"/>
      <c r="L1289" s="24" t="str">
        <f t="shared" ca="1" si="21"/>
        <v>-</v>
      </c>
      <c r="M1289" s="15"/>
      <c r="N1289" s="15"/>
      <c r="O1289" s="15"/>
      <c r="P1289" s="15"/>
    </row>
    <row r="1290" spans="1:16" x14ac:dyDescent="0.25">
      <c r="L1290" s="21" t="str">
        <f t="shared" ca="1" si="21"/>
        <v>-</v>
      </c>
    </row>
    <row r="1291" spans="1:16" x14ac:dyDescent="0.25">
      <c r="A1291" s="15"/>
      <c r="B1291" s="19"/>
      <c r="C1291" s="15"/>
      <c r="D1291" s="15"/>
      <c r="E1291" s="15"/>
      <c r="F1291" s="15"/>
      <c r="G1291" s="15"/>
      <c r="H1291" s="15"/>
      <c r="I1291" s="15"/>
      <c r="J1291" s="15"/>
      <c r="K1291" s="19"/>
      <c r="L1291" s="24" t="str">
        <f t="shared" ca="1" si="21"/>
        <v>-</v>
      </c>
      <c r="M1291" s="15"/>
      <c r="N1291" s="15"/>
      <c r="O1291" s="15"/>
      <c r="P1291" s="15"/>
    </row>
    <row r="1292" spans="1:16" x14ac:dyDescent="0.25">
      <c r="L1292" s="21" t="str">
        <f t="shared" ca="1" si="21"/>
        <v>-</v>
      </c>
    </row>
    <row r="1293" spans="1:16" x14ac:dyDescent="0.25">
      <c r="A1293" s="15"/>
      <c r="B1293" s="19"/>
      <c r="C1293" s="15"/>
      <c r="D1293" s="15"/>
      <c r="E1293" s="15"/>
      <c r="F1293" s="15"/>
      <c r="G1293" s="15"/>
      <c r="H1293" s="15"/>
      <c r="I1293" s="15"/>
      <c r="J1293" s="15"/>
      <c r="K1293" s="19"/>
      <c r="L1293" s="24" t="str">
        <f t="shared" ca="1" si="21"/>
        <v>-</v>
      </c>
      <c r="M1293" s="15"/>
      <c r="N1293" s="15"/>
      <c r="O1293" s="15"/>
      <c r="P1293" s="15"/>
    </row>
    <row r="1294" spans="1:16" x14ac:dyDescent="0.25">
      <c r="L1294" s="21" t="str">
        <f t="shared" ca="1" si="21"/>
        <v>-</v>
      </c>
    </row>
    <row r="1295" spans="1:16" x14ac:dyDescent="0.25">
      <c r="A1295" s="15"/>
      <c r="B1295" s="19"/>
      <c r="C1295" s="15"/>
      <c r="D1295" s="15"/>
      <c r="E1295" s="15"/>
      <c r="F1295" s="15"/>
      <c r="G1295" s="15"/>
      <c r="H1295" s="15"/>
      <c r="I1295" s="15"/>
      <c r="J1295" s="15"/>
      <c r="K1295" s="19"/>
      <c r="L1295" s="24" t="str">
        <f t="shared" ca="1" si="21"/>
        <v>-</v>
      </c>
      <c r="M1295" s="15"/>
      <c r="N1295" s="15"/>
      <c r="O1295" s="15"/>
      <c r="P1295" s="15"/>
    </row>
    <row r="1296" spans="1:16" x14ac:dyDescent="0.25">
      <c r="L1296" s="21" t="str">
        <f t="shared" ca="1" si="21"/>
        <v>-</v>
      </c>
    </row>
    <row r="1297" spans="1:16" x14ac:dyDescent="0.25">
      <c r="A1297" s="15"/>
      <c r="B1297" s="19"/>
      <c r="C1297" s="15"/>
      <c r="D1297" s="15"/>
      <c r="E1297" s="15"/>
      <c r="F1297" s="15"/>
      <c r="G1297" s="15"/>
      <c r="H1297" s="15"/>
      <c r="I1297" s="15"/>
      <c r="J1297" s="15"/>
      <c r="K1297" s="19"/>
      <c r="L1297" s="24" t="str">
        <f t="shared" ca="1" si="21"/>
        <v>-</v>
      </c>
      <c r="M1297" s="15"/>
      <c r="N1297" s="15"/>
      <c r="O1297" s="15"/>
      <c r="P1297" s="15"/>
    </row>
    <row r="1298" spans="1:16" x14ac:dyDescent="0.25">
      <c r="L1298" s="21" t="str">
        <f t="shared" ca="1" si="21"/>
        <v>-</v>
      </c>
    </row>
    <row r="1299" spans="1:16" x14ac:dyDescent="0.25">
      <c r="A1299" s="15"/>
      <c r="B1299" s="19"/>
      <c r="C1299" s="15"/>
      <c r="D1299" s="15"/>
      <c r="E1299" s="15"/>
      <c r="F1299" s="15"/>
      <c r="G1299" s="15"/>
      <c r="H1299" s="15"/>
      <c r="I1299" s="15"/>
      <c r="J1299" s="15"/>
      <c r="K1299" s="19"/>
      <c r="L1299" s="24" t="str">
        <f t="shared" ca="1" si="21"/>
        <v>-</v>
      </c>
      <c r="M1299" s="15"/>
      <c r="N1299" s="15"/>
      <c r="O1299" s="15"/>
      <c r="P1299" s="15"/>
    </row>
    <row r="1300" spans="1:16" x14ac:dyDescent="0.25">
      <c r="L1300" s="21" t="str">
        <f t="shared" ca="1" si="21"/>
        <v>-</v>
      </c>
    </row>
    <row r="1301" spans="1:16" x14ac:dyDescent="0.25">
      <c r="A1301" s="15"/>
      <c r="B1301" s="19"/>
      <c r="C1301" s="15"/>
      <c r="D1301" s="15"/>
      <c r="E1301" s="15"/>
      <c r="F1301" s="15"/>
      <c r="G1301" s="15"/>
      <c r="H1301" s="15"/>
      <c r="I1301" s="15"/>
      <c r="J1301" s="15"/>
      <c r="K1301" s="19"/>
      <c r="L1301" s="24" t="str">
        <f t="shared" ca="1" si="21"/>
        <v>-</v>
      </c>
      <c r="M1301" s="15"/>
      <c r="N1301" s="15"/>
      <c r="O1301" s="15"/>
      <c r="P1301" s="15"/>
    </row>
    <row r="1302" spans="1:16" x14ac:dyDescent="0.25">
      <c r="L1302" s="21" t="str">
        <f t="shared" ca="1" si="21"/>
        <v>-</v>
      </c>
    </row>
    <row r="1303" spans="1:16" x14ac:dyDescent="0.25">
      <c r="A1303" s="15"/>
      <c r="B1303" s="19"/>
      <c r="C1303" s="15"/>
      <c r="D1303" s="15"/>
      <c r="E1303" s="15"/>
      <c r="F1303" s="15"/>
      <c r="G1303" s="15"/>
      <c r="H1303" s="15"/>
      <c r="I1303" s="15"/>
      <c r="J1303" s="15"/>
      <c r="K1303" s="19"/>
      <c r="L1303" s="24" t="str">
        <f t="shared" ca="1" si="21"/>
        <v>-</v>
      </c>
      <c r="M1303" s="15"/>
      <c r="N1303" s="15"/>
      <c r="O1303" s="15"/>
      <c r="P1303" s="15"/>
    </row>
    <row r="1304" spans="1:16" x14ac:dyDescent="0.25">
      <c r="L1304" s="21" t="str">
        <f t="shared" ca="1" si="21"/>
        <v>-</v>
      </c>
    </row>
    <row r="1305" spans="1:16" x14ac:dyDescent="0.25">
      <c r="A1305" s="15"/>
      <c r="B1305" s="19"/>
      <c r="C1305" s="15"/>
      <c r="D1305" s="15"/>
      <c r="E1305" s="15"/>
      <c r="F1305" s="15"/>
      <c r="G1305" s="15"/>
      <c r="H1305" s="15"/>
      <c r="I1305" s="15"/>
      <c r="J1305" s="15"/>
      <c r="K1305" s="19"/>
      <c r="L1305" s="24" t="str">
        <f t="shared" ca="1" si="21"/>
        <v>-</v>
      </c>
      <c r="M1305" s="15"/>
      <c r="N1305" s="15"/>
      <c r="O1305" s="15"/>
      <c r="P1305" s="15"/>
    </row>
    <row r="1306" spans="1:16" x14ac:dyDescent="0.25">
      <c r="L1306" s="21" t="str">
        <f t="shared" ca="1" si="21"/>
        <v>-</v>
      </c>
    </row>
    <row r="1307" spans="1:16" x14ac:dyDescent="0.25">
      <c r="A1307" s="15"/>
      <c r="B1307" s="19"/>
      <c r="C1307" s="15"/>
      <c r="D1307" s="15"/>
      <c r="E1307" s="15"/>
      <c r="F1307" s="15"/>
      <c r="G1307" s="15"/>
      <c r="H1307" s="15"/>
      <c r="I1307" s="15"/>
      <c r="J1307" s="15"/>
      <c r="K1307" s="19"/>
      <c r="L1307" s="24" t="str">
        <f t="shared" ca="1" si="21"/>
        <v>-</v>
      </c>
      <c r="M1307" s="15"/>
      <c r="N1307" s="15"/>
      <c r="O1307" s="15"/>
      <c r="P1307" s="15"/>
    </row>
    <row r="1308" spans="1:16" x14ac:dyDescent="0.25">
      <c r="L1308" s="21" t="str">
        <f t="shared" ca="1" si="21"/>
        <v>-</v>
      </c>
    </row>
    <row r="1309" spans="1:16" x14ac:dyDescent="0.25">
      <c r="A1309" s="15"/>
      <c r="B1309" s="19"/>
      <c r="C1309" s="15"/>
      <c r="D1309" s="15"/>
      <c r="E1309" s="15"/>
      <c r="F1309" s="15"/>
      <c r="G1309" s="15"/>
      <c r="H1309" s="15"/>
      <c r="I1309" s="15"/>
      <c r="J1309" s="15"/>
      <c r="K1309" s="19"/>
      <c r="L1309" s="24" t="str">
        <f t="shared" ca="1" si="21"/>
        <v>-</v>
      </c>
      <c r="M1309" s="15"/>
      <c r="N1309" s="15"/>
      <c r="O1309" s="15"/>
      <c r="P1309" s="15"/>
    </row>
    <row r="1310" spans="1:16" x14ac:dyDescent="0.25">
      <c r="L1310" s="21" t="str">
        <f t="shared" ca="1" si="21"/>
        <v>-</v>
      </c>
    </row>
    <row r="1311" spans="1:16" x14ac:dyDescent="0.25">
      <c r="A1311" s="15"/>
      <c r="B1311" s="19"/>
      <c r="C1311" s="15"/>
      <c r="D1311" s="15"/>
      <c r="E1311" s="15"/>
      <c r="F1311" s="15"/>
      <c r="G1311" s="15"/>
      <c r="H1311" s="15"/>
      <c r="I1311" s="15"/>
      <c r="J1311" s="15"/>
      <c r="K1311" s="19"/>
      <c r="L1311" s="24" t="str">
        <f t="shared" ca="1" si="21"/>
        <v>-</v>
      </c>
      <c r="M1311" s="15"/>
      <c r="N1311" s="15"/>
      <c r="O1311" s="15"/>
      <c r="P1311" s="15"/>
    </row>
    <row r="1312" spans="1:16" x14ac:dyDescent="0.25">
      <c r="L1312" s="21" t="str">
        <f t="shared" ca="1" si="21"/>
        <v>-</v>
      </c>
    </row>
    <row r="1313" spans="1:16" x14ac:dyDescent="0.25">
      <c r="A1313" s="15"/>
      <c r="B1313" s="19"/>
      <c r="C1313" s="15"/>
      <c r="D1313" s="15"/>
      <c r="E1313" s="15"/>
      <c r="F1313" s="15"/>
      <c r="G1313" s="15"/>
      <c r="H1313" s="15"/>
      <c r="I1313" s="15"/>
      <c r="J1313" s="15"/>
      <c r="K1313" s="19"/>
      <c r="L1313" s="24" t="str">
        <f t="shared" ca="1" si="21"/>
        <v>-</v>
      </c>
      <c r="M1313" s="15"/>
      <c r="N1313" s="15"/>
      <c r="O1313" s="15"/>
      <c r="P1313" s="15"/>
    </row>
    <row r="1314" spans="1:16" x14ac:dyDescent="0.25">
      <c r="L1314" s="21" t="str">
        <f t="shared" ca="1" si="21"/>
        <v>-</v>
      </c>
    </row>
    <row r="1315" spans="1:16" x14ac:dyDescent="0.25">
      <c r="A1315" s="15"/>
      <c r="B1315" s="19"/>
      <c r="C1315" s="15"/>
      <c r="D1315" s="15"/>
      <c r="E1315" s="15"/>
      <c r="F1315" s="15"/>
      <c r="G1315" s="15"/>
      <c r="H1315" s="15"/>
      <c r="I1315" s="15"/>
      <c r="J1315" s="15"/>
      <c r="K1315" s="19"/>
      <c r="L1315" s="24" t="str">
        <f t="shared" ca="1" si="21"/>
        <v>-</v>
      </c>
      <c r="M1315" s="15"/>
      <c r="N1315" s="15"/>
      <c r="O1315" s="15"/>
      <c r="P1315" s="15"/>
    </row>
    <row r="1316" spans="1:16" x14ac:dyDescent="0.25">
      <c r="L1316" s="21" t="str">
        <f t="shared" ca="1" si="21"/>
        <v>-</v>
      </c>
    </row>
    <row r="1317" spans="1:16" x14ac:dyDescent="0.25">
      <c r="A1317" s="15"/>
      <c r="B1317" s="19"/>
      <c r="C1317" s="15"/>
      <c r="D1317" s="15"/>
      <c r="E1317" s="15"/>
      <c r="F1317" s="15"/>
      <c r="G1317" s="15"/>
      <c r="H1317" s="15"/>
      <c r="I1317" s="15"/>
      <c r="J1317" s="15"/>
      <c r="K1317" s="19"/>
      <c r="L1317" s="24" t="str">
        <f t="shared" ca="1" si="21"/>
        <v>-</v>
      </c>
      <c r="M1317" s="15"/>
      <c r="N1317" s="15"/>
      <c r="O1317" s="15"/>
      <c r="P1317" s="15"/>
    </row>
    <row r="1318" spans="1:16" x14ac:dyDescent="0.25">
      <c r="L1318" s="21" t="str">
        <f t="shared" ca="1" si="21"/>
        <v>-</v>
      </c>
    </row>
    <row r="1319" spans="1:16" x14ac:dyDescent="0.25">
      <c r="A1319" s="15"/>
      <c r="B1319" s="19"/>
      <c r="C1319" s="15"/>
      <c r="D1319" s="15"/>
      <c r="E1319" s="15"/>
      <c r="F1319" s="15"/>
      <c r="G1319" s="15"/>
      <c r="H1319" s="15"/>
      <c r="I1319" s="15"/>
      <c r="J1319" s="15"/>
      <c r="K1319" s="19"/>
      <c r="L1319" s="24" t="str">
        <f t="shared" ca="1" si="21"/>
        <v>-</v>
      </c>
      <c r="M1319" s="15"/>
      <c r="N1319" s="15"/>
      <c r="O1319" s="15"/>
      <c r="P1319" s="15"/>
    </row>
    <row r="1320" spans="1:16" x14ac:dyDescent="0.25">
      <c r="L1320" s="21" t="str">
        <f t="shared" ca="1" si="21"/>
        <v>-</v>
      </c>
    </row>
    <row r="1321" spans="1:16" x14ac:dyDescent="0.25">
      <c r="A1321" s="15"/>
      <c r="B1321" s="19"/>
      <c r="C1321" s="15"/>
      <c r="D1321" s="15"/>
      <c r="E1321" s="15"/>
      <c r="F1321" s="15"/>
      <c r="G1321" s="15"/>
      <c r="H1321" s="15"/>
      <c r="I1321" s="15"/>
      <c r="J1321" s="15"/>
      <c r="K1321" s="19"/>
      <c r="L1321" s="24" t="str">
        <f t="shared" ca="1" si="21"/>
        <v>-</v>
      </c>
      <c r="M1321" s="15"/>
      <c r="N1321" s="15"/>
      <c r="O1321" s="15"/>
      <c r="P1321" s="15"/>
    </row>
    <row r="1322" spans="1:16" x14ac:dyDescent="0.25">
      <c r="L1322" s="21" t="str">
        <f t="shared" ca="1" si="21"/>
        <v>-</v>
      </c>
    </row>
    <row r="1323" spans="1:16" x14ac:dyDescent="0.25">
      <c r="A1323" s="15"/>
      <c r="B1323" s="19"/>
      <c r="C1323" s="15"/>
      <c r="D1323" s="15"/>
      <c r="E1323" s="15"/>
      <c r="F1323" s="15"/>
      <c r="G1323" s="15"/>
      <c r="H1323" s="15"/>
      <c r="I1323" s="15"/>
      <c r="J1323" s="15"/>
      <c r="K1323" s="19"/>
      <c r="L1323" s="24" t="str">
        <f t="shared" ca="1" si="21"/>
        <v>-</v>
      </c>
      <c r="M1323" s="15"/>
      <c r="N1323" s="15"/>
      <c r="O1323" s="15"/>
      <c r="P1323" s="15"/>
    </row>
    <row r="1324" spans="1:16" x14ac:dyDescent="0.25">
      <c r="L1324" s="21" t="str">
        <f t="shared" ca="1" si="21"/>
        <v>-</v>
      </c>
    </row>
    <row r="1325" spans="1:16" x14ac:dyDescent="0.25">
      <c r="A1325" s="15"/>
      <c r="B1325" s="19"/>
      <c r="C1325" s="15"/>
      <c r="D1325" s="15"/>
      <c r="E1325" s="15"/>
      <c r="F1325" s="15"/>
      <c r="G1325" s="15"/>
      <c r="H1325" s="15"/>
      <c r="I1325" s="15"/>
      <c r="J1325" s="15"/>
      <c r="K1325" s="19"/>
      <c r="L1325" s="24" t="str">
        <f t="shared" ca="1" si="21"/>
        <v>-</v>
      </c>
      <c r="M1325" s="15"/>
      <c r="N1325" s="15"/>
      <c r="O1325" s="15"/>
      <c r="P1325" s="15"/>
    </row>
    <row r="1326" spans="1:16" x14ac:dyDescent="0.25">
      <c r="L1326" s="21" t="str">
        <f t="shared" ca="1" si="21"/>
        <v>-</v>
      </c>
    </row>
    <row r="1327" spans="1:16" x14ac:dyDescent="0.25">
      <c r="A1327" s="15"/>
      <c r="B1327" s="19"/>
      <c r="C1327" s="15"/>
      <c r="D1327" s="15"/>
      <c r="E1327" s="15"/>
      <c r="F1327" s="15"/>
      <c r="G1327" s="15"/>
      <c r="H1327" s="15"/>
      <c r="I1327" s="15"/>
      <c r="J1327" s="15"/>
      <c r="K1327" s="19"/>
      <c r="L1327" s="24" t="str">
        <f t="shared" ca="1" si="21"/>
        <v>-</v>
      </c>
      <c r="M1327" s="15"/>
      <c r="N1327" s="15"/>
      <c r="O1327" s="15"/>
      <c r="P1327" s="15"/>
    </row>
    <row r="1328" spans="1:16" x14ac:dyDescent="0.25">
      <c r="L1328" s="21" t="str">
        <f t="shared" ca="1" si="21"/>
        <v>-</v>
      </c>
    </row>
    <row r="1329" spans="1:16" x14ac:dyDescent="0.25">
      <c r="A1329" s="15"/>
      <c r="B1329" s="19"/>
      <c r="C1329" s="15"/>
      <c r="D1329" s="15"/>
      <c r="E1329" s="15"/>
      <c r="F1329" s="15"/>
      <c r="G1329" s="15"/>
      <c r="H1329" s="15"/>
      <c r="I1329" s="15"/>
      <c r="J1329" s="15"/>
      <c r="K1329" s="19"/>
      <c r="L1329" s="24" t="str">
        <f t="shared" ca="1" si="21"/>
        <v>-</v>
      </c>
      <c r="M1329" s="15"/>
      <c r="N1329" s="15"/>
      <c r="O1329" s="15"/>
      <c r="P1329" s="15"/>
    </row>
    <row r="1330" spans="1:16" x14ac:dyDescent="0.25">
      <c r="L1330" s="21" t="str">
        <f t="shared" ca="1" si="21"/>
        <v>-</v>
      </c>
    </row>
    <row r="1331" spans="1:16" x14ac:dyDescent="0.25">
      <c r="A1331" s="15"/>
      <c r="B1331" s="19"/>
      <c r="C1331" s="15"/>
      <c r="D1331" s="15"/>
      <c r="E1331" s="15"/>
      <c r="F1331" s="15"/>
      <c r="G1331" s="15"/>
      <c r="H1331" s="15"/>
      <c r="I1331" s="15"/>
      <c r="J1331" s="15"/>
      <c r="K1331" s="19"/>
      <c r="L1331" s="24" t="str">
        <f t="shared" ca="1" si="21"/>
        <v>-</v>
      </c>
      <c r="M1331" s="15"/>
      <c r="N1331" s="15"/>
      <c r="O1331" s="15"/>
      <c r="P1331" s="15"/>
    </row>
    <row r="1332" spans="1:16" x14ac:dyDescent="0.25">
      <c r="L1332" s="21" t="str">
        <f t="shared" ca="1" si="21"/>
        <v>-</v>
      </c>
    </row>
    <row r="1333" spans="1:16" x14ac:dyDescent="0.25">
      <c r="A1333" s="15"/>
      <c r="B1333" s="19"/>
      <c r="C1333" s="15"/>
      <c r="D1333" s="15"/>
      <c r="E1333" s="15"/>
      <c r="F1333" s="15"/>
      <c r="G1333" s="15"/>
      <c r="H1333" s="15"/>
      <c r="I1333" s="15"/>
      <c r="J1333" s="15"/>
      <c r="K1333" s="19"/>
      <c r="L1333" s="24" t="str">
        <f t="shared" ca="1" si="21"/>
        <v>-</v>
      </c>
      <c r="M1333" s="15"/>
      <c r="N1333" s="15"/>
      <c r="O1333" s="15"/>
      <c r="P1333" s="15"/>
    </row>
    <row r="1334" spans="1:16" x14ac:dyDescent="0.25">
      <c r="L1334" s="21" t="str">
        <f t="shared" ca="1" si="21"/>
        <v>-</v>
      </c>
    </row>
    <row r="1335" spans="1:16" x14ac:dyDescent="0.25">
      <c r="A1335" s="15"/>
      <c r="B1335" s="19"/>
      <c r="C1335" s="15"/>
      <c r="D1335" s="15"/>
      <c r="E1335" s="15"/>
      <c r="F1335" s="15"/>
      <c r="G1335" s="15"/>
      <c r="H1335" s="15"/>
      <c r="I1335" s="15"/>
      <c r="J1335" s="15"/>
      <c r="K1335" s="19"/>
      <c r="L1335" s="24" t="str">
        <f t="shared" ca="1" si="21"/>
        <v>-</v>
      </c>
      <c r="M1335" s="15"/>
      <c r="N1335" s="15"/>
      <c r="O1335" s="15"/>
      <c r="P1335" s="15"/>
    </row>
    <row r="1336" spans="1:16" x14ac:dyDescent="0.25">
      <c r="L1336" s="21" t="str">
        <f t="shared" ca="1" si="21"/>
        <v>-</v>
      </c>
    </row>
    <row r="1337" spans="1:16" x14ac:dyDescent="0.25">
      <c r="A1337" s="15"/>
      <c r="B1337" s="19"/>
      <c r="C1337" s="15"/>
      <c r="D1337" s="15"/>
      <c r="E1337" s="15"/>
      <c r="F1337" s="15"/>
      <c r="G1337" s="15"/>
      <c r="H1337" s="15"/>
      <c r="I1337" s="15"/>
      <c r="J1337" s="15"/>
      <c r="K1337" s="19"/>
      <c r="L1337" s="24" t="str">
        <f t="shared" ca="1" si="21"/>
        <v>-</v>
      </c>
      <c r="M1337" s="15"/>
      <c r="N1337" s="15"/>
      <c r="O1337" s="15"/>
      <c r="P1337" s="15"/>
    </row>
    <row r="1338" spans="1:16" x14ac:dyDescent="0.25">
      <c r="L1338" s="21" t="str">
        <f t="shared" ca="1" si="21"/>
        <v>-</v>
      </c>
    </row>
    <row r="1339" spans="1:16" x14ac:dyDescent="0.25">
      <c r="A1339" s="15"/>
      <c r="B1339" s="19"/>
      <c r="C1339" s="15"/>
      <c r="D1339" s="15"/>
      <c r="E1339" s="15"/>
      <c r="F1339" s="15"/>
      <c r="G1339" s="15"/>
      <c r="H1339" s="15"/>
      <c r="I1339" s="15"/>
      <c r="J1339" s="15"/>
      <c r="K1339" s="19"/>
      <c r="L1339" s="24" t="str">
        <f t="shared" ca="1" si="21"/>
        <v>-</v>
      </c>
      <c r="M1339" s="15"/>
      <c r="N1339" s="15"/>
      <c r="O1339" s="15"/>
      <c r="P1339" s="15"/>
    </row>
    <row r="1340" spans="1:16" x14ac:dyDescent="0.25">
      <c r="L1340" s="21" t="str">
        <f t="shared" ca="1" si="21"/>
        <v>-</v>
      </c>
    </row>
    <row r="1341" spans="1:16" x14ac:dyDescent="0.25">
      <c r="A1341" s="15"/>
      <c r="B1341" s="19"/>
      <c r="C1341" s="15"/>
      <c r="D1341" s="15"/>
      <c r="E1341" s="15"/>
      <c r="F1341" s="15"/>
      <c r="G1341" s="15"/>
      <c r="H1341" s="15"/>
      <c r="I1341" s="15"/>
      <c r="J1341" s="15"/>
      <c r="K1341" s="19"/>
      <c r="L1341" s="24" t="str">
        <f t="shared" ca="1" si="21"/>
        <v>-</v>
      </c>
      <c r="M1341" s="15"/>
      <c r="N1341" s="15"/>
      <c r="O1341" s="15"/>
      <c r="P1341" s="15"/>
    </row>
    <row r="1342" spans="1:16" x14ac:dyDescent="0.25">
      <c r="L1342" s="21" t="str">
        <f t="shared" ca="1" si="21"/>
        <v>-</v>
      </c>
    </row>
    <row r="1343" spans="1:16" x14ac:dyDescent="0.25">
      <c r="A1343" s="15"/>
      <c r="B1343" s="19"/>
      <c r="C1343" s="15"/>
      <c r="D1343" s="15"/>
      <c r="E1343" s="15"/>
      <c r="F1343" s="15"/>
      <c r="G1343" s="15"/>
      <c r="H1343" s="15"/>
      <c r="I1343" s="15"/>
      <c r="J1343" s="15"/>
      <c r="K1343" s="19"/>
      <c r="L1343" s="24" t="str">
        <f t="shared" ca="1" si="21"/>
        <v>-</v>
      </c>
      <c r="M1343" s="15"/>
      <c r="N1343" s="15"/>
      <c r="O1343" s="15"/>
      <c r="P1343" s="15"/>
    </row>
    <row r="1344" spans="1:16" x14ac:dyDescent="0.25">
      <c r="L1344" s="21" t="str">
        <f t="shared" ca="1" si="21"/>
        <v>-</v>
      </c>
    </row>
    <row r="1345" spans="1:16" x14ac:dyDescent="0.25">
      <c r="A1345" s="15"/>
      <c r="B1345" s="19"/>
      <c r="C1345" s="15"/>
      <c r="D1345" s="15"/>
      <c r="E1345" s="15"/>
      <c r="F1345" s="15"/>
      <c r="G1345" s="15"/>
      <c r="H1345" s="15"/>
      <c r="I1345" s="15"/>
      <c r="J1345" s="15"/>
      <c r="K1345" s="19"/>
      <c r="L1345" s="24" t="str">
        <f t="shared" ca="1" si="21"/>
        <v>-</v>
      </c>
      <c r="M1345" s="15"/>
      <c r="N1345" s="15"/>
      <c r="O1345" s="15"/>
      <c r="P1345" s="15"/>
    </row>
    <row r="1346" spans="1:16" x14ac:dyDescent="0.25">
      <c r="L1346" s="21" t="str">
        <f t="shared" ca="1" si="21"/>
        <v>-</v>
      </c>
    </row>
    <row r="1347" spans="1:16" x14ac:dyDescent="0.25">
      <c r="A1347" s="15"/>
      <c r="B1347" s="19"/>
      <c r="C1347" s="15"/>
      <c r="D1347" s="15"/>
      <c r="E1347" s="15"/>
      <c r="F1347" s="15"/>
      <c r="G1347" s="15"/>
      <c r="H1347" s="15"/>
      <c r="I1347" s="15"/>
      <c r="J1347" s="15"/>
      <c r="K1347" s="19"/>
      <c r="L1347" s="24" t="str">
        <f t="shared" ca="1" si="21"/>
        <v>-</v>
      </c>
      <c r="M1347" s="15"/>
      <c r="N1347" s="15"/>
      <c r="O1347" s="15"/>
      <c r="P1347" s="15"/>
    </row>
    <row r="1348" spans="1:16" x14ac:dyDescent="0.25">
      <c r="L1348" s="21" t="str">
        <f t="shared" ca="1" si="21"/>
        <v>-</v>
      </c>
    </row>
    <row r="1349" spans="1:16" x14ac:dyDescent="0.25">
      <c r="A1349" s="15"/>
      <c r="B1349" s="19"/>
      <c r="C1349" s="15"/>
      <c r="D1349" s="15"/>
      <c r="E1349" s="15"/>
      <c r="F1349" s="15"/>
      <c r="G1349" s="15"/>
      <c r="H1349" s="15"/>
      <c r="I1349" s="15"/>
      <c r="J1349" s="15"/>
      <c r="K1349" s="19"/>
      <c r="L1349" s="24" t="str">
        <f t="shared" ca="1" si="21"/>
        <v>-</v>
      </c>
      <c r="M1349" s="15"/>
      <c r="N1349" s="15"/>
      <c r="O1349" s="15"/>
      <c r="P1349" s="15"/>
    </row>
    <row r="1350" spans="1:16" x14ac:dyDescent="0.25">
      <c r="L1350" s="21" t="str">
        <f t="shared" ref="L1350:L1413" ca="1" si="22">IF(B1350&gt;1/1/1900, (IF(M1350="Closed",(DATEDIF(B1350,K1350,"d"))-(DATEDIF(H1350,J1350,"d")),IF(OR(M1350="Pending",ISBLANK(K1350)),TODAY()-B1350))),"-")</f>
        <v>-</v>
      </c>
    </row>
    <row r="1351" spans="1:16" x14ac:dyDescent="0.25">
      <c r="A1351" s="15"/>
      <c r="B1351" s="19"/>
      <c r="C1351" s="15"/>
      <c r="D1351" s="15"/>
      <c r="E1351" s="15"/>
      <c r="F1351" s="15"/>
      <c r="G1351" s="15"/>
      <c r="H1351" s="15"/>
      <c r="I1351" s="15"/>
      <c r="J1351" s="15"/>
      <c r="K1351" s="19"/>
      <c r="L1351" s="24" t="str">
        <f t="shared" ca="1" si="22"/>
        <v>-</v>
      </c>
      <c r="M1351" s="15"/>
      <c r="N1351" s="15"/>
      <c r="O1351" s="15"/>
      <c r="P1351" s="15"/>
    </row>
    <row r="1352" spans="1:16" x14ac:dyDescent="0.25">
      <c r="L1352" s="21" t="str">
        <f t="shared" ca="1" si="22"/>
        <v>-</v>
      </c>
    </row>
    <row r="1353" spans="1:16" x14ac:dyDescent="0.25">
      <c r="A1353" s="15"/>
      <c r="B1353" s="19"/>
      <c r="C1353" s="15"/>
      <c r="D1353" s="15"/>
      <c r="E1353" s="15"/>
      <c r="F1353" s="15"/>
      <c r="G1353" s="15"/>
      <c r="H1353" s="15"/>
      <c r="I1353" s="15"/>
      <c r="J1353" s="15"/>
      <c r="K1353" s="19"/>
      <c r="L1353" s="24" t="str">
        <f t="shared" ca="1" si="22"/>
        <v>-</v>
      </c>
      <c r="M1353" s="15"/>
      <c r="N1353" s="15"/>
      <c r="O1353" s="15"/>
      <c r="P1353" s="15"/>
    </row>
    <row r="1354" spans="1:16" x14ac:dyDescent="0.25">
      <c r="L1354" s="21" t="str">
        <f t="shared" ca="1" si="22"/>
        <v>-</v>
      </c>
    </row>
    <row r="1355" spans="1:16" x14ac:dyDescent="0.25">
      <c r="A1355" s="15"/>
      <c r="B1355" s="19"/>
      <c r="C1355" s="15"/>
      <c r="D1355" s="15"/>
      <c r="E1355" s="15"/>
      <c r="F1355" s="15"/>
      <c r="G1355" s="15"/>
      <c r="H1355" s="15"/>
      <c r="I1355" s="15"/>
      <c r="J1355" s="15"/>
      <c r="K1355" s="19"/>
      <c r="L1355" s="24" t="str">
        <f t="shared" ca="1" si="22"/>
        <v>-</v>
      </c>
      <c r="M1355" s="15"/>
      <c r="N1355" s="15"/>
      <c r="O1355" s="15"/>
      <c r="P1355" s="15"/>
    </row>
    <row r="1356" spans="1:16" x14ac:dyDescent="0.25">
      <c r="L1356" s="21" t="str">
        <f t="shared" ca="1" si="22"/>
        <v>-</v>
      </c>
    </row>
    <row r="1357" spans="1:16" x14ac:dyDescent="0.25">
      <c r="A1357" s="15"/>
      <c r="B1357" s="19"/>
      <c r="C1357" s="15"/>
      <c r="D1357" s="15"/>
      <c r="E1357" s="15"/>
      <c r="F1357" s="15"/>
      <c r="G1357" s="15"/>
      <c r="H1357" s="15"/>
      <c r="I1357" s="15"/>
      <c r="J1357" s="15"/>
      <c r="K1357" s="19"/>
      <c r="L1357" s="24" t="str">
        <f t="shared" ca="1" si="22"/>
        <v>-</v>
      </c>
      <c r="M1357" s="15"/>
      <c r="N1357" s="15"/>
      <c r="O1357" s="15"/>
      <c r="P1357" s="15"/>
    </row>
    <row r="1358" spans="1:16" x14ac:dyDescent="0.25">
      <c r="L1358" s="21" t="str">
        <f t="shared" ca="1" si="22"/>
        <v>-</v>
      </c>
    </row>
    <row r="1359" spans="1:16" x14ac:dyDescent="0.25">
      <c r="A1359" s="15"/>
      <c r="B1359" s="19"/>
      <c r="C1359" s="15"/>
      <c r="D1359" s="15"/>
      <c r="E1359" s="15"/>
      <c r="F1359" s="15"/>
      <c r="G1359" s="15"/>
      <c r="H1359" s="15"/>
      <c r="I1359" s="15"/>
      <c r="J1359" s="15"/>
      <c r="K1359" s="19"/>
      <c r="L1359" s="24" t="str">
        <f t="shared" ca="1" si="22"/>
        <v>-</v>
      </c>
      <c r="M1359" s="15"/>
      <c r="N1359" s="15"/>
      <c r="O1359" s="15"/>
      <c r="P1359" s="15"/>
    </row>
    <row r="1360" spans="1:16" x14ac:dyDescent="0.25">
      <c r="L1360" s="21" t="str">
        <f t="shared" ca="1" si="22"/>
        <v>-</v>
      </c>
    </row>
    <row r="1361" spans="1:16" x14ac:dyDescent="0.25">
      <c r="A1361" s="15"/>
      <c r="B1361" s="19"/>
      <c r="C1361" s="15"/>
      <c r="D1361" s="15"/>
      <c r="E1361" s="15"/>
      <c r="F1361" s="15"/>
      <c r="G1361" s="15"/>
      <c r="H1361" s="15"/>
      <c r="I1361" s="15"/>
      <c r="J1361" s="15"/>
      <c r="K1361" s="19"/>
      <c r="L1361" s="24" t="str">
        <f t="shared" ca="1" si="22"/>
        <v>-</v>
      </c>
      <c r="M1361" s="15"/>
      <c r="N1361" s="15"/>
      <c r="O1361" s="15"/>
      <c r="P1361" s="15"/>
    </row>
    <row r="1362" spans="1:16" x14ac:dyDescent="0.25">
      <c r="L1362" s="21" t="str">
        <f t="shared" ca="1" si="22"/>
        <v>-</v>
      </c>
    </row>
    <row r="1363" spans="1:16" x14ac:dyDescent="0.25">
      <c r="A1363" s="15"/>
      <c r="B1363" s="19"/>
      <c r="C1363" s="15"/>
      <c r="D1363" s="15"/>
      <c r="E1363" s="15"/>
      <c r="F1363" s="15"/>
      <c r="G1363" s="15"/>
      <c r="H1363" s="15"/>
      <c r="I1363" s="15"/>
      <c r="J1363" s="15"/>
      <c r="K1363" s="19"/>
      <c r="L1363" s="24" t="str">
        <f t="shared" ca="1" si="22"/>
        <v>-</v>
      </c>
      <c r="M1363" s="15"/>
      <c r="N1363" s="15"/>
      <c r="O1363" s="15"/>
      <c r="P1363" s="15"/>
    </row>
    <row r="1364" spans="1:16" x14ac:dyDescent="0.25">
      <c r="L1364" s="21" t="str">
        <f t="shared" ca="1" si="22"/>
        <v>-</v>
      </c>
    </row>
    <row r="1365" spans="1:16" x14ac:dyDescent="0.25">
      <c r="A1365" s="15"/>
      <c r="B1365" s="19"/>
      <c r="C1365" s="15"/>
      <c r="D1365" s="15"/>
      <c r="E1365" s="15"/>
      <c r="F1365" s="15"/>
      <c r="G1365" s="15"/>
      <c r="H1365" s="15"/>
      <c r="I1365" s="15"/>
      <c r="J1365" s="15"/>
      <c r="K1365" s="19"/>
      <c r="L1365" s="24" t="str">
        <f t="shared" ca="1" si="22"/>
        <v>-</v>
      </c>
      <c r="M1365" s="15"/>
      <c r="N1365" s="15"/>
      <c r="O1365" s="15"/>
      <c r="P1365" s="15"/>
    </row>
    <row r="1366" spans="1:16" x14ac:dyDescent="0.25">
      <c r="L1366" s="21" t="str">
        <f t="shared" ca="1" si="22"/>
        <v>-</v>
      </c>
    </row>
    <row r="1367" spans="1:16" x14ac:dyDescent="0.25">
      <c r="A1367" s="15"/>
      <c r="B1367" s="19"/>
      <c r="C1367" s="15"/>
      <c r="D1367" s="15"/>
      <c r="E1367" s="15"/>
      <c r="F1367" s="15"/>
      <c r="G1367" s="15"/>
      <c r="H1367" s="15"/>
      <c r="I1367" s="15"/>
      <c r="J1367" s="15"/>
      <c r="K1367" s="19"/>
      <c r="L1367" s="24" t="str">
        <f t="shared" ca="1" si="22"/>
        <v>-</v>
      </c>
      <c r="M1367" s="15"/>
      <c r="N1367" s="15"/>
      <c r="O1367" s="15"/>
      <c r="P1367" s="15"/>
    </row>
    <row r="1368" spans="1:16" x14ac:dyDescent="0.25">
      <c r="L1368" s="21" t="str">
        <f t="shared" ca="1" si="22"/>
        <v>-</v>
      </c>
    </row>
    <row r="1369" spans="1:16" x14ac:dyDescent="0.25">
      <c r="A1369" s="15"/>
      <c r="B1369" s="19"/>
      <c r="C1369" s="15"/>
      <c r="D1369" s="15"/>
      <c r="E1369" s="15"/>
      <c r="F1369" s="15"/>
      <c r="G1369" s="15"/>
      <c r="H1369" s="15"/>
      <c r="I1369" s="15"/>
      <c r="J1369" s="15"/>
      <c r="K1369" s="19"/>
      <c r="L1369" s="24" t="str">
        <f t="shared" ca="1" si="22"/>
        <v>-</v>
      </c>
      <c r="M1369" s="15"/>
      <c r="N1369" s="15"/>
      <c r="O1369" s="15"/>
      <c r="P1369" s="15"/>
    </row>
    <row r="1370" spans="1:16" x14ac:dyDescent="0.25">
      <c r="L1370" s="21" t="str">
        <f t="shared" ca="1" si="22"/>
        <v>-</v>
      </c>
    </row>
    <row r="1371" spans="1:16" x14ac:dyDescent="0.25">
      <c r="A1371" s="15"/>
      <c r="B1371" s="19"/>
      <c r="C1371" s="15"/>
      <c r="D1371" s="15"/>
      <c r="E1371" s="15"/>
      <c r="F1371" s="15"/>
      <c r="G1371" s="15"/>
      <c r="H1371" s="15"/>
      <c r="I1371" s="15"/>
      <c r="J1371" s="15"/>
      <c r="K1371" s="19"/>
      <c r="L1371" s="24" t="str">
        <f t="shared" ca="1" si="22"/>
        <v>-</v>
      </c>
      <c r="M1371" s="15"/>
      <c r="N1371" s="15"/>
      <c r="O1371" s="15"/>
      <c r="P1371" s="15"/>
    </row>
    <row r="1372" spans="1:16" x14ac:dyDescent="0.25">
      <c r="L1372" s="21" t="str">
        <f t="shared" ca="1" si="22"/>
        <v>-</v>
      </c>
    </row>
    <row r="1373" spans="1:16" x14ac:dyDescent="0.25">
      <c r="A1373" s="15"/>
      <c r="B1373" s="19"/>
      <c r="C1373" s="15"/>
      <c r="D1373" s="15"/>
      <c r="E1373" s="15"/>
      <c r="F1373" s="15"/>
      <c r="G1373" s="15"/>
      <c r="H1373" s="15"/>
      <c r="I1373" s="15"/>
      <c r="J1373" s="15"/>
      <c r="K1373" s="19"/>
      <c r="L1373" s="24" t="str">
        <f t="shared" ca="1" si="22"/>
        <v>-</v>
      </c>
      <c r="M1373" s="15"/>
      <c r="N1373" s="15"/>
      <c r="O1373" s="15"/>
      <c r="P1373" s="15"/>
    </row>
    <row r="1374" spans="1:16" x14ac:dyDescent="0.25">
      <c r="L1374" s="21" t="str">
        <f t="shared" ca="1" si="22"/>
        <v>-</v>
      </c>
    </row>
    <row r="1375" spans="1:16" x14ac:dyDescent="0.25">
      <c r="A1375" s="15"/>
      <c r="B1375" s="19"/>
      <c r="C1375" s="15"/>
      <c r="D1375" s="15"/>
      <c r="E1375" s="15"/>
      <c r="F1375" s="15"/>
      <c r="G1375" s="15"/>
      <c r="H1375" s="15"/>
      <c r="I1375" s="15"/>
      <c r="J1375" s="15"/>
      <c r="K1375" s="19"/>
      <c r="L1375" s="24" t="str">
        <f t="shared" ca="1" si="22"/>
        <v>-</v>
      </c>
      <c r="M1375" s="15"/>
      <c r="N1375" s="15"/>
      <c r="O1375" s="15"/>
      <c r="P1375" s="15"/>
    </row>
    <row r="1376" spans="1:16" x14ac:dyDescent="0.25">
      <c r="L1376" s="21" t="str">
        <f t="shared" ca="1" si="22"/>
        <v>-</v>
      </c>
    </row>
    <row r="1377" spans="1:16" x14ac:dyDescent="0.25">
      <c r="A1377" s="15"/>
      <c r="B1377" s="19"/>
      <c r="C1377" s="15"/>
      <c r="D1377" s="15"/>
      <c r="E1377" s="15"/>
      <c r="F1377" s="15"/>
      <c r="G1377" s="15"/>
      <c r="H1377" s="15"/>
      <c r="I1377" s="15"/>
      <c r="J1377" s="15"/>
      <c r="K1377" s="19"/>
      <c r="L1377" s="24" t="str">
        <f t="shared" ca="1" si="22"/>
        <v>-</v>
      </c>
      <c r="M1377" s="15"/>
      <c r="N1377" s="15"/>
      <c r="O1377" s="15"/>
      <c r="P1377" s="15"/>
    </row>
    <row r="1378" spans="1:16" x14ac:dyDescent="0.25">
      <c r="L1378" s="21" t="str">
        <f t="shared" ca="1" si="22"/>
        <v>-</v>
      </c>
    </row>
    <row r="1379" spans="1:16" x14ac:dyDescent="0.25">
      <c r="A1379" s="15"/>
      <c r="B1379" s="19"/>
      <c r="C1379" s="15"/>
      <c r="D1379" s="15"/>
      <c r="E1379" s="15"/>
      <c r="F1379" s="15"/>
      <c r="G1379" s="15"/>
      <c r="H1379" s="15"/>
      <c r="I1379" s="15"/>
      <c r="J1379" s="15"/>
      <c r="K1379" s="19"/>
      <c r="L1379" s="24" t="str">
        <f t="shared" ca="1" si="22"/>
        <v>-</v>
      </c>
      <c r="M1379" s="15"/>
      <c r="N1379" s="15"/>
      <c r="O1379" s="15"/>
      <c r="P1379" s="15"/>
    </row>
    <row r="1380" spans="1:16" x14ac:dyDescent="0.25">
      <c r="L1380" s="21" t="str">
        <f t="shared" ca="1" si="22"/>
        <v>-</v>
      </c>
    </row>
    <row r="1381" spans="1:16" x14ac:dyDescent="0.25">
      <c r="A1381" s="15"/>
      <c r="B1381" s="19"/>
      <c r="C1381" s="15"/>
      <c r="D1381" s="15"/>
      <c r="E1381" s="15"/>
      <c r="F1381" s="15"/>
      <c r="G1381" s="15"/>
      <c r="H1381" s="15"/>
      <c r="I1381" s="15"/>
      <c r="J1381" s="15"/>
      <c r="K1381" s="19"/>
      <c r="L1381" s="24" t="str">
        <f t="shared" ca="1" si="22"/>
        <v>-</v>
      </c>
      <c r="M1381" s="15"/>
      <c r="N1381" s="15"/>
      <c r="O1381" s="15"/>
      <c r="P1381" s="15"/>
    </row>
    <row r="1382" spans="1:16" x14ac:dyDescent="0.25">
      <c r="L1382" s="21" t="str">
        <f t="shared" ca="1" si="22"/>
        <v>-</v>
      </c>
    </row>
    <row r="1383" spans="1:16" x14ac:dyDescent="0.25">
      <c r="A1383" s="15"/>
      <c r="B1383" s="19"/>
      <c r="C1383" s="15"/>
      <c r="D1383" s="15"/>
      <c r="E1383" s="15"/>
      <c r="F1383" s="15"/>
      <c r="G1383" s="15"/>
      <c r="H1383" s="15"/>
      <c r="I1383" s="15"/>
      <c r="J1383" s="15"/>
      <c r="K1383" s="19"/>
      <c r="L1383" s="24" t="str">
        <f t="shared" ca="1" si="22"/>
        <v>-</v>
      </c>
      <c r="M1383" s="15"/>
      <c r="N1383" s="15"/>
      <c r="O1383" s="15"/>
      <c r="P1383" s="15"/>
    </row>
    <row r="1384" spans="1:16" x14ac:dyDescent="0.25">
      <c r="L1384" s="21" t="str">
        <f t="shared" ca="1" si="22"/>
        <v>-</v>
      </c>
    </row>
    <row r="1385" spans="1:16" x14ac:dyDescent="0.25">
      <c r="A1385" s="15"/>
      <c r="B1385" s="19"/>
      <c r="C1385" s="15"/>
      <c r="D1385" s="15"/>
      <c r="E1385" s="15"/>
      <c r="F1385" s="15"/>
      <c r="G1385" s="15"/>
      <c r="H1385" s="15"/>
      <c r="I1385" s="15"/>
      <c r="J1385" s="15"/>
      <c r="K1385" s="19"/>
      <c r="L1385" s="24" t="str">
        <f t="shared" ca="1" si="22"/>
        <v>-</v>
      </c>
      <c r="M1385" s="15"/>
      <c r="N1385" s="15"/>
      <c r="O1385" s="15"/>
      <c r="P1385" s="15"/>
    </row>
    <row r="1386" spans="1:16" x14ac:dyDescent="0.25">
      <c r="L1386" s="21" t="str">
        <f t="shared" ca="1" si="22"/>
        <v>-</v>
      </c>
    </row>
    <row r="1387" spans="1:16" x14ac:dyDescent="0.25">
      <c r="A1387" s="15"/>
      <c r="B1387" s="19"/>
      <c r="C1387" s="15"/>
      <c r="D1387" s="15"/>
      <c r="E1387" s="15"/>
      <c r="F1387" s="15"/>
      <c r="G1387" s="15"/>
      <c r="H1387" s="15"/>
      <c r="I1387" s="15"/>
      <c r="J1387" s="15"/>
      <c r="K1387" s="19"/>
      <c r="L1387" s="24" t="str">
        <f t="shared" ca="1" si="22"/>
        <v>-</v>
      </c>
      <c r="M1387" s="15"/>
      <c r="N1387" s="15"/>
      <c r="O1387" s="15"/>
      <c r="P1387" s="15"/>
    </row>
    <row r="1388" spans="1:16" x14ac:dyDescent="0.25">
      <c r="L1388" s="21" t="str">
        <f t="shared" ca="1" si="22"/>
        <v>-</v>
      </c>
    </row>
    <row r="1389" spans="1:16" x14ac:dyDescent="0.25">
      <c r="A1389" s="15"/>
      <c r="B1389" s="19"/>
      <c r="C1389" s="15"/>
      <c r="D1389" s="15"/>
      <c r="E1389" s="15"/>
      <c r="F1389" s="15"/>
      <c r="G1389" s="15"/>
      <c r="H1389" s="15"/>
      <c r="I1389" s="15"/>
      <c r="J1389" s="15"/>
      <c r="K1389" s="19"/>
      <c r="L1389" s="24" t="str">
        <f t="shared" ca="1" si="22"/>
        <v>-</v>
      </c>
      <c r="M1389" s="15"/>
      <c r="N1389" s="15"/>
      <c r="O1389" s="15"/>
      <c r="P1389" s="15"/>
    </row>
    <row r="1390" spans="1:16" x14ac:dyDescent="0.25">
      <c r="L1390" s="21" t="str">
        <f t="shared" ca="1" si="22"/>
        <v>-</v>
      </c>
    </row>
    <row r="1391" spans="1:16" x14ac:dyDescent="0.25">
      <c r="A1391" s="15"/>
      <c r="B1391" s="19"/>
      <c r="C1391" s="15"/>
      <c r="D1391" s="15"/>
      <c r="E1391" s="15"/>
      <c r="F1391" s="15"/>
      <c r="G1391" s="15"/>
      <c r="H1391" s="15"/>
      <c r="I1391" s="15"/>
      <c r="J1391" s="15"/>
      <c r="K1391" s="19"/>
      <c r="L1391" s="24" t="str">
        <f t="shared" ca="1" si="22"/>
        <v>-</v>
      </c>
      <c r="M1391" s="15"/>
      <c r="N1391" s="15"/>
      <c r="O1391" s="15"/>
      <c r="P1391" s="15"/>
    </row>
    <row r="1392" spans="1:16" x14ac:dyDescent="0.25">
      <c r="L1392" s="21" t="str">
        <f t="shared" ca="1" si="22"/>
        <v>-</v>
      </c>
    </row>
    <row r="1393" spans="1:16" x14ac:dyDescent="0.25">
      <c r="A1393" s="15"/>
      <c r="B1393" s="19"/>
      <c r="C1393" s="15"/>
      <c r="D1393" s="15"/>
      <c r="E1393" s="15"/>
      <c r="F1393" s="15"/>
      <c r="G1393" s="15"/>
      <c r="H1393" s="15"/>
      <c r="I1393" s="15"/>
      <c r="J1393" s="15"/>
      <c r="K1393" s="19"/>
      <c r="L1393" s="24" t="str">
        <f t="shared" ca="1" si="22"/>
        <v>-</v>
      </c>
      <c r="M1393" s="15"/>
      <c r="N1393" s="15"/>
      <c r="O1393" s="15"/>
      <c r="P1393" s="15"/>
    </row>
    <row r="1394" spans="1:16" x14ac:dyDescent="0.25">
      <c r="L1394" s="21" t="str">
        <f t="shared" ca="1" si="22"/>
        <v>-</v>
      </c>
    </row>
    <row r="1395" spans="1:16" x14ac:dyDescent="0.25">
      <c r="A1395" s="15"/>
      <c r="B1395" s="19"/>
      <c r="C1395" s="15"/>
      <c r="D1395" s="15"/>
      <c r="E1395" s="15"/>
      <c r="F1395" s="15"/>
      <c r="G1395" s="15"/>
      <c r="H1395" s="15"/>
      <c r="I1395" s="15"/>
      <c r="J1395" s="15"/>
      <c r="K1395" s="19"/>
      <c r="L1395" s="24" t="str">
        <f t="shared" ca="1" si="22"/>
        <v>-</v>
      </c>
      <c r="M1395" s="15"/>
      <c r="N1395" s="15"/>
      <c r="O1395" s="15"/>
      <c r="P1395" s="15"/>
    </row>
    <row r="1396" spans="1:16" x14ac:dyDescent="0.25">
      <c r="L1396" s="21" t="str">
        <f t="shared" ca="1" si="22"/>
        <v>-</v>
      </c>
    </row>
    <row r="1397" spans="1:16" x14ac:dyDescent="0.25">
      <c r="A1397" s="15"/>
      <c r="B1397" s="19"/>
      <c r="C1397" s="15"/>
      <c r="D1397" s="15"/>
      <c r="E1397" s="15"/>
      <c r="F1397" s="15"/>
      <c r="G1397" s="15"/>
      <c r="H1397" s="15"/>
      <c r="I1397" s="15"/>
      <c r="J1397" s="15"/>
      <c r="K1397" s="19"/>
      <c r="L1397" s="24" t="str">
        <f t="shared" ca="1" si="22"/>
        <v>-</v>
      </c>
      <c r="M1397" s="15"/>
      <c r="N1397" s="15"/>
      <c r="O1397" s="15"/>
      <c r="P1397" s="15"/>
    </row>
    <row r="1398" spans="1:16" x14ac:dyDescent="0.25">
      <c r="L1398" s="21" t="str">
        <f t="shared" ca="1" si="22"/>
        <v>-</v>
      </c>
    </row>
    <row r="1399" spans="1:16" x14ac:dyDescent="0.25">
      <c r="A1399" s="15"/>
      <c r="B1399" s="19"/>
      <c r="C1399" s="15"/>
      <c r="D1399" s="15"/>
      <c r="E1399" s="15"/>
      <c r="F1399" s="15"/>
      <c r="G1399" s="15"/>
      <c r="H1399" s="15"/>
      <c r="I1399" s="15"/>
      <c r="J1399" s="15"/>
      <c r="K1399" s="19"/>
      <c r="L1399" s="24" t="str">
        <f t="shared" ca="1" si="22"/>
        <v>-</v>
      </c>
      <c r="M1399" s="15"/>
      <c r="N1399" s="15"/>
      <c r="O1399" s="15"/>
      <c r="P1399" s="15"/>
    </row>
    <row r="1400" spans="1:16" x14ac:dyDescent="0.25">
      <c r="L1400" s="21" t="str">
        <f t="shared" ca="1" si="22"/>
        <v>-</v>
      </c>
    </row>
    <row r="1401" spans="1:16" x14ac:dyDescent="0.25">
      <c r="A1401" s="15"/>
      <c r="B1401" s="19"/>
      <c r="C1401" s="15"/>
      <c r="D1401" s="15"/>
      <c r="E1401" s="15"/>
      <c r="F1401" s="15"/>
      <c r="G1401" s="15"/>
      <c r="H1401" s="15"/>
      <c r="I1401" s="15"/>
      <c r="J1401" s="15"/>
      <c r="K1401" s="19"/>
      <c r="L1401" s="24" t="str">
        <f t="shared" ca="1" si="22"/>
        <v>-</v>
      </c>
      <c r="M1401" s="15"/>
      <c r="N1401" s="15"/>
      <c r="O1401" s="15"/>
      <c r="P1401" s="15"/>
    </row>
    <row r="1402" spans="1:16" x14ac:dyDescent="0.25">
      <c r="L1402" s="21" t="str">
        <f t="shared" ca="1" si="22"/>
        <v>-</v>
      </c>
    </row>
    <row r="1403" spans="1:16" x14ac:dyDescent="0.25">
      <c r="A1403" s="15"/>
      <c r="B1403" s="19"/>
      <c r="C1403" s="15"/>
      <c r="D1403" s="15"/>
      <c r="E1403" s="15"/>
      <c r="F1403" s="15"/>
      <c r="G1403" s="15"/>
      <c r="H1403" s="15"/>
      <c r="I1403" s="15"/>
      <c r="J1403" s="15"/>
      <c r="K1403" s="19"/>
      <c r="L1403" s="24" t="str">
        <f t="shared" ca="1" si="22"/>
        <v>-</v>
      </c>
      <c r="M1403" s="15"/>
      <c r="N1403" s="15"/>
      <c r="O1403" s="15"/>
      <c r="P1403" s="15"/>
    </row>
    <row r="1404" spans="1:16" x14ac:dyDescent="0.25">
      <c r="L1404" s="21" t="str">
        <f t="shared" ca="1" si="22"/>
        <v>-</v>
      </c>
    </row>
    <row r="1405" spans="1:16" x14ac:dyDescent="0.25">
      <c r="A1405" s="15"/>
      <c r="B1405" s="19"/>
      <c r="C1405" s="15"/>
      <c r="D1405" s="15"/>
      <c r="E1405" s="15"/>
      <c r="F1405" s="15"/>
      <c r="G1405" s="15"/>
      <c r="H1405" s="15"/>
      <c r="I1405" s="15"/>
      <c r="J1405" s="15"/>
      <c r="K1405" s="19"/>
      <c r="L1405" s="24" t="str">
        <f t="shared" ca="1" si="22"/>
        <v>-</v>
      </c>
      <c r="M1405" s="15"/>
      <c r="N1405" s="15"/>
      <c r="O1405" s="15"/>
      <c r="P1405" s="15"/>
    </row>
    <row r="1406" spans="1:16" x14ac:dyDescent="0.25">
      <c r="L1406" s="21" t="str">
        <f t="shared" ca="1" si="22"/>
        <v>-</v>
      </c>
    </row>
    <row r="1407" spans="1:16" x14ac:dyDescent="0.25">
      <c r="A1407" s="15"/>
      <c r="B1407" s="19"/>
      <c r="C1407" s="15"/>
      <c r="D1407" s="15"/>
      <c r="E1407" s="15"/>
      <c r="F1407" s="15"/>
      <c r="G1407" s="15"/>
      <c r="H1407" s="15"/>
      <c r="I1407" s="15"/>
      <c r="J1407" s="15"/>
      <c r="K1407" s="19"/>
      <c r="L1407" s="24" t="str">
        <f t="shared" ca="1" si="22"/>
        <v>-</v>
      </c>
      <c r="M1407" s="15"/>
      <c r="N1407" s="15"/>
      <c r="O1407" s="15"/>
      <c r="P1407" s="15"/>
    </row>
    <row r="1408" spans="1:16" x14ac:dyDescent="0.25">
      <c r="L1408" s="21" t="str">
        <f t="shared" ca="1" si="22"/>
        <v>-</v>
      </c>
    </row>
    <row r="1409" spans="1:16" x14ac:dyDescent="0.25">
      <c r="A1409" s="15"/>
      <c r="B1409" s="19"/>
      <c r="C1409" s="15"/>
      <c r="D1409" s="15"/>
      <c r="E1409" s="15"/>
      <c r="F1409" s="15"/>
      <c r="G1409" s="15"/>
      <c r="H1409" s="15"/>
      <c r="I1409" s="15"/>
      <c r="J1409" s="15"/>
      <c r="K1409" s="19"/>
      <c r="L1409" s="24" t="str">
        <f t="shared" ca="1" si="22"/>
        <v>-</v>
      </c>
      <c r="M1409" s="15"/>
      <c r="N1409" s="15"/>
      <c r="O1409" s="15"/>
      <c r="P1409" s="15"/>
    </row>
    <row r="1410" spans="1:16" x14ac:dyDescent="0.25">
      <c r="L1410" s="21" t="str">
        <f t="shared" ca="1" si="22"/>
        <v>-</v>
      </c>
    </row>
    <row r="1411" spans="1:16" x14ac:dyDescent="0.25">
      <c r="A1411" s="15"/>
      <c r="B1411" s="19"/>
      <c r="C1411" s="15"/>
      <c r="D1411" s="15"/>
      <c r="E1411" s="15"/>
      <c r="F1411" s="15"/>
      <c r="G1411" s="15"/>
      <c r="H1411" s="15"/>
      <c r="I1411" s="15"/>
      <c r="J1411" s="15"/>
      <c r="K1411" s="19"/>
      <c r="L1411" s="24" t="str">
        <f t="shared" ca="1" si="22"/>
        <v>-</v>
      </c>
      <c r="M1411" s="15"/>
      <c r="N1411" s="15"/>
      <c r="O1411" s="15"/>
      <c r="P1411" s="15"/>
    </row>
    <row r="1412" spans="1:16" x14ac:dyDescent="0.25">
      <c r="L1412" s="21" t="str">
        <f t="shared" ca="1" si="22"/>
        <v>-</v>
      </c>
    </row>
    <row r="1413" spans="1:16" x14ac:dyDescent="0.25">
      <c r="A1413" s="15"/>
      <c r="B1413" s="19"/>
      <c r="C1413" s="15"/>
      <c r="D1413" s="15"/>
      <c r="E1413" s="15"/>
      <c r="F1413" s="15"/>
      <c r="G1413" s="15"/>
      <c r="H1413" s="15"/>
      <c r="I1413" s="15"/>
      <c r="J1413" s="15"/>
      <c r="K1413" s="19"/>
      <c r="L1413" s="24" t="str">
        <f t="shared" ca="1" si="22"/>
        <v>-</v>
      </c>
      <c r="M1413" s="15"/>
      <c r="N1413" s="15"/>
      <c r="O1413" s="15"/>
      <c r="P1413" s="15"/>
    </row>
    <row r="1414" spans="1:16" x14ac:dyDescent="0.25">
      <c r="L1414" s="21" t="str">
        <f t="shared" ref="L1414:L1477" ca="1" si="23">IF(B1414&gt;1/1/1900, (IF(M1414="Closed",(DATEDIF(B1414,K1414,"d"))-(DATEDIF(H1414,J1414,"d")),IF(OR(M1414="Pending",ISBLANK(K1414)),TODAY()-B1414))),"-")</f>
        <v>-</v>
      </c>
    </row>
    <row r="1415" spans="1:16" x14ac:dyDescent="0.25">
      <c r="A1415" s="15"/>
      <c r="B1415" s="19"/>
      <c r="C1415" s="15"/>
      <c r="D1415" s="15"/>
      <c r="E1415" s="15"/>
      <c r="F1415" s="15"/>
      <c r="G1415" s="15"/>
      <c r="H1415" s="15"/>
      <c r="I1415" s="15"/>
      <c r="J1415" s="15"/>
      <c r="K1415" s="19"/>
      <c r="L1415" s="24" t="str">
        <f t="shared" ca="1" si="23"/>
        <v>-</v>
      </c>
      <c r="M1415" s="15"/>
      <c r="N1415" s="15"/>
      <c r="O1415" s="15"/>
      <c r="P1415" s="15"/>
    </row>
    <row r="1416" spans="1:16" x14ac:dyDescent="0.25">
      <c r="L1416" s="21" t="str">
        <f t="shared" ca="1" si="23"/>
        <v>-</v>
      </c>
    </row>
    <row r="1417" spans="1:16" x14ac:dyDescent="0.25">
      <c r="A1417" s="15"/>
      <c r="B1417" s="19"/>
      <c r="C1417" s="15"/>
      <c r="D1417" s="15"/>
      <c r="E1417" s="15"/>
      <c r="F1417" s="15"/>
      <c r="G1417" s="15"/>
      <c r="H1417" s="15"/>
      <c r="I1417" s="15"/>
      <c r="J1417" s="15"/>
      <c r="K1417" s="19"/>
      <c r="L1417" s="24" t="str">
        <f t="shared" ca="1" si="23"/>
        <v>-</v>
      </c>
      <c r="M1417" s="15"/>
      <c r="N1417" s="15"/>
      <c r="O1417" s="15"/>
      <c r="P1417" s="15"/>
    </row>
    <row r="1418" spans="1:16" x14ac:dyDescent="0.25">
      <c r="L1418" s="21" t="str">
        <f t="shared" ca="1" si="23"/>
        <v>-</v>
      </c>
    </row>
    <row r="1419" spans="1:16" x14ac:dyDescent="0.25">
      <c r="A1419" s="15"/>
      <c r="B1419" s="19"/>
      <c r="C1419" s="15"/>
      <c r="D1419" s="15"/>
      <c r="E1419" s="15"/>
      <c r="F1419" s="15"/>
      <c r="G1419" s="15"/>
      <c r="H1419" s="15"/>
      <c r="I1419" s="15"/>
      <c r="J1419" s="15"/>
      <c r="K1419" s="19"/>
      <c r="L1419" s="24" t="str">
        <f t="shared" ca="1" si="23"/>
        <v>-</v>
      </c>
      <c r="M1419" s="15"/>
      <c r="N1419" s="15"/>
      <c r="O1419" s="15"/>
      <c r="P1419" s="15"/>
    </row>
    <row r="1420" spans="1:16" x14ac:dyDescent="0.25">
      <c r="L1420" s="21" t="str">
        <f t="shared" ca="1" si="23"/>
        <v>-</v>
      </c>
    </row>
    <row r="1421" spans="1:16" x14ac:dyDescent="0.25">
      <c r="A1421" s="15"/>
      <c r="B1421" s="19"/>
      <c r="C1421" s="15"/>
      <c r="D1421" s="15"/>
      <c r="E1421" s="15"/>
      <c r="F1421" s="15"/>
      <c r="G1421" s="15"/>
      <c r="H1421" s="15"/>
      <c r="I1421" s="15"/>
      <c r="J1421" s="15"/>
      <c r="K1421" s="19"/>
      <c r="L1421" s="24" t="str">
        <f t="shared" ca="1" si="23"/>
        <v>-</v>
      </c>
      <c r="M1421" s="15"/>
      <c r="N1421" s="15"/>
      <c r="O1421" s="15"/>
      <c r="P1421" s="15"/>
    </row>
    <row r="1422" spans="1:16" x14ac:dyDescent="0.25">
      <c r="L1422" s="21" t="str">
        <f t="shared" ca="1" si="23"/>
        <v>-</v>
      </c>
    </row>
    <row r="1423" spans="1:16" x14ac:dyDescent="0.25">
      <c r="A1423" s="15"/>
      <c r="B1423" s="19"/>
      <c r="C1423" s="15"/>
      <c r="D1423" s="15"/>
      <c r="E1423" s="15"/>
      <c r="F1423" s="15"/>
      <c r="G1423" s="15"/>
      <c r="H1423" s="15"/>
      <c r="I1423" s="15"/>
      <c r="J1423" s="15"/>
      <c r="K1423" s="19"/>
      <c r="L1423" s="24" t="str">
        <f t="shared" ca="1" si="23"/>
        <v>-</v>
      </c>
      <c r="M1423" s="15"/>
      <c r="N1423" s="15"/>
      <c r="O1423" s="15"/>
      <c r="P1423" s="15"/>
    </row>
    <row r="1424" spans="1:16" x14ac:dyDescent="0.25">
      <c r="L1424" s="21" t="str">
        <f t="shared" ca="1" si="23"/>
        <v>-</v>
      </c>
    </row>
    <row r="1425" spans="1:16" x14ac:dyDescent="0.25">
      <c r="A1425" s="15"/>
      <c r="B1425" s="19"/>
      <c r="C1425" s="15"/>
      <c r="D1425" s="15"/>
      <c r="E1425" s="15"/>
      <c r="F1425" s="15"/>
      <c r="G1425" s="15"/>
      <c r="H1425" s="15"/>
      <c r="I1425" s="15"/>
      <c r="J1425" s="15"/>
      <c r="K1425" s="19"/>
      <c r="L1425" s="24" t="str">
        <f t="shared" ca="1" si="23"/>
        <v>-</v>
      </c>
      <c r="M1425" s="15"/>
      <c r="N1425" s="15"/>
      <c r="O1425" s="15"/>
      <c r="P1425" s="15"/>
    </row>
    <row r="1426" spans="1:16" x14ac:dyDescent="0.25">
      <c r="L1426" s="21" t="str">
        <f t="shared" ca="1" si="23"/>
        <v>-</v>
      </c>
    </row>
    <row r="1427" spans="1:16" x14ac:dyDescent="0.25">
      <c r="A1427" s="15"/>
      <c r="B1427" s="19"/>
      <c r="C1427" s="15"/>
      <c r="D1427" s="15"/>
      <c r="E1427" s="15"/>
      <c r="F1427" s="15"/>
      <c r="G1427" s="15"/>
      <c r="H1427" s="15"/>
      <c r="I1427" s="15"/>
      <c r="J1427" s="15"/>
      <c r="K1427" s="19"/>
      <c r="L1427" s="24" t="str">
        <f t="shared" ca="1" si="23"/>
        <v>-</v>
      </c>
      <c r="M1427" s="15"/>
      <c r="N1427" s="15"/>
      <c r="O1427" s="15"/>
      <c r="P1427" s="15"/>
    </row>
    <row r="1428" spans="1:16" x14ac:dyDescent="0.25">
      <c r="L1428" s="21" t="str">
        <f t="shared" ca="1" si="23"/>
        <v>-</v>
      </c>
    </row>
    <row r="1429" spans="1:16" x14ac:dyDescent="0.25">
      <c r="A1429" s="15"/>
      <c r="B1429" s="19"/>
      <c r="C1429" s="15"/>
      <c r="D1429" s="15"/>
      <c r="E1429" s="15"/>
      <c r="F1429" s="15"/>
      <c r="G1429" s="15"/>
      <c r="H1429" s="15"/>
      <c r="I1429" s="15"/>
      <c r="J1429" s="15"/>
      <c r="K1429" s="19"/>
      <c r="L1429" s="24" t="str">
        <f t="shared" ca="1" si="23"/>
        <v>-</v>
      </c>
      <c r="M1429" s="15"/>
      <c r="N1429" s="15"/>
      <c r="O1429" s="15"/>
      <c r="P1429" s="15"/>
    </row>
    <row r="1430" spans="1:16" x14ac:dyDescent="0.25">
      <c r="L1430" s="21" t="str">
        <f t="shared" ca="1" si="23"/>
        <v>-</v>
      </c>
    </row>
    <row r="1431" spans="1:16" x14ac:dyDescent="0.25">
      <c r="A1431" s="15"/>
      <c r="B1431" s="19"/>
      <c r="C1431" s="15"/>
      <c r="D1431" s="15"/>
      <c r="E1431" s="15"/>
      <c r="F1431" s="15"/>
      <c r="G1431" s="15"/>
      <c r="H1431" s="15"/>
      <c r="I1431" s="15"/>
      <c r="J1431" s="15"/>
      <c r="K1431" s="19"/>
      <c r="L1431" s="24" t="str">
        <f t="shared" ca="1" si="23"/>
        <v>-</v>
      </c>
      <c r="M1431" s="15"/>
      <c r="N1431" s="15"/>
      <c r="O1431" s="15"/>
      <c r="P1431" s="15"/>
    </row>
    <row r="1432" spans="1:16" x14ac:dyDescent="0.25">
      <c r="L1432" s="21" t="str">
        <f t="shared" ca="1" si="23"/>
        <v>-</v>
      </c>
    </row>
    <row r="1433" spans="1:16" x14ac:dyDescent="0.25">
      <c r="A1433" s="15"/>
      <c r="B1433" s="19"/>
      <c r="C1433" s="15"/>
      <c r="D1433" s="15"/>
      <c r="E1433" s="15"/>
      <c r="F1433" s="15"/>
      <c r="G1433" s="15"/>
      <c r="H1433" s="15"/>
      <c r="I1433" s="15"/>
      <c r="J1433" s="15"/>
      <c r="K1433" s="19"/>
      <c r="L1433" s="24" t="str">
        <f t="shared" ca="1" si="23"/>
        <v>-</v>
      </c>
      <c r="M1433" s="15"/>
      <c r="N1433" s="15"/>
      <c r="O1433" s="15"/>
      <c r="P1433" s="15"/>
    </row>
    <row r="1434" spans="1:16" x14ac:dyDescent="0.25">
      <c r="L1434" s="21" t="str">
        <f t="shared" ca="1" si="23"/>
        <v>-</v>
      </c>
    </row>
    <row r="1435" spans="1:16" x14ac:dyDescent="0.25">
      <c r="A1435" s="15"/>
      <c r="B1435" s="19"/>
      <c r="C1435" s="15"/>
      <c r="D1435" s="15"/>
      <c r="E1435" s="15"/>
      <c r="F1435" s="15"/>
      <c r="G1435" s="15"/>
      <c r="H1435" s="15"/>
      <c r="I1435" s="15"/>
      <c r="J1435" s="15"/>
      <c r="K1435" s="19"/>
      <c r="L1435" s="24" t="str">
        <f t="shared" ca="1" si="23"/>
        <v>-</v>
      </c>
      <c r="M1435" s="15"/>
      <c r="N1435" s="15"/>
      <c r="O1435" s="15"/>
      <c r="P1435" s="15"/>
    </row>
    <row r="1436" spans="1:16" x14ac:dyDescent="0.25">
      <c r="L1436" s="21" t="str">
        <f t="shared" ca="1" si="23"/>
        <v>-</v>
      </c>
    </row>
    <row r="1437" spans="1:16" x14ac:dyDescent="0.25">
      <c r="A1437" s="15"/>
      <c r="B1437" s="19"/>
      <c r="C1437" s="15"/>
      <c r="D1437" s="15"/>
      <c r="E1437" s="15"/>
      <c r="F1437" s="15"/>
      <c r="G1437" s="15"/>
      <c r="H1437" s="15"/>
      <c r="I1437" s="15"/>
      <c r="J1437" s="15"/>
      <c r="K1437" s="19"/>
      <c r="L1437" s="24" t="str">
        <f t="shared" ca="1" si="23"/>
        <v>-</v>
      </c>
      <c r="M1437" s="15"/>
      <c r="N1437" s="15"/>
      <c r="O1437" s="15"/>
      <c r="P1437" s="15"/>
    </row>
    <row r="1438" spans="1:16" x14ac:dyDescent="0.25">
      <c r="L1438" s="21" t="str">
        <f t="shared" ca="1" si="23"/>
        <v>-</v>
      </c>
    </row>
    <row r="1439" spans="1:16" x14ac:dyDescent="0.25">
      <c r="A1439" s="15"/>
      <c r="B1439" s="19"/>
      <c r="C1439" s="15"/>
      <c r="D1439" s="15"/>
      <c r="E1439" s="15"/>
      <c r="F1439" s="15"/>
      <c r="G1439" s="15"/>
      <c r="H1439" s="15"/>
      <c r="I1439" s="15"/>
      <c r="J1439" s="15"/>
      <c r="K1439" s="19"/>
      <c r="L1439" s="24" t="str">
        <f t="shared" ca="1" si="23"/>
        <v>-</v>
      </c>
      <c r="M1439" s="15"/>
      <c r="N1439" s="15"/>
      <c r="O1439" s="15"/>
      <c r="P1439" s="15"/>
    </row>
    <row r="1440" spans="1:16" x14ac:dyDescent="0.25">
      <c r="L1440" s="21" t="str">
        <f t="shared" ca="1" si="23"/>
        <v>-</v>
      </c>
    </row>
    <row r="1441" spans="1:16" x14ac:dyDescent="0.25">
      <c r="A1441" s="15"/>
      <c r="B1441" s="19"/>
      <c r="C1441" s="15"/>
      <c r="D1441" s="15"/>
      <c r="E1441" s="15"/>
      <c r="F1441" s="15"/>
      <c r="G1441" s="15"/>
      <c r="H1441" s="15"/>
      <c r="I1441" s="15"/>
      <c r="J1441" s="15"/>
      <c r="K1441" s="19"/>
      <c r="L1441" s="24" t="str">
        <f t="shared" ca="1" si="23"/>
        <v>-</v>
      </c>
      <c r="M1441" s="15"/>
      <c r="N1441" s="15"/>
      <c r="O1441" s="15"/>
      <c r="P1441" s="15"/>
    </row>
    <row r="1442" spans="1:16" x14ac:dyDescent="0.25">
      <c r="L1442" s="21" t="str">
        <f t="shared" ca="1" si="23"/>
        <v>-</v>
      </c>
    </row>
    <row r="1443" spans="1:16" x14ac:dyDescent="0.25">
      <c r="A1443" s="15"/>
      <c r="B1443" s="19"/>
      <c r="C1443" s="15"/>
      <c r="D1443" s="15"/>
      <c r="E1443" s="15"/>
      <c r="F1443" s="15"/>
      <c r="G1443" s="15"/>
      <c r="H1443" s="15"/>
      <c r="I1443" s="15"/>
      <c r="J1443" s="15"/>
      <c r="K1443" s="19"/>
      <c r="L1443" s="24" t="str">
        <f t="shared" ca="1" si="23"/>
        <v>-</v>
      </c>
      <c r="M1443" s="15"/>
      <c r="N1443" s="15"/>
      <c r="O1443" s="15"/>
      <c r="P1443" s="15"/>
    </row>
    <row r="1444" spans="1:16" x14ac:dyDescent="0.25">
      <c r="L1444" s="21" t="str">
        <f t="shared" ca="1" si="23"/>
        <v>-</v>
      </c>
    </row>
    <row r="1445" spans="1:16" x14ac:dyDescent="0.25">
      <c r="A1445" s="15"/>
      <c r="B1445" s="19"/>
      <c r="C1445" s="15"/>
      <c r="D1445" s="15"/>
      <c r="E1445" s="15"/>
      <c r="F1445" s="15"/>
      <c r="G1445" s="15"/>
      <c r="H1445" s="15"/>
      <c r="I1445" s="15"/>
      <c r="J1445" s="15"/>
      <c r="K1445" s="19"/>
      <c r="L1445" s="24" t="str">
        <f t="shared" ca="1" si="23"/>
        <v>-</v>
      </c>
      <c r="M1445" s="15"/>
      <c r="N1445" s="15"/>
      <c r="O1445" s="15"/>
      <c r="P1445" s="15"/>
    </row>
    <row r="1446" spans="1:16" x14ac:dyDescent="0.25">
      <c r="L1446" s="21" t="str">
        <f t="shared" ca="1" si="23"/>
        <v>-</v>
      </c>
    </row>
    <row r="1447" spans="1:16" x14ac:dyDescent="0.25">
      <c r="A1447" s="15"/>
      <c r="B1447" s="19"/>
      <c r="C1447" s="15"/>
      <c r="D1447" s="15"/>
      <c r="E1447" s="15"/>
      <c r="F1447" s="15"/>
      <c r="G1447" s="15"/>
      <c r="H1447" s="15"/>
      <c r="I1447" s="15"/>
      <c r="J1447" s="15"/>
      <c r="K1447" s="19"/>
      <c r="L1447" s="24" t="str">
        <f t="shared" ca="1" si="23"/>
        <v>-</v>
      </c>
      <c r="M1447" s="15"/>
      <c r="N1447" s="15"/>
      <c r="O1447" s="15"/>
      <c r="P1447" s="15"/>
    </row>
    <row r="1448" spans="1:16" x14ac:dyDescent="0.25">
      <c r="L1448" s="21" t="str">
        <f t="shared" ca="1" si="23"/>
        <v>-</v>
      </c>
    </row>
    <row r="1449" spans="1:16" x14ac:dyDescent="0.25">
      <c r="A1449" s="15"/>
      <c r="B1449" s="19"/>
      <c r="C1449" s="15"/>
      <c r="D1449" s="15"/>
      <c r="E1449" s="15"/>
      <c r="F1449" s="15"/>
      <c r="G1449" s="15"/>
      <c r="H1449" s="15"/>
      <c r="I1449" s="15"/>
      <c r="J1449" s="15"/>
      <c r="K1449" s="19"/>
      <c r="L1449" s="24" t="str">
        <f t="shared" ca="1" si="23"/>
        <v>-</v>
      </c>
      <c r="M1449" s="15"/>
      <c r="N1449" s="15"/>
      <c r="O1449" s="15"/>
      <c r="P1449" s="15"/>
    </row>
    <row r="1450" spans="1:16" x14ac:dyDescent="0.25">
      <c r="L1450" s="21" t="str">
        <f t="shared" ca="1" si="23"/>
        <v>-</v>
      </c>
    </row>
    <row r="1451" spans="1:16" x14ac:dyDescent="0.25">
      <c r="A1451" s="15"/>
      <c r="B1451" s="19"/>
      <c r="C1451" s="15"/>
      <c r="D1451" s="15"/>
      <c r="E1451" s="15"/>
      <c r="F1451" s="15"/>
      <c r="G1451" s="15"/>
      <c r="H1451" s="15"/>
      <c r="I1451" s="15"/>
      <c r="J1451" s="15"/>
      <c r="K1451" s="19"/>
      <c r="L1451" s="24" t="str">
        <f t="shared" ca="1" si="23"/>
        <v>-</v>
      </c>
      <c r="M1451" s="15"/>
      <c r="N1451" s="15"/>
      <c r="O1451" s="15"/>
      <c r="P1451" s="15"/>
    </row>
    <row r="1452" spans="1:16" x14ac:dyDescent="0.25">
      <c r="L1452" s="21" t="str">
        <f t="shared" ca="1" si="23"/>
        <v>-</v>
      </c>
    </row>
    <row r="1453" spans="1:16" x14ac:dyDescent="0.25">
      <c r="A1453" s="15"/>
      <c r="B1453" s="19"/>
      <c r="C1453" s="15"/>
      <c r="D1453" s="15"/>
      <c r="E1453" s="15"/>
      <c r="F1453" s="15"/>
      <c r="G1453" s="15"/>
      <c r="H1453" s="15"/>
      <c r="I1453" s="15"/>
      <c r="J1453" s="15"/>
      <c r="K1453" s="19"/>
      <c r="L1453" s="24" t="str">
        <f t="shared" ca="1" si="23"/>
        <v>-</v>
      </c>
      <c r="M1453" s="15"/>
      <c r="N1453" s="15"/>
      <c r="O1453" s="15"/>
      <c r="P1453" s="15"/>
    </row>
    <row r="1454" spans="1:16" x14ac:dyDescent="0.25">
      <c r="L1454" s="21" t="str">
        <f t="shared" ca="1" si="23"/>
        <v>-</v>
      </c>
    </row>
    <row r="1455" spans="1:16" x14ac:dyDescent="0.25">
      <c r="A1455" s="15"/>
      <c r="B1455" s="19"/>
      <c r="C1455" s="15"/>
      <c r="D1455" s="15"/>
      <c r="E1455" s="15"/>
      <c r="F1455" s="15"/>
      <c r="G1455" s="15"/>
      <c r="H1455" s="15"/>
      <c r="I1455" s="15"/>
      <c r="J1455" s="15"/>
      <c r="K1455" s="19"/>
      <c r="L1455" s="24" t="str">
        <f t="shared" ca="1" si="23"/>
        <v>-</v>
      </c>
      <c r="M1455" s="15"/>
      <c r="N1455" s="15"/>
      <c r="O1455" s="15"/>
      <c r="P1455" s="15"/>
    </row>
    <row r="1456" spans="1:16" x14ac:dyDescent="0.25">
      <c r="L1456" s="21" t="str">
        <f t="shared" ca="1" si="23"/>
        <v>-</v>
      </c>
    </row>
    <row r="1457" spans="1:16" x14ac:dyDescent="0.25">
      <c r="A1457" s="15"/>
      <c r="B1457" s="19"/>
      <c r="C1457" s="15"/>
      <c r="D1457" s="15"/>
      <c r="E1457" s="15"/>
      <c r="F1457" s="15"/>
      <c r="G1457" s="15"/>
      <c r="H1457" s="15"/>
      <c r="I1457" s="15"/>
      <c r="J1457" s="15"/>
      <c r="K1457" s="19"/>
      <c r="L1457" s="24" t="str">
        <f t="shared" ca="1" si="23"/>
        <v>-</v>
      </c>
      <c r="M1457" s="15"/>
      <c r="N1457" s="15"/>
      <c r="O1457" s="15"/>
      <c r="P1457" s="15"/>
    </row>
    <row r="1458" spans="1:16" x14ac:dyDescent="0.25">
      <c r="L1458" s="21" t="str">
        <f t="shared" ca="1" si="23"/>
        <v>-</v>
      </c>
    </row>
    <row r="1459" spans="1:16" x14ac:dyDescent="0.25">
      <c r="A1459" s="15"/>
      <c r="B1459" s="19"/>
      <c r="C1459" s="15"/>
      <c r="D1459" s="15"/>
      <c r="E1459" s="15"/>
      <c r="F1459" s="15"/>
      <c r="G1459" s="15"/>
      <c r="H1459" s="15"/>
      <c r="I1459" s="15"/>
      <c r="J1459" s="15"/>
      <c r="K1459" s="19"/>
      <c r="L1459" s="24" t="str">
        <f t="shared" ca="1" si="23"/>
        <v>-</v>
      </c>
      <c r="M1459" s="15"/>
      <c r="N1459" s="15"/>
      <c r="O1459" s="15"/>
      <c r="P1459" s="15"/>
    </row>
    <row r="1460" spans="1:16" x14ac:dyDescent="0.25">
      <c r="L1460" s="21" t="str">
        <f t="shared" ca="1" si="23"/>
        <v>-</v>
      </c>
    </row>
    <row r="1461" spans="1:16" x14ac:dyDescent="0.25">
      <c r="A1461" s="15"/>
      <c r="B1461" s="19"/>
      <c r="C1461" s="15"/>
      <c r="D1461" s="15"/>
      <c r="E1461" s="15"/>
      <c r="F1461" s="15"/>
      <c r="G1461" s="15"/>
      <c r="H1461" s="15"/>
      <c r="I1461" s="15"/>
      <c r="J1461" s="15"/>
      <c r="K1461" s="19"/>
      <c r="L1461" s="24" t="str">
        <f t="shared" ca="1" si="23"/>
        <v>-</v>
      </c>
      <c r="M1461" s="15"/>
      <c r="N1461" s="15"/>
      <c r="O1461" s="15"/>
      <c r="P1461" s="15"/>
    </row>
    <row r="1462" spans="1:16" x14ac:dyDescent="0.25">
      <c r="L1462" s="21" t="str">
        <f t="shared" ca="1" si="23"/>
        <v>-</v>
      </c>
    </row>
    <row r="1463" spans="1:16" x14ac:dyDescent="0.25">
      <c r="A1463" s="15"/>
      <c r="B1463" s="19"/>
      <c r="C1463" s="15"/>
      <c r="D1463" s="15"/>
      <c r="E1463" s="15"/>
      <c r="F1463" s="15"/>
      <c r="G1463" s="15"/>
      <c r="H1463" s="15"/>
      <c r="I1463" s="15"/>
      <c r="J1463" s="15"/>
      <c r="K1463" s="19"/>
      <c r="L1463" s="24" t="str">
        <f t="shared" ca="1" si="23"/>
        <v>-</v>
      </c>
      <c r="M1463" s="15"/>
      <c r="N1463" s="15"/>
      <c r="O1463" s="15"/>
      <c r="P1463" s="15"/>
    </row>
    <row r="1464" spans="1:16" x14ac:dyDescent="0.25">
      <c r="L1464" s="21" t="str">
        <f t="shared" ca="1" si="23"/>
        <v>-</v>
      </c>
    </row>
    <row r="1465" spans="1:16" x14ac:dyDescent="0.25">
      <c r="A1465" s="15"/>
      <c r="B1465" s="19"/>
      <c r="C1465" s="15"/>
      <c r="D1465" s="15"/>
      <c r="E1465" s="15"/>
      <c r="F1465" s="15"/>
      <c r="G1465" s="15"/>
      <c r="H1465" s="15"/>
      <c r="I1465" s="15"/>
      <c r="J1465" s="15"/>
      <c r="K1465" s="19"/>
      <c r="L1465" s="24" t="str">
        <f t="shared" ca="1" si="23"/>
        <v>-</v>
      </c>
      <c r="M1465" s="15"/>
      <c r="N1465" s="15"/>
      <c r="O1465" s="15"/>
      <c r="P1465" s="15"/>
    </row>
    <row r="1466" spans="1:16" x14ac:dyDescent="0.25">
      <c r="L1466" s="21" t="str">
        <f t="shared" ca="1" si="23"/>
        <v>-</v>
      </c>
    </row>
    <row r="1467" spans="1:16" x14ac:dyDescent="0.25">
      <c r="A1467" s="15"/>
      <c r="B1467" s="19"/>
      <c r="C1467" s="15"/>
      <c r="D1467" s="15"/>
      <c r="E1467" s="15"/>
      <c r="F1467" s="15"/>
      <c r="G1467" s="15"/>
      <c r="H1467" s="15"/>
      <c r="I1467" s="15"/>
      <c r="J1467" s="15"/>
      <c r="K1467" s="19"/>
      <c r="L1467" s="24" t="str">
        <f t="shared" ca="1" si="23"/>
        <v>-</v>
      </c>
      <c r="M1467" s="15"/>
      <c r="N1467" s="15"/>
      <c r="O1467" s="15"/>
      <c r="P1467" s="15"/>
    </row>
    <row r="1468" spans="1:16" x14ac:dyDescent="0.25">
      <c r="L1468" s="21" t="str">
        <f t="shared" ca="1" si="23"/>
        <v>-</v>
      </c>
    </row>
    <row r="1469" spans="1:16" x14ac:dyDescent="0.25">
      <c r="A1469" s="15"/>
      <c r="B1469" s="19"/>
      <c r="C1469" s="15"/>
      <c r="D1469" s="15"/>
      <c r="E1469" s="15"/>
      <c r="F1469" s="15"/>
      <c r="G1469" s="15"/>
      <c r="H1469" s="15"/>
      <c r="I1469" s="15"/>
      <c r="J1469" s="15"/>
      <c r="K1469" s="19"/>
      <c r="L1469" s="24" t="str">
        <f t="shared" ca="1" si="23"/>
        <v>-</v>
      </c>
      <c r="M1469" s="15"/>
      <c r="N1469" s="15"/>
      <c r="O1469" s="15"/>
      <c r="P1469" s="15"/>
    </row>
    <row r="1470" spans="1:16" x14ac:dyDescent="0.25">
      <c r="L1470" s="21" t="str">
        <f t="shared" ca="1" si="23"/>
        <v>-</v>
      </c>
    </row>
    <row r="1471" spans="1:16" x14ac:dyDescent="0.25">
      <c r="A1471" s="15"/>
      <c r="B1471" s="19"/>
      <c r="C1471" s="15"/>
      <c r="D1471" s="15"/>
      <c r="E1471" s="15"/>
      <c r="F1471" s="15"/>
      <c r="G1471" s="15"/>
      <c r="H1471" s="15"/>
      <c r="I1471" s="15"/>
      <c r="J1471" s="15"/>
      <c r="K1471" s="19"/>
      <c r="L1471" s="24" t="str">
        <f t="shared" ca="1" si="23"/>
        <v>-</v>
      </c>
      <c r="M1471" s="15"/>
      <c r="N1471" s="15"/>
      <c r="O1471" s="15"/>
      <c r="P1471" s="15"/>
    </row>
    <row r="1472" spans="1:16" x14ac:dyDescent="0.25">
      <c r="L1472" s="21" t="str">
        <f t="shared" ca="1" si="23"/>
        <v>-</v>
      </c>
    </row>
    <row r="1473" spans="1:16" x14ac:dyDescent="0.25">
      <c r="A1473" s="15"/>
      <c r="B1473" s="19"/>
      <c r="C1473" s="15"/>
      <c r="D1473" s="15"/>
      <c r="E1473" s="15"/>
      <c r="F1473" s="15"/>
      <c r="G1473" s="15"/>
      <c r="H1473" s="15"/>
      <c r="I1473" s="15"/>
      <c r="J1473" s="15"/>
      <c r="K1473" s="19"/>
      <c r="L1473" s="24" t="str">
        <f t="shared" ca="1" si="23"/>
        <v>-</v>
      </c>
      <c r="M1473" s="15"/>
      <c r="N1473" s="15"/>
      <c r="O1473" s="15"/>
      <c r="P1473" s="15"/>
    </row>
    <row r="1474" spans="1:16" x14ac:dyDescent="0.25">
      <c r="L1474" s="21" t="str">
        <f t="shared" ca="1" si="23"/>
        <v>-</v>
      </c>
    </row>
    <row r="1475" spans="1:16" x14ac:dyDescent="0.25">
      <c r="A1475" s="15"/>
      <c r="B1475" s="19"/>
      <c r="C1475" s="15"/>
      <c r="D1475" s="15"/>
      <c r="E1475" s="15"/>
      <c r="F1475" s="15"/>
      <c r="G1475" s="15"/>
      <c r="H1475" s="15"/>
      <c r="I1475" s="15"/>
      <c r="J1475" s="15"/>
      <c r="K1475" s="19"/>
      <c r="L1475" s="24" t="str">
        <f t="shared" ca="1" si="23"/>
        <v>-</v>
      </c>
      <c r="M1475" s="15"/>
      <c r="N1475" s="15"/>
      <c r="O1475" s="15"/>
      <c r="P1475" s="15"/>
    </row>
    <row r="1476" spans="1:16" x14ac:dyDescent="0.25">
      <c r="L1476" s="21" t="str">
        <f t="shared" ca="1" si="23"/>
        <v>-</v>
      </c>
    </row>
    <row r="1477" spans="1:16" x14ac:dyDescent="0.25">
      <c r="A1477" s="15"/>
      <c r="B1477" s="19"/>
      <c r="C1477" s="15"/>
      <c r="D1477" s="15"/>
      <c r="E1477" s="15"/>
      <c r="F1477" s="15"/>
      <c r="G1477" s="15"/>
      <c r="H1477" s="15"/>
      <c r="I1477" s="15"/>
      <c r="J1477" s="15"/>
      <c r="K1477" s="19"/>
      <c r="L1477" s="24" t="str">
        <f t="shared" ca="1" si="23"/>
        <v>-</v>
      </c>
      <c r="M1477" s="15"/>
      <c r="N1477" s="15"/>
      <c r="O1477" s="15"/>
      <c r="P1477" s="15"/>
    </row>
    <row r="1478" spans="1:16" x14ac:dyDescent="0.25">
      <c r="L1478" s="21" t="str">
        <f t="shared" ref="L1478:L1541" ca="1" si="24">IF(B1478&gt;1/1/1900, (IF(M1478="Closed",(DATEDIF(B1478,K1478,"d"))-(DATEDIF(H1478,J1478,"d")),IF(OR(M1478="Pending",ISBLANK(K1478)),TODAY()-B1478))),"-")</f>
        <v>-</v>
      </c>
    </row>
    <row r="1479" spans="1:16" x14ac:dyDescent="0.25">
      <c r="A1479" s="15"/>
      <c r="B1479" s="19"/>
      <c r="C1479" s="15"/>
      <c r="D1479" s="15"/>
      <c r="E1479" s="15"/>
      <c r="F1479" s="15"/>
      <c r="G1479" s="15"/>
      <c r="H1479" s="15"/>
      <c r="I1479" s="15"/>
      <c r="J1479" s="15"/>
      <c r="K1479" s="19"/>
      <c r="L1479" s="24" t="str">
        <f t="shared" ca="1" si="24"/>
        <v>-</v>
      </c>
      <c r="M1479" s="15"/>
      <c r="N1479" s="15"/>
      <c r="O1479" s="15"/>
      <c r="P1479" s="15"/>
    </row>
    <row r="1480" spans="1:16" x14ac:dyDescent="0.25">
      <c r="L1480" s="21" t="str">
        <f t="shared" ca="1" si="24"/>
        <v>-</v>
      </c>
    </row>
    <row r="1481" spans="1:16" x14ac:dyDescent="0.25">
      <c r="A1481" s="15"/>
      <c r="B1481" s="19"/>
      <c r="C1481" s="15"/>
      <c r="D1481" s="15"/>
      <c r="E1481" s="15"/>
      <c r="F1481" s="15"/>
      <c r="G1481" s="15"/>
      <c r="H1481" s="15"/>
      <c r="I1481" s="15"/>
      <c r="J1481" s="15"/>
      <c r="K1481" s="19"/>
      <c r="L1481" s="24" t="str">
        <f t="shared" ca="1" si="24"/>
        <v>-</v>
      </c>
      <c r="M1481" s="15"/>
      <c r="N1481" s="15"/>
      <c r="O1481" s="15"/>
      <c r="P1481" s="15"/>
    </row>
    <row r="1482" spans="1:16" x14ac:dyDescent="0.25">
      <c r="L1482" s="21" t="str">
        <f t="shared" ca="1" si="24"/>
        <v>-</v>
      </c>
    </row>
    <row r="1483" spans="1:16" x14ac:dyDescent="0.25">
      <c r="A1483" s="15"/>
      <c r="B1483" s="19"/>
      <c r="C1483" s="15"/>
      <c r="D1483" s="15"/>
      <c r="E1483" s="15"/>
      <c r="F1483" s="15"/>
      <c r="G1483" s="15"/>
      <c r="H1483" s="15"/>
      <c r="I1483" s="15"/>
      <c r="J1483" s="15"/>
      <c r="K1483" s="19"/>
      <c r="L1483" s="24" t="str">
        <f t="shared" ca="1" si="24"/>
        <v>-</v>
      </c>
      <c r="M1483" s="15"/>
      <c r="N1483" s="15"/>
      <c r="O1483" s="15"/>
      <c r="P1483" s="15"/>
    </row>
    <row r="1484" spans="1:16" x14ac:dyDescent="0.25">
      <c r="L1484" s="21" t="str">
        <f t="shared" ca="1" si="24"/>
        <v>-</v>
      </c>
    </row>
    <row r="1485" spans="1:16" x14ac:dyDescent="0.25">
      <c r="A1485" s="15"/>
      <c r="B1485" s="19"/>
      <c r="C1485" s="15"/>
      <c r="D1485" s="15"/>
      <c r="E1485" s="15"/>
      <c r="F1485" s="15"/>
      <c r="G1485" s="15"/>
      <c r="H1485" s="15"/>
      <c r="I1485" s="15"/>
      <c r="J1485" s="15"/>
      <c r="K1485" s="19"/>
      <c r="L1485" s="24" t="str">
        <f t="shared" ca="1" si="24"/>
        <v>-</v>
      </c>
      <c r="M1485" s="15"/>
      <c r="N1485" s="15"/>
      <c r="O1485" s="15"/>
      <c r="P1485" s="15"/>
    </row>
    <row r="1486" spans="1:16" x14ac:dyDescent="0.25">
      <c r="L1486" s="21" t="str">
        <f t="shared" ca="1" si="24"/>
        <v>-</v>
      </c>
    </row>
    <row r="1487" spans="1:16" x14ac:dyDescent="0.25">
      <c r="A1487" s="15"/>
      <c r="B1487" s="19"/>
      <c r="C1487" s="15"/>
      <c r="D1487" s="15"/>
      <c r="E1487" s="15"/>
      <c r="F1487" s="15"/>
      <c r="G1487" s="15"/>
      <c r="H1487" s="15"/>
      <c r="I1487" s="15"/>
      <c r="J1487" s="15"/>
      <c r="K1487" s="19"/>
      <c r="L1487" s="24" t="str">
        <f t="shared" ca="1" si="24"/>
        <v>-</v>
      </c>
      <c r="M1487" s="15"/>
      <c r="N1487" s="15"/>
      <c r="O1487" s="15"/>
      <c r="P1487" s="15"/>
    </row>
    <row r="1488" spans="1:16" x14ac:dyDescent="0.25">
      <c r="L1488" s="21" t="str">
        <f t="shared" ca="1" si="24"/>
        <v>-</v>
      </c>
    </row>
    <row r="1489" spans="1:16" x14ac:dyDescent="0.25">
      <c r="A1489" s="15"/>
      <c r="B1489" s="19"/>
      <c r="C1489" s="15"/>
      <c r="D1489" s="15"/>
      <c r="E1489" s="15"/>
      <c r="F1489" s="15"/>
      <c r="G1489" s="15"/>
      <c r="H1489" s="15"/>
      <c r="I1489" s="15"/>
      <c r="J1489" s="15"/>
      <c r="K1489" s="19"/>
      <c r="L1489" s="24" t="str">
        <f t="shared" ca="1" si="24"/>
        <v>-</v>
      </c>
      <c r="M1489" s="15"/>
      <c r="N1489" s="15"/>
      <c r="O1489" s="15"/>
      <c r="P1489" s="15"/>
    </row>
    <row r="1490" spans="1:16" x14ac:dyDescent="0.25">
      <c r="L1490" s="21" t="str">
        <f t="shared" ca="1" si="24"/>
        <v>-</v>
      </c>
    </row>
    <row r="1491" spans="1:16" x14ac:dyDescent="0.25">
      <c r="A1491" s="15"/>
      <c r="B1491" s="19"/>
      <c r="C1491" s="15"/>
      <c r="D1491" s="15"/>
      <c r="E1491" s="15"/>
      <c r="F1491" s="15"/>
      <c r="G1491" s="15"/>
      <c r="H1491" s="15"/>
      <c r="I1491" s="15"/>
      <c r="J1491" s="15"/>
      <c r="K1491" s="19"/>
      <c r="L1491" s="24" t="str">
        <f t="shared" ca="1" si="24"/>
        <v>-</v>
      </c>
      <c r="M1491" s="15"/>
      <c r="N1491" s="15"/>
      <c r="O1491" s="15"/>
      <c r="P1491" s="15"/>
    </row>
    <row r="1492" spans="1:16" x14ac:dyDescent="0.25">
      <c r="L1492" s="21" t="str">
        <f t="shared" ca="1" si="24"/>
        <v>-</v>
      </c>
    </row>
    <row r="1493" spans="1:16" x14ac:dyDescent="0.25">
      <c r="A1493" s="15"/>
      <c r="B1493" s="19"/>
      <c r="C1493" s="15"/>
      <c r="D1493" s="15"/>
      <c r="E1493" s="15"/>
      <c r="F1493" s="15"/>
      <c r="G1493" s="15"/>
      <c r="H1493" s="15"/>
      <c r="I1493" s="15"/>
      <c r="J1493" s="15"/>
      <c r="K1493" s="19"/>
      <c r="L1493" s="24" t="str">
        <f t="shared" ca="1" si="24"/>
        <v>-</v>
      </c>
      <c r="M1493" s="15"/>
      <c r="N1493" s="15"/>
      <c r="O1493" s="15"/>
      <c r="P1493" s="15"/>
    </row>
    <row r="1494" spans="1:16" x14ac:dyDescent="0.25">
      <c r="L1494" s="21" t="str">
        <f t="shared" ca="1" si="24"/>
        <v>-</v>
      </c>
    </row>
    <row r="1495" spans="1:16" x14ac:dyDescent="0.25">
      <c r="A1495" s="15"/>
      <c r="B1495" s="19"/>
      <c r="C1495" s="15"/>
      <c r="D1495" s="15"/>
      <c r="E1495" s="15"/>
      <c r="F1495" s="15"/>
      <c r="G1495" s="15"/>
      <c r="H1495" s="15"/>
      <c r="I1495" s="15"/>
      <c r="J1495" s="15"/>
      <c r="K1495" s="19"/>
      <c r="L1495" s="24" t="str">
        <f t="shared" ca="1" si="24"/>
        <v>-</v>
      </c>
      <c r="M1495" s="15"/>
      <c r="N1495" s="15"/>
      <c r="O1495" s="15"/>
      <c r="P1495" s="15"/>
    </row>
    <row r="1496" spans="1:16" x14ac:dyDescent="0.25">
      <c r="L1496" s="21" t="str">
        <f t="shared" ca="1" si="24"/>
        <v>-</v>
      </c>
    </row>
    <row r="1497" spans="1:16" x14ac:dyDescent="0.25">
      <c r="A1497" s="15"/>
      <c r="B1497" s="19"/>
      <c r="C1497" s="15"/>
      <c r="D1497" s="15"/>
      <c r="E1497" s="15"/>
      <c r="F1497" s="15"/>
      <c r="G1497" s="15"/>
      <c r="H1497" s="15"/>
      <c r="I1497" s="15"/>
      <c r="J1497" s="15"/>
      <c r="K1497" s="19"/>
      <c r="L1497" s="24" t="str">
        <f t="shared" ca="1" si="24"/>
        <v>-</v>
      </c>
      <c r="M1497" s="15"/>
      <c r="N1497" s="15"/>
      <c r="O1497" s="15"/>
      <c r="P1497" s="15"/>
    </row>
    <row r="1498" spans="1:16" x14ac:dyDescent="0.25">
      <c r="L1498" s="21" t="str">
        <f t="shared" ca="1" si="24"/>
        <v>-</v>
      </c>
    </row>
    <row r="1499" spans="1:16" x14ac:dyDescent="0.25">
      <c r="A1499" s="15"/>
      <c r="B1499" s="19"/>
      <c r="C1499" s="15"/>
      <c r="D1499" s="15"/>
      <c r="E1499" s="15"/>
      <c r="F1499" s="15"/>
      <c r="G1499" s="15"/>
      <c r="H1499" s="15"/>
      <c r="I1499" s="15"/>
      <c r="J1499" s="15"/>
      <c r="K1499" s="19"/>
      <c r="L1499" s="24" t="str">
        <f t="shared" ca="1" si="24"/>
        <v>-</v>
      </c>
      <c r="M1499" s="15"/>
      <c r="N1499" s="15"/>
      <c r="O1499" s="15"/>
      <c r="P1499" s="15"/>
    </row>
    <row r="1500" spans="1:16" x14ac:dyDescent="0.25">
      <c r="L1500" s="21" t="str">
        <f t="shared" ca="1" si="24"/>
        <v>-</v>
      </c>
    </row>
    <row r="1501" spans="1:16" x14ac:dyDescent="0.25">
      <c r="A1501" s="15"/>
      <c r="B1501" s="19"/>
      <c r="C1501" s="15"/>
      <c r="D1501" s="15"/>
      <c r="E1501" s="15"/>
      <c r="F1501" s="15"/>
      <c r="G1501" s="15"/>
      <c r="H1501" s="15"/>
      <c r="I1501" s="15"/>
      <c r="J1501" s="15"/>
      <c r="K1501" s="19"/>
      <c r="L1501" s="24" t="str">
        <f t="shared" ca="1" si="24"/>
        <v>-</v>
      </c>
      <c r="M1501" s="15"/>
      <c r="N1501" s="15"/>
      <c r="O1501" s="15"/>
      <c r="P1501" s="15"/>
    </row>
    <row r="1502" spans="1:16" x14ac:dyDescent="0.25">
      <c r="L1502" s="21" t="str">
        <f t="shared" ca="1" si="24"/>
        <v>-</v>
      </c>
    </row>
    <row r="1503" spans="1:16" x14ac:dyDescent="0.25">
      <c r="A1503" s="15"/>
      <c r="B1503" s="19"/>
      <c r="C1503" s="15"/>
      <c r="D1503" s="15"/>
      <c r="E1503" s="15"/>
      <c r="F1503" s="15"/>
      <c r="G1503" s="15"/>
      <c r="H1503" s="15"/>
      <c r="I1503" s="15"/>
      <c r="J1503" s="15"/>
      <c r="K1503" s="19"/>
      <c r="L1503" s="24" t="str">
        <f t="shared" ca="1" si="24"/>
        <v>-</v>
      </c>
      <c r="M1503" s="15"/>
      <c r="N1503" s="15"/>
      <c r="O1503" s="15"/>
      <c r="P1503" s="15"/>
    </row>
    <row r="1504" spans="1:16" x14ac:dyDescent="0.25">
      <c r="L1504" s="21" t="str">
        <f t="shared" ca="1" si="24"/>
        <v>-</v>
      </c>
    </row>
    <row r="1505" spans="1:16" x14ac:dyDescent="0.25">
      <c r="A1505" s="15"/>
      <c r="B1505" s="19"/>
      <c r="C1505" s="15"/>
      <c r="D1505" s="15"/>
      <c r="E1505" s="15"/>
      <c r="F1505" s="15"/>
      <c r="G1505" s="15"/>
      <c r="H1505" s="15"/>
      <c r="I1505" s="15"/>
      <c r="J1505" s="15"/>
      <c r="K1505" s="19"/>
      <c r="L1505" s="24" t="str">
        <f t="shared" ca="1" si="24"/>
        <v>-</v>
      </c>
      <c r="M1505" s="15"/>
      <c r="N1505" s="15"/>
      <c r="O1505" s="15"/>
      <c r="P1505" s="15"/>
    </row>
    <row r="1506" spans="1:16" x14ac:dyDescent="0.25">
      <c r="L1506" s="21" t="str">
        <f t="shared" ca="1" si="24"/>
        <v>-</v>
      </c>
    </row>
    <row r="1507" spans="1:16" x14ac:dyDescent="0.25">
      <c r="A1507" s="15"/>
      <c r="B1507" s="19"/>
      <c r="C1507" s="15"/>
      <c r="D1507" s="15"/>
      <c r="E1507" s="15"/>
      <c r="F1507" s="15"/>
      <c r="G1507" s="15"/>
      <c r="H1507" s="15"/>
      <c r="I1507" s="15"/>
      <c r="J1507" s="15"/>
      <c r="K1507" s="19"/>
      <c r="L1507" s="24" t="str">
        <f t="shared" ca="1" si="24"/>
        <v>-</v>
      </c>
      <c r="M1507" s="15"/>
      <c r="N1507" s="15"/>
      <c r="O1507" s="15"/>
      <c r="P1507" s="15"/>
    </row>
    <row r="1508" spans="1:16" x14ac:dyDescent="0.25">
      <c r="L1508" s="21" t="str">
        <f t="shared" ca="1" si="24"/>
        <v>-</v>
      </c>
    </row>
    <row r="1509" spans="1:16" x14ac:dyDescent="0.25">
      <c r="A1509" s="15"/>
      <c r="B1509" s="19"/>
      <c r="C1509" s="15"/>
      <c r="D1509" s="15"/>
      <c r="E1509" s="15"/>
      <c r="F1509" s="15"/>
      <c r="G1509" s="15"/>
      <c r="H1509" s="15"/>
      <c r="I1509" s="15"/>
      <c r="J1509" s="15"/>
      <c r="K1509" s="19"/>
      <c r="L1509" s="24" t="str">
        <f t="shared" ca="1" si="24"/>
        <v>-</v>
      </c>
      <c r="M1509" s="15"/>
      <c r="N1509" s="15"/>
      <c r="O1509" s="15"/>
      <c r="P1509" s="15"/>
    </row>
    <row r="1510" spans="1:16" x14ac:dyDescent="0.25">
      <c r="L1510" s="21" t="str">
        <f t="shared" ca="1" si="24"/>
        <v>-</v>
      </c>
    </row>
    <row r="1511" spans="1:16" x14ac:dyDescent="0.25">
      <c r="A1511" s="15"/>
      <c r="B1511" s="19"/>
      <c r="C1511" s="15"/>
      <c r="D1511" s="15"/>
      <c r="E1511" s="15"/>
      <c r="F1511" s="15"/>
      <c r="G1511" s="15"/>
      <c r="H1511" s="15"/>
      <c r="I1511" s="15"/>
      <c r="J1511" s="15"/>
      <c r="K1511" s="19"/>
      <c r="L1511" s="24" t="str">
        <f t="shared" ca="1" si="24"/>
        <v>-</v>
      </c>
      <c r="M1511" s="15"/>
      <c r="N1511" s="15"/>
      <c r="O1511" s="15"/>
      <c r="P1511" s="15"/>
    </row>
    <row r="1512" spans="1:16" x14ac:dyDescent="0.25">
      <c r="L1512" s="21" t="str">
        <f t="shared" ca="1" si="24"/>
        <v>-</v>
      </c>
    </row>
    <row r="1513" spans="1:16" x14ac:dyDescent="0.25">
      <c r="A1513" s="15"/>
      <c r="B1513" s="19"/>
      <c r="C1513" s="15"/>
      <c r="D1513" s="15"/>
      <c r="E1513" s="15"/>
      <c r="F1513" s="15"/>
      <c r="G1513" s="15"/>
      <c r="H1513" s="15"/>
      <c r="I1513" s="15"/>
      <c r="J1513" s="15"/>
      <c r="K1513" s="19"/>
      <c r="L1513" s="24" t="str">
        <f t="shared" ca="1" si="24"/>
        <v>-</v>
      </c>
      <c r="M1513" s="15"/>
      <c r="N1513" s="15"/>
      <c r="O1513" s="15"/>
      <c r="P1513" s="15"/>
    </row>
    <row r="1514" spans="1:16" x14ac:dyDescent="0.25">
      <c r="L1514" s="21" t="str">
        <f t="shared" ca="1" si="24"/>
        <v>-</v>
      </c>
    </row>
    <row r="1515" spans="1:16" x14ac:dyDescent="0.25">
      <c r="A1515" s="15"/>
      <c r="B1515" s="19"/>
      <c r="C1515" s="15"/>
      <c r="D1515" s="15"/>
      <c r="E1515" s="15"/>
      <c r="F1515" s="15"/>
      <c r="G1515" s="15"/>
      <c r="H1515" s="15"/>
      <c r="I1515" s="15"/>
      <c r="J1515" s="15"/>
      <c r="K1515" s="19"/>
      <c r="L1515" s="24" t="str">
        <f t="shared" ca="1" si="24"/>
        <v>-</v>
      </c>
      <c r="M1515" s="15"/>
      <c r="N1515" s="15"/>
      <c r="O1515" s="15"/>
      <c r="P1515" s="15"/>
    </row>
    <row r="1516" spans="1:16" x14ac:dyDescent="0.25">
      <c r="L1516" s="21" t="str">
        <f t="shared" ca="1" si="24"/>
        <v>-</v>
      </c>
    </row>
    <row r="1517" spans="1:16" x14ac:dyDescent="0.25">
      <c r="A1517" s="15"/>
      <c r="B1517" s="19"/>
      <c r="C1517" s="15"/>
      <c r="D1517" s="15"/>
      <c r="E1517" s="15"/>
      <c r="F1517" s="15"/>
      <c r="G1517" s="15"/>
      <c r="H1517" s="15"/>
      <c r="I1517" s="15"/>
      <c r="J1517" s="15"/>
      <c r="K1517" s="19"/>
      <c r="L1517" s="24" t="str">
        <f t="shared" ca="1" si="24"/>
        <v>-</v>
      </c>
      <c r="M1517" s="15"/>
      <c r="N1517" s="15"/>
      <c r="O1517" s="15"/>
      <c r="P1517" s="15"/>
    </row>
    <row r="1518" spans="1:16" x14ac:dyDescent="0.25">
      <c r="L1518" s="21" t="str">
        <f t="shared" ca="1" si="24"/>
        <v>-</v>
      </c>
    </row>
    <row r="1519" spans="1:16" x14ac:dyDescent="0.25">
      <c r="A1519" s="15"/>
      <c r="B1519" s="19"/>
      <c r="C1519" s="15"/>
      <c r="D1519" s="15"/>
      <c r="E1519" s="15"/>
      <c r="F1519" s="15"/>
      <c r="G1519" s="15"/>
      <c r="H1519" s="15"/>
      <c r="I1519" s="15"/>
      <c r="J1519" s="15"/>
      <c r="K1519" s="19"/>
      <c r="L1519" s="24" t="str">
        <f t="shared" ca="1" si="24"/>
        <v>-</v>
      </c>
      <c r="M1519" s="15"/>
      <c r="N1519" s="15"/>
      <c r="O1519" s="15"/>
      <c r="P1519" s="15"/>
    </row>
    <row r="1520" spans="1:16" x14ac:dyDescent="0.25">
      <c r="L1520" s="21" t="str">
        <f t="shared" ca="1" si="24"/>
        <v>-</v>
      </c>
    </row>
    <row r="1521" spans="1:16" x14ac:dyDescent="0.25">
      <c r="A1521" s="15"/>
      <c r="B1521" s="19"/>
      <c r="C1521" s="15"/>
      <c r="D1521" s="15"/>
      <c r="E1521" s="15"/>
      <c r="F1521" s="15"/>
      <c r="G1521" s="15"/>
      <c r="H1521" s="15"/>
      <c r="I1521" s="15"/>
      <c r="J1521" s="15"/>
      <c r="K1521" s="19"/>
      <c r="L1521" s="24" t="str">
        <f t="shared" ca="1" si="24"/>
        <v>-</v>
      </c>
      <c r="M1521" s="15"/>
      <c r="N1521" s="15"/>
      <c r="O1521" s="15"/>
      <c r="P1521" s="15"/>
    </row>
    <row r="1522" spans="1:16" x14ac:dyDescent="0.25">
      <c r="L1522" s="21" t="str">
        <f t="shared" ca="1" si="24"/>
        <v>-</v>
      </c>
    </row>
    <row r="1523" spans="1:16" x14ac:dyDescent="0.25">
      <c r="A1523" s="15"/>
      <c r="B1523" s="19"/>
      <c r="C1523" s="15"/>
      <c r="D1523" s="15"/>
      <c r="E1523" s="15"/>
      <c r="F1523" s="15"/>
      <c r="G1523" s="15"/>
      <c r="H1523" s="15"/>
      <c r="I1523" s="15"/>
      <c r="J1523" s="15"/>
      <c r="K1523" s="19"/>
      <c r="L1523" s="24" t="str">
        <f t="shared" ca="1" si="24"/>
        <v>-</v>
      </c>
      <c r="M1523" s="15"/>
      <c r="N1523" s="15"/>
      <c r="O1523" s="15"/>
      <c r="P1523" s="15"/>
    </row>
    <row r="1524" spans="1:16" x14ac:dyDescent="0.25">
      <c r="L1524" s="21" t="str">
        <f t="shared" ca="1" si="24"/>
        <v>-</v>
      </c>
    </row>
    <row r="1525" spans="1:16" x14ac:dyDescent="0.25">
      <c r="A1525" s="15"/>
      <c r="B1525" s="19"/>
      <c r="C1525" s="15"/>
      <c r="D1525" s="15"/>
      <c r="E1525" s="15"/>
      <c r="F1525" s="15"/>
      <c r="G1525" s="15"/>
      <c r="H1525" s="15"/>
      <c r="I1525" s="15"/>
      <c r="J1525" s="15"/>
      <c r="K1525" s="19"/>
      <c r="L1525" s="24" t="str">
        <f t="shared" ca="1" si="24"/>
        <v>-</v>
      </c>
      <c r="M1525" s="15"/>
      <c r="N1525" s="15"/>
      <c r="O1525" s="15"/>
      <c r="P1525" s="15"/>
    </row>
    <row r="1526" spans="1:16" x14ac:dyDescent="0.25">
      <c r="L1526" s="21" t="str">
        <f t="shared" ca="1" si="24"/>
        <v>-</v>
      </c>
    </row>
    <row r="1527" spans="1:16" x14ac:dyDescent="0.25">
      <c r="A1527" s="15"/>
      <c r="B1527" s="19"/>
      <c r="C1527" s="15"/>
      <c r="D1527" s="15"/>
      <c r="E1527" s="15"/>
      <c r="F1527" s="15"/>
      <c r="G1527" s="15"/>
      <c r="H1527" s="15"/>
      <c r="I1527" s="15"/>
      <c r="J1527" s="15"/>
      <c r="K1527" s="19"/>
      <c r="L1527" s="24" t="str">
        <f t="shared" ca="1" si="24"/>
        <v>-</v>
      </c>
      <c r="M1527" s="15"/>
      <c r="N1527" s="15"/>
      <c r="O1527" s="15"/>
      <c r="P1527" s="15"/>
    </row>
    <row r="1528" spans="1:16" x14ac:dyDescent="0.25">
      <c r="L1528" s="21" t="str">
        <f t="shared" ca="1" si="24"/>
        <v>-</v>
      </c>
    </row>
    <row r="1529" spans="1:16" x14ac:dyDescent="0.25">
      <c r="A1529" s="15"/>
      <c r="B1529" s="19"/>
      <c r="C1529" s="15"/>
      <c r="D1529" s="15"/>
      <c r="E1529" s="15"/>
      <c r="F1529" s="15"/>
      <c r="G1529" s="15"/>
      <c r="H1529" s="15"/>
      <c r="I1529" s="15"/>
      <c r="J1529" s="15"/>
      <c r="K1529" s="19"/>
      <c r="L1529" s="24" t="str">
        <f t="shared" ca="1" si="24"/>
        <v>-</v>
      </c>
      <c r="M1529" s="15"/>
      <c r="N1529" s="15"/>
      <c r="O1529" s="15"/>
      <c r="P1529" s="15"/>
    </row>
    <row r="1530" spans="1:16" x14ac:dyDescent="0.25">
      <c r="L1530" s="21" t="str">
        <f t="shared" ca="1" si="24"/>
        <v>-</v>
      </c>
    </row>
    <row r="1531" spans="1:16" x14ac:dyDescent="0.25">
      <c r="A1531" s="15"/>
      <c r="B1531" s="19"/>
      <c r="C1531" s="15"/>
      <c r="D1531" s="15"/>
      <c r="E1531" s="15"/>
      <c r="F1531" s="15"/>
      <c r="G1531" s="15"/>
      <c r="H1531" s="15"/>
      <c r="I1531" s="15"/>
      <c r="J1531" s="15"/>
      <c r="K1531" s="19"/>
      <c r="L1531" s="24" t="str">
        <f t="shared" ca="1" si="24"/>
        <v>-</v>
      </c>
      <c r="M1531" s="15"/>
      <c r="N1531" s="15"/>
      <c r="O1531" s="15"/>
      <c r="P1531" s="15"/>
    </row>
    <row r="1532" spans="1:16" x14ac:dyDescent="0.25">
      <c r="L1532" s="21" t="str">
        <f t="shared" ca="1" si="24"/>
        <v>-</v>
      </c>
    </row>
    <row r="1533" spans="1:16" x14ac:dyDescent="0.25">
      <c r="A1533" s="15"/>
      <c r="B1533" s="19"/>
      <c r="C1533" s="15"/>
      <c r="D1533" s="15"/>
      <c r="E1533" s="15"/>
      <c r="F1533" s="15"/>
      <c r="G1533" s="15"/>
      <c r="H1533" s="15"/>
      <c r="I1533" s="15"/>
      <c r="J1533" s="15"/>
      <c r="K1533" s="19"/>
      <c r="L1533" s="24" t="str">
        <f t="shared" ca="1" si="24"/>
        <v>-</v>
      </c>
      <c r="M1533" s="15"/>
      <c r="N1533" s="15"/>
      <c r="O1533" s="15"/>
      <c r="P1533" s="15"/>
    </row>
    <row r="1534" spans="1:16" x14ac:dyDescent="0.25">
      <c r="L1534" s="21" t="str">
        <f t="shared" ca="1" si="24"/>
        <v>-</v>
      </c>
    </row>
    <row r="1535" spans="1:16" x14ac:dyDescent="0.25">
      <c r="A1535" s="15"/>
      <c r="B1535" s="19"/>
      <c r="C1535" s="15"/>
      <c r="D1535" s="15"/>
      <c r="E1535" s="15"/>
      <c r="F1535" s="15"/>
      <c r="G1535" s="15"/>
      <c r="H1535" s="15"/>
      <c r="I1535" s="15"/>
      <c r="J1535" s="15"/>
      <c r="K1535" s="19"/>
      <c r="L1535" s="24" t="str">
        <f t="shared" ca="1" si="24"/>
        <v>-</v>
      </c>
      <c r="M1535" s="15"/>
      <c r="N1535" s="15"/>
      <c r="O1535" s="15"/>
      <c r="P1535" s="15"/>
    </row>
    <row r="1536" spans="1:16" x14ac:dyDescent="0.25">
      <c r="L1536" s="21" t="str">
        <f t="shared" ca="1" si="24"/>
        <v>-</v>
      </c>
    </row>
    <row r="1537" spans="1:16" x14ac:dyDescent="0.25">
      <c r="A1537" s="15"/>
      <c r="B1537" s="19"/>
      <c r="C1537" s="15"/>
      <c r="D1537" s="15"/>
      <c r="E1537" s="15"/>
      <c r="F1537" s="15"/>
      <c r="G1537" s="15"/>
      <c r="H1537" s="15"/>
      <c r="I1537" s="15"/>
      <c r="J1537" s="15"/>
      <c r="K1537" s="19"/>
      <c r="L1537" s="24" t="str">
        <f t="shared" ca="1" si="24"/>
        <v>-</v>
      </c>
      <c r="M1537" s="15"/>
      <c r="N1537" s="15"/>
      <c r="O1537" s="15"/>
      <c r="P1537" s="15"/>
    </row>
    <row r="1538" spans="1:16" x14ac:dyDescent="0.25">
      <c r="L1538" s="21" t="str">
        <f t="shared" ca="1" si="24"/>
        <v>-</v>
      </c>
    </row>
    <row r="1539" spans="1:16" x14ac:dyDescent="0.25">
      <c r="A1539" s="15"/>
      <c r="B1539" s="19"/>
      <c r="C1539" s="15"/>
      <c r="D1539" s="15"/>
      <c r="E1539" s="15"/>
      <c r="F1539" s="15"/>
      <c r="G1539" s="15"/>
      <c r="H1539" s="15"/>
      <c r="I1539" s="15"/>
      <c r="J1539" s="15"/>
      <c r="K1539" s="19"/>
      <c r="L1539" s="24" t="str">
        <f t="shared" ca="1" si="24"/>
        <v>-</v>
      </c>
      <c r="M1539" s="15"/>
      <c r="N1539" s="15"/>
      <c r="O1539" s="15"/>
      <c r="P1539" s="15"/>
    </row>
    <row r="1540" spans="1:16" x14ac:dyDescent="0.25">
      <c r="L1540" s="21" t="str">
        <f t="shared" ca="1" si="24"/>
        <v>-</v>
      </c>
    </row>
    <row r="1541" spans="1:16" x14ac:dyDescent="0.25">
      <c r="A1541" s="15"/>
      <c r="B1541" s="19"/>
      <c r="C1541" s="15"/>
      <c r="D1541" s="15"/>
      <c r="E1541" s="15"/>
      <c r="F1541" s="15"/>
      <c r="G1541" s="15"/>
      <c r="H1541" s="15"/>
      <c r="I1541" s="15"/>
      <c r="J1541" s="15"/>
      <c r="K1541" s="19"/>
      <c r="L1541" s="24" t="str">
        <f t="shared" ca="1" si="24"/>
        <v>-</v>
      </c>
      <c r="M1541" s="15"/>
      <c r="N1541" s="15"/>
      <c r="O1541" s="15"/>
      <c r="P1541" s="15"/>
    </row>
    <row r="1542" spans="1:16" x14ac:dyDescent="0.25">
      <c r="L1542" s="21" t="str">
        <f t="shared" ref="L1542:L1605" ca="1" si="25">IF(B1542&gt;1/1/1900, (IF(M1542="Closed",(DATEDIF(B1542,K1542,"d"))-(DATEDIF(H1542,J1542,"d")),IF(OR(M1542="Pending",ISBLANK(K1542)),TODAY()-B1542))),"-")</f>
        <v>-</v>
      </c>
    </row>
    <row r="1543" spans="1:16" x14ac:dyDescent="0.25">
      <c r="A1543" s="15"/>
      <c r="B1543" s="19"/>
      <c r="C1543" s="15"/>
      <c r="D1543" s="15"/>
      <c r="E1543" s="15"/>
      <c r="F1543" s="15"/>
      <c r="G1543" s="15"/>
      <c r="H1543" s="15"/>
      <c r="I1543" s="15"/>
      <c r="J1543" s="15"/>
      <c r="K1543" s="19"/>
      <c r="L1543" s="24" t="str">
        <f t="shared" ca="1" si="25"/>
        <v>-</v>
      </c>
      <c r="M1543" s="15"/>
      <c r="N1543" s="15"/>
      <c r="O1543" s="15"/>
      <c r="P1543" s="15"/>
    </row>
    <row r="1544" spans="1:16" x14ac:dyDescent="0.25">
      <c r="L1544" s="21" t="str">
        <f t="shared" ca="1" si="25"/>
        <v>-</v>
      </c>
    </row>
    <row r="1545" spans="1:16" x14ac:dyDescent="0.25">
      <c r="A1545" s="15"/>
      <c r="B1545" s="19"/>
      <c r="C1545" s="15"/>
      <c r="D1545" s="15"/>
      <c r="E1545" s="15"/>
      <c r="F1545" s="15"/>
      <c r="G1545" s="15"/>
      <c r="H1545" s="15"/>
      <c r="I1545" s="15"/>
      <c r="J1545" s="15"/>
      <c r="K1545" s="19"/>
      <c r="L1545" s="24" t="str">
        <f t="shared" ca="1" si="25"/>
        <v>-</v>
      </c>
      <c r="M1545" s="15"/>
      <c r="N1545" s="15"/>
      <c r="O1545" s="15"/>
      <c r="P1545" s="15"/>
    </row>
    <row r="1546" spans="1:16" x14ac:dyDescent="0.25">
      <c r="L1546" s="21" t="str">
        <f t="shared" ca="1" si="25"/>
        <v>-</v>
      </c>
    </row>
    <row r="1547" spans="1:16" x14ac:dyDescent="0.25">
      <c r="A1547" s="15"/>
      <c r="B1547" s="19"/>
      <c r="C1547" s="15"/>
      <c r="D1547" s="15"/>
      <c r="E1547" s="15"/>
      <c r="F1547" s="15"/>
      <c r="G1547" s="15"/>
      <c r="H1547" s="15"/>
      <c r="I1547" s="15"/>
      <c r="J1547" s="15"/>
      <c r="K1547" s="19"/>
      <c r="L1547" s="24" t="str">
        <f t="shared" ca="1" si="25"/>
        <v>-</v>
      </c>
      <c r="M1547" s="15"/>
      <c r="N1547" s="15"/>
      <c r="O1547" s="15"/>
      <c r="P1547" s="15"/>
    </row>
    <row r="1548" spans="1:16" x14ac:dyDescent="0.25">
      <c r="L1548" s="21" t="str">
        <f t="shared" ca="1" si="25"/>
        <v>-</v>
      </c>
    </row>
    <row r="1549" spans="1:16" x14ac:dyDescent="0.25">
      <c r="A1549" s="15"/>
      <c r="B1549" s="19"/>
      <c r="C1549" s="15"/>
      <c r="D1549" s="15"/>
      <c r="E1549" s="15"/>
      <c r="F1549" s="15"/>
      <c r="G1549" s="15"/>
      <c r="H1549" s="15"/>
      <c r="I1549" s="15"/>
      <c r="J1549" s="15"/>
      <c r="K1549" s="19"/>
      <c r="L1549" s="24" t="str">
        <f t="shared" ca="1" si="25"/>
        <v>-</v>
      </c>
      <c r="M1549" s="15"/>
      <c r="N1549" s="15"/>
      <c r="O1549" s="15"/>
      <c r="P1549" s="15"/>
    </row>
    <row r="1550" spans="1:16" x14ac:dyDescent="0.25">
      <c r="L1550" s="21" t="str">
        <f t="shared" ca="1" si="25"/>
        <v>-</v>
      </c>
    </row>
    <row r="1551" spans="1:16" x14ac:dyDescent="0.25">
      <c r="A1551" s="15"/>
      <c r="B1551" s="19"/>
      <c r="C1551" s="15"/>
      <c r="D1551" s="15"/>
      <c r="E1551" s="15"/>
      <c r="F1551" s="15"/>
      <c r="G1551" s="15"/>
      <c r="H1551" s="15"/>
      <c r="I1551" s="15"/>
      <c r="J1551" s="15"/>
      <c r="K1551" s="19"/>
      <c r="L1551" s="24" t="str">
        <f t="shared" ca="1" si="25"/>
        <v>-</v>
      </c>
      <c r="M1551" s="15"/>
      <c r="N1551" s="15"/>
      <c r="O1551" s="15"/>
      <c r="P1551" s="15"/>
    </row>
    <row r="1552" spans="1:16" x14ac:dyDescent="0.25">
      <c r="L1552" s="21" t="str">
        <f t="shared" ca="1" si="25"/>
        <v>-</v>
      </c>
    </row>
    <row r="1553" spans="1:16" x14ac:dyDescent="0.25">
      <c r="A1553" s="15"/>
      <c r="B1553" s="19"/>
      <c r="C1553" s="15"/>
      <c r="D1553" s="15"/>
      <c r="E1553" s="15"/>
      <c r="F1553" s="15"/>
      <c r="G1553" s="15"/>
      <c r="H1553" s="15"/>
      <c r="I1553" s="15"/>
      <c r="J1553" s="15"/>
      <c r="K1553" s="19"/>
      <c r="L1553" s="24" t="str">
        <f t="shared" ca="1" si="25"/>
        <v>-</v>
      </c>
      <c r="M1553" s="15"/>
      <c r="N1553" s="15"/>
      <c r="O1553" s="15"/>
      <c r="P1553" s="15"/>
    </row>
    <row r="1554" spans="1:16" x14ac:dyDescent="0.25">
      <c r="L1554" s="21" t="str">
        <f t="shared" ca="1" si="25"/>
        <v>-</v>
      </c>
    </row>
    <row r="1555" spans="1:16" x14ac:dyDescent="0.25">
      <c r="A1555" s="15"/>
      <c r="B1555" s="19"/>
      <c r="C1555" s="15"/>
      <c r="D1555" s="15"/>
      <c r="E1555" s="15"/>
      <c r="F1555" s="15"/>
      <c r="G1555" s="15"/>
      <c r="H1555" s="15"/>
      <c r="I1555" s="15"/>
      <c r="J1555" s="15"/>
      <c r="K1555" s="19"/>
      <c r="L1555" s="24" t="str">
        <f t="shared" ca="1" si="25"/>
        <v>-</v>
      </c>
      <c r="M1555" s="15"/>
      <c r="N1555" s="15"/>
      <c r="O1555" s="15"/>
      <c r="P1555" s="15"/>
    </row>
    <row r="1556" spans="1:16" x14ac:dyDescent="0.25">
      <c r="L1556" s="21" t="str">
        <f t="shared" ca="1" si="25"/>
        <v>-</v>
      </c>
    </row>
    <row r="1557" spans="1:16" x14ac:dyDescent="0.25">
      <c r="A1557" s="15"/>
      <c r="B1557" s="19"/>
      <c r="C1557" s="15"/>
      <c r="D1557" s="15"/>
      <c r="E1557" s="15"/>
      <c r="F1557" s="15"/>
      <c r="G1557" s="15"/>
      <c r="H1557" s="15"/>
      <c r="I1557" s="15"/>
      <c r="J1557" s="15"/>
      <c r="K1557" s="19"/>
      <c r="L1557" s="24" t="str">
        <f t="shared" ca="1" si="25"/>
        <v>-</v>
      </c>
      <c r="M1557" s="15"/>
      <c r="N1557" s="15"/>
      <c r="O1557" s="15"/>
      <c r="P1557" s="15"/>
    </row>
    <row r="1558" spans="1:16" x14ac:dyDescent="0.25">
      <c r="L1558" s="21" t="str">
        <f t="shared" ca="1" si="25"/>
        <v>-</v>
      </c>
    </row>
    <row r="1559" spans="1:16" x14ac:dyDescent="0.25">
      <c r="A1559" s="15"/>
      <c r="B1559" s="19"/>
      <c r="C1559" s="15"/>
      <c r="D1559" s="15"/>
      <c r="E1559" s="15"/>
      <c r="F1559" s="15"/>
      <c r="G1559" s="15"/>
      <c r="H1559" s="15"/>
      <c r="I1559" s="15"/>
      <c r="J1559" s="15"/>
      <c r="K1559" s="19"/>
      <c r="L1559" s="24" t="str">
        <f t="shared" ca="1" si="25"/>
        <v>-</v>
      </c>
      <c r="M1559" s="15"/>
      <c r="N1559" s="15"/>
      <c r="O1559" s="15"/>
      <c r="P1559" s="15"/>
    </row>
    <row r="1560" spans="1:16" x14ac:dyDescent="0.25">
      <c r="L1560" s="21" t="str">
        <f t="shared" ca="1" si="25"/>
        <v>-</v>
      </c>
    </row>
    <row r="1561" spans="1:16" x14ac:dyDescent="0.25">
      <c r="A1561" s="15"/>
      <c r="B1561" s="19"/>
      <c r="C1561" s="15"/>
      <c r="D1561" s="15"/>
      <c r="E1561" s="15"/>
      <c r="F1561" s="15"/>
      <c r="G1561" s="15"/>
      <c r="H1561" s="15"/>
      <c r="I1561" s="15"/>
      <c r="J1561" s="15"/>
      <c r="K1561" s="19"/>
      <c r="L1561" s="24" t="str">
        <f t="shared" ca="1" si="25"/>
        <v>-</v>
      </c>
      <c r="M1561" s="15"/>
      <c r="N1561" s="15"/>
      <c r="O1561" s="15"/>
      <c r="P1561" s="15"/>
    </row>
    <row r="1562" spans="1:16" x14ac:dyDescent="0.25">
      <c r="L1562" s="21" t="str">
        <f t="shared" ca="1" si="25"/>
        <v>-</v>
      </c>
    </row>
    <row r="1563" spans="1:16" x14ac:dyDescent="0.25">
      <c r="A1563" s="15"/>
      <c r="B1563" s="19"/>
      <c r="C1563" s="15"/>
      <c r="D1563" s="15"/>
      <c r="E1563" s="15"/>
      <c r="F1563" s="15"/>
      <c r="G1563" s="15"/>
      <c r="H1563" s="15"/>
      <c r="I1563" s="15"/>
      <c r="J1563" s="15"/>
      <c r="K1563" s="19"/>
      <c r="L1563" s="24" t="str">
        <f t="shared" ca="1" si="25"/>
        <v>-</v>
      </c>
      <c r="M1563" s="15"/>
      <c r="N1563" s="15"/>
      <c r="O1563" s="15"/>
      <c r="P1563" s="15"/>
    </row>
    <row r="1564" spans="1:16" x14ac:dyDescent="0.25">
      <c r="L1564" s="21" t="str">
        <f t="shared" ca="1" si="25"/>
        <v>-</v>
      </c>
    </row>
    <row r="1565" spans="1:16" x14ac:dyDescent="0.25">
      <c r="A1565" s="15"/>
      <c r="B1565" s="19"/>
      <c r="C1565" s="15"/>
      <c r="D1565" s="15"/>
      <c r="E1565" s="15"/>
      <c r="F1565" s="15"/>
      <c r="G1565" s="15"/>
      <c r="H1565" s="15"/>
      <c r="I1565" s="15"/>
      <c r="J1565" s="15"/>
      <c r="K1565" s="19"/>
      <c r="L1565" s="24" t="str">
        <f t="shared" ca="1" si="25"/>
        <v>-</v>
      </c>
      <c r="M1565" s="15"/>
      <c r="N1565" s="15"/>
      <c r="O1565" s="15"/>
      <c r="P1565" s="15"/>
    </row>
    <row r="1566" spans="1:16" x14ac:dyDescent="0.25">
      <c r="L1566" s="21" t="str">
        <f t="shared" ca="1" si="25"/>
        <v>-</v>
      </c>
    </row>
    <row r="1567" spans="1:16" x14ac:dyDescent="0.25">
      <c r="A1567" s="15"/>
      <c r="B1567" s="19"/>
      <c r="C1567" s="15"/>
      <c r="D1567" s="15"/>
      <c r="E1567" s="15"/>
      <c r="F1567" s="15"/>
      <c r="G1567" s="15"/>
      <c r="H1567" s="15"/>
      <c r="I1567" s="15"/>
      <c r="J1567" s="15"/>
      <c r="K1567" s="19"/>
      <c r="L1567" s="24" t="str">
        <f t="shared" ca="1" si="25"/>
        <v>-</v>
      </c>
      <c r="M1567" s="15"/>
      <c r="N1567" s="15"/>
      <c r="O1567" s="15"/>
      <c r="P1567" s="15"/>
    </row>
    <row r="1568" spans="1:16" x14ac:dyDescent="0.25">
      <c r="L1568" s="21" t="str">
        <f t="shared" ca="1" si="25"/>
        <v>-</v>
      </c>
    </row>
    <row r="1569" spans="1:16" x14ac:dyDescent="0.25">
      <c r="A1569" s="15"/>
      <c r="B1569" s="19"/>
      <c r="C1569" s="15"/>
      <c r="D1569" s="15"/>
      <c r="E1569" s="15"/>
      <c r="F1569" s="15"/>
      <c r="G1569" s="15"/>
      <c r="H1569" s="15"/>
      <c r="I1569" s="15"/>
      <c r="J1569" s="15"/>
      <c r="K1569" s="19"/>
      <c r="L1569" s="24" t="str">
        <f t="shared" ca="1" si="25"/>
        <v>-</v>
      </c>
      <c r="M1569" s="15"/>
      <c r="N1569" s="15"/>
      <c r="O1569" s="15"/>
      <c r="P1569" s="15"/>
    </row>
    <row r="1570" spans="1:16" x14ac:dyDescent="0.25">
      <c r="L1570" s="21" t="str">
        <f t="shared" ca="1" si="25"/>
        <v>-</v>
      </c>
    </row>
    <row r="1571" spans="1:16" x14ac:dyDescent="0.25">
      <c r="A1571" s="15"/>
      <c r="B1571" s="19"/>
      <c r="C1571" s="15"/>
      <c r="D1571" s="15"/>
      <c r="E1571" s="15"/>
      <c r="F1571" s="15"/>
      <c r="G1571" s="15"/>
      <c r="H1571" s="15"/>
      <c r="I1571" s="15"/>
      <c r="J1571" s="15"/>
      <c r="K1571" s="19"/>
      <c r="L1571" s="24" t="str">
        <f t="shared" ca="1" si="25"/>
        <v>-</v>
      </c>
      <c r="M1571" s="15"/>
      <c r="N1571" s="15"/>
      <c r="O1571" s="15"/>
      <c r="P1571" s="15"/>
    </row>
    <row r="1572" spans="1:16" x14ac:dyDescent="0.25">
      <c r="L1572" s="21" t="str">
        <f t="shared" ca="1" si="25"/>
        <v>-</v>
      </c>
    </row>
    <row r="1573" spans="1:16" x14ac:dyDescent="0.25">
      <c r="A1573" s="15"/>
      <c r="B1573" s="19"/>
      <c r="C1573" s="15"/>
      <c r="D1573" s="15"/>
      <c r="E1573" s="15"/>
      <c r="F1573" s="15"/>
      <c r="G1573" s="15"/>
      <c r="H1573" s="15"/>
      <c r="I1573" s="15"/>
      <c r="J1573" s="15"/>
      <c r="K1573" s="19"/>
      <c r="L1573" s="24" t="str">
        <f t="shared" ca="1" si="25"/>
        <v>-</v>
      </c>
      <c r="M1573" s="15"/>
      <c r="N1573" s="15"/>
      <c r="O1573" s="15"/>
      <c r="P1573" s="15"/>
    </row>
    <row r="1574" spans="1:16" x14ac:dyDescent="0.25">
      <c r="L1574" s="21" t="str">
        <f t="shared" ca="1" si="25"/>
        <v>-</v>
      </c>
    </row>
    <row r="1575" spans="1:16" x14ac:dyDescent="0.25">
      <c r="A1575" s="15"/>
      <c r="B1575" s="19"/>
      <c r="C1575" s="15"/>
      <c r="D1575" s="15"/>
      <c r="E1575" s="15"/>
      <c r="F1575" s="15"/>
      <c r="G1575" s="15"/>
      <c r="H1575" s="15"/>
      <c r="I1575" s="15"/>
      <c r="J1575" s="15"/>
      <c r="K1575" s="19"/>
      <c r="L1575" s="24" t="str">
        <f t="shared" ca="1" si="25"/>
        <v>-</v>
      </c>
      <c r="M1575" s="15"/>
      <c r="N1575" s="15"/>
      <c r="O1575" s="15"/>
      <c r="P1575" s="15"/>
    </row>
    <row r="1576" spans="1:16" x14ac:dyDescent="0.25">
      <c r="L1576" s="21" t="str">
        <f t="shared" ca="1" si="25"/>
        <v>-</v>
      </c>
    </row>
    <row r="1577" spans="1:16" x14ac:dyDescent="0.25">
      <c r="A1577" s="15"/>
      <c r="B1577" s="19"/>
      <c r="C1577" s="15"/>
      <c r="D1577" s="15"/>
      <c r="E1577" s="15"/>
      <c r="F1577" s="15"/>
      <c r="G1577" s="15"/>
      <c r="H1577" s="15"/>
      <c r="I1577" s="15"/>
      <c r="J1577" s="15"/>
      <c r="K1577" s="19"/>
      <c r="L1577" s="24" t="str">
        <f t="shared" ca="1" si="25"/>
        <v>-</v>
      </c>
      <c r="M1577" s="15"/>
      <c r="N1577" s="15"/>
      <c r="O1577" s="15"/>
      <c r="P1577" s="15"/>
    </row>
    <row r="1578" spans="1:16" x14ac:dyDescent="0.25">
      <c r="L1578" s="21" t="str">
        <f t="shared" ca="1" si="25"/>
        <v>-</v>
      </c>
    </row>
    <row r="1579" spans="1:16" x14ac:dyDescent="0.25">
      <c r="A1579" s="15"/>
      <c r="B1579" s="19"/>
      <c r="C1579" s="15"/>
      <c r="D1579" s="15"/>
      <c r="E1579" s="15"/>
      <c r="F1579" s="15"/>
      <c r="G1579" s="15"/>
      <c r="H1579" s="15"/>
      <c r="I1579" s="15"/>
      <c r="J1579" s="15"/>
      <c r="K1579" s="19"/>
      <c r="L1579" s="24" t="str">
        <f t="shared" ca="1" si="25"/>
        <v>-</v>
      </c>
      <c r="M1579" s="15"/>
      <c r="N1579" s="15"/>
      <c r="O1579" s="15"/>
      <c r="P1579" s="15"/>
    </row>
    <row r="1580" spans="1:16" x14ac:dyDescent="0.25">
      <c r="L1580" s="21" t="str">
        <f t="shared" ca="1" si="25"/>
        <v>-</v>
      </c>
    </row>
    <row r="1581" spans="1:16" x14ac:dyDescent="0.25">
      <c r="A1581" s="15"/>
      <c r="B1581" s="19"/>
      <c r="C1581" s="15"/>
      <c r="D1581" s="15"/>
      <c r="E1581" s="15"/>
      <c r="F1581" s="15"/>
      <c r="G1581" s="15"/>
      <c r="H1581" s="15"/>
      <c r="I1581" s="15"/>
      <c r="J1581" s="15"/>
      <c r="K1581" s="19"/>
      <c r="L1581" s="24" t="str">
        <f t="shared" ca="1" si="25"/>
        <v>-</v>
      </c>
      <c r="M1581" s="15"/>
      <c r="N1581" s="15"/>
      <c r="O1581" s="15"/>
      <c r="P1581" s="15"/>
    </row>
    <row r="1582" spans="1:16" x14ac:dyDescent="0.25">
      <c r="L1582" s="21" t="str">
        <f t="shared" ca="1" si="25"/>
        <v>-</v>
      </c>
    </row>
    <row r="1583" spans="1:16" x14ac:dyDescent="0.25">
      <c r="A1583" s="15"/>
      <c r="B1583" s="19"/>
      <c r="C1583" s="15"/>
      <c r="D1583" s="15"/>
      <c r="E1583" s="15"/>
      <c r="F1583" s="15"/>
      <c r="G1583" s="15"/>
      <c r="H1583" s="15"/>
      <c r="I1583" s="15"/>
      <c r="J1583" s="15"/>
      <c r="K1583" s="19"/>
      <c r="L1583" s="24" t="str">
        <f t="shared" ca="1" si="25"/>
        <v>-</v>
      </c>
      <c r="M1583" s="15"/>
      <c r="N1583" s="15"/>
      <c r="O1583" s="15"/>
      <c r="P1583" s="15"/>
    </row>
    <row r="1584" spans="1:16" x14ac:dyDescent="0.25">
      <c r="L1584" s="21" t="str">
        <f t="shared" ca="1" si="25"/>
        <v>-</v>
      </c>
    </row>
    <row r="1585" spans="1:16" x14ac:dyDescent="0.25">
      <c r="A1585" s="15"/>
      <c r="B1585" s="19"/>
      <c r="C1585" s="15"/>
      <c r="D1585" s="15"/>
      <c r="E1585" s="15"/>
      <c r="F1585" s="15"/>
      <c r="G1585" s="15"/>
      <c r="H1585" s="15"/>
      <c r="I1585" s="15"/>
      <c r="J1585" s="15"/>
      <c r="K1585" s="19"/>
      <c r="L1585" s="24" t="str">
        <f t="shared" ca="1" si="25"/>
        <v>-</v>
      </c>
      <c r="M1585" s="15"/>
      <c r="N1585" s="15"/>
      <c r="O1585" s="15"/>
      <c r="P1585" s="15"/>
    </row>
    <row r="1586" spans="1:16" x14ac:dyDescent="0.25">
      <c r="L1586" s="21" t="str">
        <f t="shared" ca="1" si="25"/>
        <v>-</v>
      </c>
    </row>
    <row r="1587" spans="1:16" x14ac:dyDescent="0.25">
      <c r="A1587" s="15"/>
      <c r="B1587" s="19"/>
      <c r="C1587" s="15"/>
      <c r="D1587" s="15"/>
      <c r="E1587" s="15"/>
      <c r="F1587" s="15"/>
      <c r="G1587" s="15"/>
      <c r="H1587" s="15"/>
      <c r="I1587" s="15"/>
      <c r="J1587" s="15"/>
      <c r="K1587" s="19"/>
      <c r="L1587" s="24" t="str">
        <f t="shared" ca="1" si="25"/>
        <v>-</v>
      </c>
      <c r="M1587" s="15"/>
      <c r="N1587" s="15"/>
      <c r="O1587" s="15"/>
      <c r="P1587" s="15"/>
    </row>
    <row r="1588" spans="1:16" x14ac:dyDescent="0.25">
      <c r="L1588" s="21" t="str">
        <f t="shared" ca="1" si="25"/>
        <v>-</v>
      </c>
    </row>
    <row r="1589" spans="1:16" x14ac:dyDescent="0.25">
      <c r="A1589" s="15"/>
      <c r="B1589" s="19"/>
      <c r="C1589" s="15"/>
      <c r="D1589" s="15"/>
      <c r="E1589" s="15"/>
      <c r="F1589" s="15"/>
      <c r="G1589" s="15"/>
      <c r="H1589" s="15"/>
      <c r="I1589" s="15"/>
      <c r="J1589" s="15"/>
      <c r="K1589" s="19"/>
      <c r="L1589" s="24" t="str">
        <f t="shared" ca="1" si="25"/>
        <v>-</v>
      </c>
      <c r="M1589" s="15"/>
      <c r="N1589" s="15"/>
      <c r="O1589" s="15"/>
      <c r="P1589" s="15"/>
    </row>
    <row r="1590" spans="1:16" x14ac:dyDescent="0.25">
      <c r="L1590" s="21" t="str">
        <f t="shared" ca="1" si="25"/>
        <v>-</v>
      </c>
    </row>
    <row r="1591" spans="1:16" x14ac:dyDescent="0.25">
      <c r="A1591" s="15"/>
      <c r="B1591" s="19"/>
      <c r="C1591" s="15"/>
      <c r="D1591" s="15"/>
      <c r="E1591" s="15"/>
      <c r="F1591" s="15"/>
      <c r="G1591" s="15"/>
      <c r="H1591" s="15"/>
      <c r="I1591" s="15"/>
      <c r="J1591" s="15"/>
      <c r="K1591" s="19"/>
      <c r="L1591" s="24" t="str">
        <f t="shared" ca="1" si="25"/>
        <v>-</v>
      </c>
      <c r="M1591" s="15"/>
      <c r="N1591" s="15"/>
      <c r="O1591" s="15"/>
      <c r="P1591" s="15"/>
    </row>
    <row r="1592" spans="1:16" x14ac:dyDescent="0.25">
      <c r="L1592" s="21" t="str">
        <f t="shared" ca="1" si="25"/>
        <v>-</v>
      </c>
    </row>
    <row r="1593" spans="1:16" x14ac:dyDescent="0.25">
      <c r="A1593" s="15"/>
      <c r="B1593" s="19"/>
      <c r="C1593" s="15"/>
      <c r="D1593" s="15"/>
      <c r="E1593" s="15"/>
      <c r="F1593" s="15"/>
      <c r="G1593" s="15"/>
      <c r="H1593" s="15"/>
      <c r="I1593" s="15"/>
      <c r="J1593" s="15"/>
      <c r="K1593" s="19"/>
      <c r="L1593" s="24" t="str">
        <f t="shared" ca="1" si="25"/>
        <v>-</v>
      </c>
      <c r="M1593" s="15"/>
      <c r="N1593" s="15"/>
      <c r="O1593" s="15"/>
      <c r="P1593" s="15"/>
    </row>
    <row r="1594" spans="1:16" x14ac:dyDescent="0.25">
      <c r="L1594" s="21" t="str">
        <f t="shared" ca="1" si="25"/>
        <v>-</v>
      </c>
    </row>
    <row r="1595" spans="1:16" x14ac:dyDescent="0.25">
      <c r="A1595" s="15"/>
      <c r="B1595" s="19"/>
      <c r="C1595" s="15"/>
      <c r="D1595" s="15"/>
      <c r="E1595" s="15"/>
      <c r="F1595" s="15"/>
      <c r="G1595" s="15"/>
      <c r="H1595" s="15"/>
      <c r="I1595" s="15"/>
      <c r="J1595" s="15"/>
      <c r="K1595" s="19"/>
      <c r="L1595" s="24" t="str">
        <f t="shared" ca="1" si="25"/>
        <v>-</v>
      </c>
      <c r="M1595" s="15"/>
      <c r="N1595" s="15"/>
      <c r="O1595" s="15"/>
      <c r="P1595" s="15"/>
    </row>
    <row r="1596" spans="1:16" x14ac:dyDescent="0.25">
      <c r="L1596" s="21" t="str">
        <f t="shared" ca="1" si="25"/>
        <v>-</v>
      </c>
    </row>
    <row r="1597" spans="1:16" x14ac:dyDescent="0.25">
      <c r="A1597" s="15"/>
      <c r="B1597" s="19"/>
      <c r="C1597" s="15"/>
      <c r="D1597" s="15"/>
      <c r="E1597" s="15"/>
      <c r="F1597" s="15"/>
      <c r="G1597" s="15"/>
      <c r="H1597" s="15"/>
      <c r="I1597" s="15"/>
      <c r="J1597" s="15"/>
      <c r="K1597" s="19"/>
      <c r="L1597" s="24" t="str">
        <f t="shared" ca="1" si="25"/>
        <v>-</v>
      </c>
      <c r="M1597" s="15"/>
      <c r="N1597" s="15"/>
      <c r="O1597" s="15"/>
      <c r="P1597" s="15"/>
    </row>
    <row r="1598" spans="1:16" x14ac:dyDescent="0.25">
      <c r="L1598" s="21" t="str">
        <f t="shared" ca="1" si="25"/>
        <v>-</v>
      </c>
    </row>
    <row r="1599" spans="1:16" x14ac:dyDescent="0.25">
      <c r="A1599" s="15"/>
      <c r="B1599" s="19"/>
      <c r="C1599" s="15"/>
      <c r="D1599" s="15"/>
      <c r="E1599" s="15"/>
      <c r="F1599" s="15"/>
      <c r="G1599" s="15"/>
      <c r="H1599" s="15"/>
      <c r="I1599" s="15"/>
      <c r="J1599" s="15"/>
      <c r="K1599" s="19"/>
      <c r="L1599" s="24" t="str">
        <f t="shared" ca="1" si="25"/>
        <v>-</v>
      </c>
      <c r="M1599" s="15"/>
      <c r="N1599" s="15"/>
      <c r="O1599" s="15"/>
      <c r="P1599" s="15"/>
    </row>
    <row r="1600" spans="1:16" x14ac:dyDescent="0.25">
      <c r="L1600" s="21" t="str">
        <f t="shared" ca="1" si="25"/>
        <v>-</v>
      </c>
    </row>
    <row r="1601" spans="1:16" x14ac:dyDescent="0.25">
      <c r="A1601" s="15"/>
      <c r="B1601" s="19"/>
      <c r="C1601" s="15"/>
      <c r="D1601" s="15"/>
      <c r="E1601" s="15"/>
      <c r="F1601" s="15"/>
      <c r="G1601" s="15"/>
      <c r="H1601" s="15"/>
      <c r="I1601" s="15"/>
      <c r="J1601" s="15"/>
      <c r="K1601" s="19"/>
      <c r="L1601" s="24" t="str">
        <f t="shared" ca="1" si="25"/>
        <v>-</v>
      </c>
      <c r="M1601" s="15"/>
      <c r="N1601" s="15"/>
      <c r="O1601" s="15"/>
      <c r="P1601" s="15"/>
    </row>
    <row r="1602" spans="1:16" x14ac:dyDescent="0.25">
      <c r="L1602" s="21" t="str">
        <f t="shared" ca="1" si="25"/>
        <v>-</v>
      </c>
    </row>
    <row r="1603" spans="1:16" x14ac:dyDescent="0.25">
      <c r="A1603" s="15"/>
      <c r="B1603" s="19"/>
      <c r="C1603" s="15"/>
      <c r="D1603" s="15"/>
      <c r="E1603" s="15"/>
      <c r="F1603" s="15"/>
      <c r="G1603" s="15"/>
      <c r="H1603" s="15"/>
      <c r="I1603" s="15"/>
      <c r="J1603" s="15"/>
      <c r="K1603" s="19"/>
      <c r="L1603" s="24" t="str">
        <f t="shared" ca="1" si="25"/>
        <v>-</v>
      </c>
      <c r="M1603" s="15"/>
      <c r="N1603" s="15"/>
      <c r="O1603" s="15"/>
      <c r="P1603" s="15"/>
    </row>
    <row r="1604" spans="1:16" x14ac:dyDescent="0.25">
      <c r="L1604" s="21" t="str">
        <f t="shared" ca="1" si="25"/>
        <v>-</v>
      </c>
    </row>
    <row r="1605" spans="1:16" x14ac:dyDescent="0.25">
      <c r="A1605" s="15"/>
      <c r="B1605" s="19"/>
      <c r="C1605" s="15"/>
      <c r="D1605" s="15"/>
      <c r="E1605" s="15"/>
      <c r="F1605" s="15"/>
      <c r="G1605" s="15"/>
      <c r="H1605" s="15"/>
      <c r="I1605" s="15"/>
      <c r="J1605" s="15"/>
      <c r="K1605" s="19"/>
      <c r="L1605" s="24" t="str">
        <f t="shared" ca="1" si="25"/>
        <v>-</v>
      </c>
      <c r="M1605" s="15"/>
      <c r="N1605" s="15"/>
      <c r="O1605" s="15"/>
      <c r="P1605" s="15"/>
    </row>
    <row r="1606" spans="1:16" x14ac:dyDescent="0.25">
      <c r="L1606" s="21" t="str">
        <f t="shared" ref="L1606:L1669" ca="1" si="26">IF(B1606&gt;1/1/1900, (IF(M1606="Closed",(DATEDIF(B1606,K1606,"d"))-(DATEDIF(H1606,J1606,"d")),IF(OR(M1606="Pending",ISBLANK(K1606)),TODAY()-B1606))),"-")</f>
        <v>-</v>
      </c>
    </row>
    <row r="1607" spans="1:16" x14ac:dyDescent="0.25">
      <c r="A1607" s="15"/>
      <c r="B1607" s="19"/>
      <c r="C1607" s="15"/>
      <c r="D1607" s="15"/>
      <c r="E1607" s="15"/>
      <c r="F1607" s="15"/>
      <c r="G1607" s="15"/>
      <c r="H1607" s="15"/>
      <c r="I1607" s="15"/>
      <c r="J1607" s="15"/>
      <c r="K1607" s="19"/>
      <c r="L1607" s="24" t="str">
        <f t="shared" ca="1" si="26"/>
        <v>-</v>
      </c>
      <c r="M1607" s="15"/>
      <c r="N1607" s="15"/>
      <c r="O1607" s="15"/>
      <c r="P1607" s="15"/>
    </row>
    <row r="1608" spans="1:16" x14ac:dyDescent="0.25">
      <c r="L1608" s="21" t="str">
        <f t="shared" ca="1" si="26"/>
        <v>-</v>
      </c>
    </row>
    <row r="1609" spans="1:16" x14ac:dyDescent="0.25">
      <c r="A1609" s="15"/>
      <c r="B1609" s="19"/>
      <c r="C1609" s="15"/>
      <c r="D1609" s="15"/>
      <c r="E1609" s="15"/>
      <c r="F1609" s="15"/>
      <c r="G1609" s="15"/>
      <c r="H1609" s="15"/>
      <c r="I1609" s="15"/>
      <c r="J1609" s="15"/>
      <c r="K1609" s="19"/>
      <c r="L1609" s="24" t="str">
        <f t="shared" ca="1" si="26"/>
        <v>-</v>
      </c>
      <c r="M1609" s="15"/>
      <c r="N1609" s="15"/>
      <c r="O1609" s="15"/>
      <c r="P1609" s="15"/>
    </row>
    <row r="1610" spans="1:16" x14ac:dyDescent="0.25">
      <c r="L1610" s="21" t="str">
        <f t="shared" ca="1" si="26"/>
        <v>-</v>
      </c>
    </row>
    <row r="1611" spans="1:16" x14ac:dyDescent="0.25">
      <c r="A1611" s="15"/>
      <c r="B1611" s="19"/>
      <c r="C1611" s="15"/>
      <c r="D1611" s="15"/>
      <c r="E1611" s="15"/>
      <c r="F1611" s="15"/>
      <c r="G1611" s="15"/>
      <c r="H1611" s="15"/>
      <c r="I1611" s="15"/>
      <c r="J1611" s="15"/>
      <c r="K1611" s="19"/>
      <c r="L1611" s="24" t="str">
        <f t="shared" ca="1" si="26"/>
        <v>-</v>
      </c>
      <c r="M1611" s="15"/>
      <c r="N1611" s="15"/>
      <c r="O1611" s="15"/>
      <c r="P1611" s="15"/>
    </row>
    <row r="1612" spans="1:16" x14ac:dyDescent="0.25">
      <c r="L1612" s="21" t="str">
        <f t="shared" ca="1" si="26"/>
        <v>-</v>
      </c>
    </row>
    <row r="1613" spans="1:16" x14ac:dyDescent="0.25">
      <c r="A1613" s="15"/>
      <c r="B1613" s="19"/>
      <c r="C1613" s="15"/>
      <c r="D1613" s="15"/>
      <c r="E1613" s="15"/>
      <c r="F1613" s="15"/>
      <c r="G1613" s="15"/>
      <c r="H1613" s="15"/>
      <c r="I1613" s="15"/>
      <c r="J1613" s="15"/>
      <c r="K1613" s="19"/>
      <c r="L1613" s="24" t="str">
        <f t="shared" ca="1" si="26"/>
        <v>-</v>
      </c>
      <c r="M1613" s="15"/>
      <c r="N1613" s="15"/>
      <c r="O1613" s="15"/>
      <c r="P1613" s="15"/>
    </row>
    <row r="1614" spans="1:16" x14ac:dyDescent="0.25">
      <c r="L1614" s="21" t="str">
        <f t="shared" ca="1" si="26"/>
        <v>-</v>
      </c>
    </row>
    <row r="1615" spans="1:16" x14ac:dyDescent="0.25">
      <c r="A1615" s="15"/>
      <c r="B1615" s="19"/>
      <c r="C1615" s="15"/>
      <c r="D1615" s="15"/>
      <c r="E1615" s="15"/>
      <c r="F1615" s="15"/>
      <c r="G1615" s="15"/>
      <c r="H1615" s="15"/>
      <c r="I1615" s="15"/>
      <c r="J1615" s="15"/>
      <c r="K1615" s="19"/>
      <c r="L1615" s="24" t="str">
        <f t="shared" ca="1" si="26"/>
        <v>-</v>
      </c>
      <c r="M1615" s="15"/>
      <c r="N1615" s="15"/>
      <c r="O1615" s="15"/>
      <c r="P1615" s="15"/>
    </row>
    <row r="1616" spans="1:16" x14ac:dyDescent="0.25">
      <c r="L1616" s="21" t="str">
        <f t="shared" ca="1" si="26"/>
        <v>-</v>
      </c>
    </row>
    <row r="1617" spans="1:16" x14ac:dyDescent="0.25">
      <c r="A1617" s="15"/>
      <c r="B1617" s="19"/>
      <c r="C1617" s="15"/>
      <c r="D1617" s="15"/>
      <c r="E1617" s="15"/>
      <c r="F1617" s="15"/>
      <c r="G1617" s="15"/>
      <c r="H1617" s="15"/>
      <c r="I1617" s="15"/>
      <c r="J1617" s="15"/>
      <c r="K1617" s="19"/>
      <c r="L1617" s="24" t="str">
        <f t="shared" ca="1" si="26"/>
        <v>-</v>
      </c>
      <c r="M1617" s="15"/>
      <c r="N1617" s="15"/>
      <c r="O1617" s="15"/>
      <c r="P1617" s="15"/>
    </row>
    <row r="1618" spans="1:16" x14ac:dyDescent="0.25">
      <c r="L1618" s="21" t="str">
        <f t="shared" ca="1" si="26"/>
        <v>-</v>
      </c>
    </row>
    <row r="1619" spans="1:16" x14ac:dyDescent="0.25">
      <c r="A1619" s="15"/>
      <c r="B1619" s="19"/>
      <c r="C1619" s="15"/>
      <c r="D1619" s="15"/>
      <c r="E1619" s="15"/>
      <c r="F1619" s="15"/>
      <c r="G1619" s="15"/>
      <c r="H1619" s="15"/>
      <c r="I1619" s="15"/>
      <c r="J1619" s="15"/>
      <c r="K1619" s="19"/>
      <c r="L1619" s="24" t="str">
        <f t="shared" ca="1" si="26"/>
        <v>-</v>
      </c>
      <c r="M1619" s="15"/>
      <c r="N1619" s="15"/>
      <c r="O1619" s="15"/>
      <c r="P1619" s="15"/>
    </row>
    <row r="1620" spans="1:16" x14ac:dyDescent="0.25">
      <c r="L1620" s="21" t="str">
        <f t="shared" ca="1" si="26"/>
        <v>-</v>
      </c>
    </row>
    <row r="1621" spans="1:16" x14ac:dyDescent="0.25">
      <c r="A1621" s="15"/>
      <c r="B1621" s="19"/>
      <c r="C1621" s="15"/>
      <c r="D1621" s="15"/>
      <c r="E1621" s="15"/>
      <c r="F1621" s="15"/>
      <c r="G1621" s="15"/>
      <c r="H1621" s="15"/>
      <c r="I1621" s="15"/>
      <c r="J1621" s="15"/>
      <c r="K1621" s="19"/>
      <c r="L1621" s="24" t="str">
        <f t="shared" ca="1" si="26"/>
        <v>-</v>
      </c>
      <c r="M1621" s="15"/>
      <c r="N1621" s="15"/>
      <c r="O1621" s="15"/>
      <c r="P1621" s="15"/>
    </row>
    <row r="1622" spans="1:16" x14ac:dyDescent="0.25">
      <c r="L1622" s="21" t="str">
        <f t="shared" ca="1" si="26"/>
        <v>-</v>
      </c>
    </row>
    <row r="1623" spans="1:16" x14ac:dyDescent="0.25">
      <c r="A1623" s="15"/>
      <c r="B1623" s="19"/>
      <c r="C1623" s="15"/>
      <c r="D1623" s="15"/>
      <c r="E1623" s="15"/>
      <c r="F1623" s="15"/>
      <c r="G1623" s="15"/>
      <c r="H1623" s="15"/>
      <c r="I1623" s="15"/>
      <c r="J1623" s="15"/>
      <c r="K1623" s="19"/>
      <c r="L1623" s="24" t="str">
        <f t="shared" ca="1" si="26"/>
        <v>-</v>
      </c>
      <c r="M1623" s="15"/>
      <c r="N1623" s="15"/>
      <c r="O1623" s="15"/>
      <c r="P1623" s="15"/>
    </row>
    <row r="1624" spans="1:16" x14ac:dyDescent="0.25">
      <c r="L1624" s="21" t="str">
        <f t="shared" ca="1" si="26"/>
        <v>-</v>
      </c>
    </row>
    <row r="1625" spans="1:16" x14ac:dyDescent="0.25">
      <c r="A1625" s="15"/>
      <c r="B1625" s="19"/>
      <c r="C1625" s="15"/>
      <c r="D1625" s="15"/>
      <c r="E1625" s="15"/>
      <c r="F1625" s="15"/>
      <c r="G1625" s="15"/>
      <c r="H1625" s="15"/>
      <c r="I1625" s="15"/>
      <c r="J1625" s="15"/>
      <c r="K1625" s="19"/>
      <c r="L1625" s="24" t="str">
        <f t="shared" ca="1" si="26"/>
        <v>-</v>
      </c>
      <c r="M1625" s="15"/>
      <c r="N1625" s="15"/>
      <c r="O1625" s="15"/>
      <c r="P1625" s="15"/>
    </row>
    <row r="1626" spans="1:16" x14ac:dyDescent="0.25">
      <c r="L1626" s="21" t="str">
        <f t="shared" ca="1" si="26"/>
        <v>-</v>
      </c>
    </row>
    <row r="1627" spans="1:16" x14ac:dyDescent="0.25">
      <c r="A1627" s="15"/>
      <c r="B1627" s="19"/>
      <c r="C1627" s="15"/>
      <c r="D1627" s="15"/>
      <c r="E1627" s="15"/>
      <c r="F1627" s="15"/>
      <c r="G1627" s="15"/>
      <c r="H1627" s="15"/>
      <c r="I1627" s="15"/>
      <c r="J1627" s="15"/>
      <c r="K1627" s="19"/>
      <c r="L1627" s="24" t="str">
        <f t="shared" ca="1" si="26"/>
        <v>-</v>
      </c>
      <c r="M1627" s="15"/>
      <c r="N1627" s="15"/>
      <c r="O1627" s="15"/>
      <c r="P1627" s="15"/>
    </row>
    <row r="1628" spans="1:16" x14ac:dyDescent="0.25">
      <c r="L1628" s="21" t="str">
        <f t="shared" ca="1" si="26"/>
        <v>-</v>
      </c>
    </row>
    <row r="1629" spans="1:16" x14ac:dyDescent="0.25">
      <c r="A1629" s="15"/>
      <c r="B1629" s="19"/>
      <c r="C1629" s="15"/>
      <c r="D1629" s="15"/>
      <c r="E1629" s="15"/>
      <c r="F1629" s="15"/>
      <c r="G1629" s="15"/>
      <c r="H1629" s="15"/>
      <c r="I1629" s="15"/>
      <c r="J1629" s="15"/>
      <c r="K1629" s="19"/>
      <c r="L1629" s="24" t="str">
        <f t="shared" ca="1" si="26"/>
        <v>-</v>
      </c>
      <c r="M1629" s="15"/>
      <c r="N1629" s="15"/>
      <c r="O1629" s="15"/>
      <c r="P1629" s="15"/>
    </row>
    <row r="1630" spans="1:16" x14ac:dyDescent="0.25">
      <c r="L1630" s="21" t="str">
        <f t="shared" ca="1" si="26"/>
        <v>-</v>
      </c>
    </row>
    <row r="1631" spans="1:16" x14ac:dyDescent="0.25">
      <c r="A1631" s="15"/>
      <c r="B1631" s="19"/>
      <c r="C1631" s="15"/>
      <c r="D1631" s="15"/>
      <c r="E1631" s="15"/>
      <c r="F1631" s="15"/>
      <c r="G1631" s="15"/>
      <c r="H1631" s="15"/>
      <c r="I1631" s="15"/>
      <c r="J1631" s="15"/>
      <c r="K1631" s="19"/>
      <c r="L1631" s="24" t="str">
        <f t="shared" ca="1" si="26"/>
        <v>-</v>
      </c>
      <c r="M1631" s="15"/>
      <c r="N1631" s="15"/>
      <c r="O1631" s="15"/>
      <c r="P1631" s="15"/>
    </row>
    <row r="1632" spans="1:16" x14ac:dyDescent="0.25">
      <c r="L1632" s="21" t="str">
        <f t="shared" ca="1" si="26"/>
        <v>-</v>
      </c>
    </row>
    <row r="1633" spans="1:16" x14ac:dyDescent="0.25">
      <c r="A1633" s="15"/>
      <c r="B1633" s="19"/>
      <c r="C1633" s="15"/>
      <c r="D1633" s="15"/>
      <c r="E1633" s="15"/>
      <c r="F1633" s="15"/>
      <c r="G1633" s="15"/>
      <c r="H1633" s="15"/>
      <c r="I1633" s="15"/>
      <c r="J1633" s="15"/>
      <c r="K1633" s="19"/>
      <c r="L1633" s="24" t="str">
        <f t="shared" ca="1" si="26"/>
        <v>-</v>
      </c>
      <c r="M1633" s="15"/>
      <c r="N1633" s="15"/>
      <c r="O1633" s="15"/>
      <c r="P1633" s="15"/>
    </row>
    <row r="1634" spans="1:16" x14ac:dyDescent="0.25">
      <c r="L1634" s="21" t="str">
        <f t="shared" ca="1" si="26"/>
        <v>-</v>
      </c>
    </row>
    <row r="1635" spans="1:16" x14ac:dyDescent="0.25">
      <c r="A1635" s="15"/>
      <c r="B1635" s="19"/>
      <c r="C1635" s="15"/>
      <c r="D1635" s="15"/>
      <c r="E1635" s="15"/>
      <c r="F1635" s="15"/>
      <c r="G1635" s="15"/>
      <c r="H1635" s="15"/>
      <c r="I1635" s="15"/>
      <c r="J1635" s="15"/>
      <c r="K1635" s="19"/>
      <c r="L1635" s="24" t="str">
        <f t="shared" ca="1" si="26"/>
        <v>-</v>
      </c>
      <c r="M1635" s="15"/>
      <c r="N1635" s="15"/>
      <c r="O1635" s="15"/>
      <c r="P1635" s="15"/>
    </row>
    <row r="1636" spans="1:16" x14ac:dyDescent="0.25">
      <c r="L1636" s="21" t="str">
        <f t="shared" ca="1" si="26"/>
        <v>-</v>
      </c>
    </row>
    <row r="1637" spans="1:16" x14ac:dyDescent="0.25">
      <c r="A1637" s="15"/>
      <c r="B1637" s="19"/>
      <c r="C1637" s="15"/>
      <c r="D1637" s="15"/>
      <c r="E1637" s="15"/>
      <c r="F1637" s="15"/>
      <c r="G1637" s="15"/>
      <c r="H1637" s="15"/>
      <c r="I1637" s="15"/>
      <c r="J1637" s="15"/>
      <c r="K1637" s="19"/>
      <c r="L1637" s="24" t="str">
        <f t="shared" ca="1" si="26"/>
        <v>-</v>
      </c>
      <c r="M1637" s="15"/>
      <c r="N1637" s="15"/>
      <c r="O1637" s="15"/>
      <c r="P1637" s="15"/>
    </row>
    <row r="1638" spans="1:16" x14ac:dyDescent="0.25">
      <c r="L1638" s="21" t="str">
        <f t="shared" ca="1" si="26"/>
        <v>-</v>
      </c>
    </row>
    <row r="1639" spans="1:16" x14ac:dyDescent="0.25">
      <c r="A1639" s="15"/>
      <c r="B1639" s="19"/>
      <c r="C1639" s="15"/>
      <c r="D1639" s="15"/>
      <c r="E1639" s="15"/>
      <c r="F1639" s="15"/>
      <c r="G1639" s="15"/>
      <c r="H1639" s="15"/>
      <c r="I1639" s="15"/>
      <c r="J1639" s="15"/>
      <c r="K1639" s="19"/>
      <c r="L1639" s="24" t="str">
        <f t="shared" ca="1" si="26"/>
        <v>-</v>
      </c>
      <c r="M1639" s="15"/>
      <c r="N1639" s="15"/>
      <c r="O1639" s="15"/>
      <c r="P1639" s="15"/>
    </row>
    <row r="1640" spans="1:16" x14ac:dyDescent="0.25">
      <c r="L1640" s="21" t="str">
        <f t="shared" ca="1" si="26"/>
        <v>-</v>
      </c>
    </row>
    <row r="1641" spans="1:16" x14ac:dyDescent="0.25">
      <c r="A1641" s="15"/>
      <c r="B1641" s="19"/>
      <c r="C1641" s="15"/>
      <c r="D1641" s="15"/>
      <c r="E1641" s="15"/>
      <c r="F1641" s="15"/>
      <c r="G1641" s="15"/>
      <c r="H1641" s="15"/>
      <c r="I1641" s="15"/>
      <c r="J1641" s="15"/>
      <c r="K1641" s="19"/>
      <c r="L1641" s="24" t="str">
        <f t="shared" ca="1" si="26"/>
        <v>-</v>
      </c>
      <c r="M1641" s="15"/>
      <c r="N1641" s="15"/>
      <c r="O1641" s="15"/>
      <c r="P1641" s="15"/>
    </row>
    <row r="1642" spans="1:16" x14ac:dyDescent="0.25">
      <c r="L1642" s="21" t="str">
        <f t="shared" ca="1" si="26"/>
        <v>-</v>
      </c>
    </row>
    <row r="1643" spans="1:16" x14ac:dyDescent="0.25">
      <c r="A1643" s="15"/>
      <c r="B1643" s="19"/>
      <c r="C1643" s="15"/>
      <c r="D1643" s="15"/>
      <c r="E1643" s="15"/>
      <c r="F1643" s="15"/>
      <c r="G1643" s="15"/>
      <c r="H1643" s="15"/>
      <c r="I1643" s="15"/>
      <c r="J1643" s="15"/>
      <c r="K1643" s="19"/>
      <c r="L1643" s="24" t="str">
        <f t="shared" ca="1" si="26"/>
        <v>-</v>
      </c>
      <c r="M1643" s="15"/>
      <c r="N1643" s="15"/>
      <c r="O1643" s="15"/>
      <c r="P1643" s="15"/>
    </row>
    <row r="1644" spans="1:16" x14ac:dyDescent="0.25">
      <c r="L1644" s="21" t="str">
        <f t="shared" ca="1" si="26"/>
        <v>-</v>
      </c>
    </row>
    <row r="1645" spans="1:16" x14ac:dyDescent="0.25">
      <c r="A1645" s="15"/>
      <c r="B1645" s="19"/>
      <c r="C1645" s="15"/>
      <c r="D1645" s="15"/>
      <c r="E1645" s="15"/>
      <c r="F1645" s="15"/>
      <c r="G1645" s="15"/>
      <c r="H1645" s="15"/>
      <c r="I1645" s="15"/>
      <c r="J1645" s="15"/>
      <c r="K1645" s="19"/>
      <c r="L1645" s="24" t="str">
        <f t="shared" ca="1" si="26"/>
        <v>-</v>
      </c>
      <c r="M1645" s="15"/>
      <c r="N1645" s="15"/>
      <c r="O1645" s="15"/>
      <c r="P1645" s="15"/>
    </row>
    <row r="1646" spans="1:16" x14ac:dyDescent="0.25">
      <c r="L1646" s="21" t="str">
        <f t="shared" ca="1" si="26"/>
        <v>-</v>
      </c>
    </row>
    <row r="1647" spans="1:16" x14ac:dyDescent="0.25">
      <c r="A1647" s="15"/>
      <c r="B1647" s="19"/>
      <c r="C1647" s="15"/>
      <c r="D1647" s="15"/>
      <c r="E1647" s="15"/>
      <c r="F1647" s="15"/>
      <c r="G1647" s="15"/>
      <c r="H1647" s="15"/>
      <c r="I1647" s="15"/>
      <c r="J1647" s="15"/>
      <c r="K1647" s="19"/>
      <c r="L1647" s="24" t="str">
        <f t="shared" ca="1" si="26"/>
        <v>-</v>
      </c>
      <c r="M1647" s="15"/>
      <c r="N1647" s="15"/>
      <c r="O1647" s="15"/>
      <c r="P1647" s="15"/>
    </row>
    <row r="1648" spans="1:16" x14ac:dyDescent="0.25">
      <c r="L1648" s="21" t="str">
        <f t="shared" ca="1" si="26"/>
        <v>-</v>
      </c>
    </row>
    <row r="1649" spans="1:16" x14ac:dyDescent="0.25">
      <c r="A1649" s="15"/>
      <c r="B1649" s="19"/>
      <c r="C1649" s="15"/>
      <c r="D1649" s="15"/>
      <c r="E1649" s="15"/>
      <c r="F1649" s="15"/>
      <c r="G1649" s="15"/>
      <c r="H1649" s="15"/>
      <c r="I1649" s="15"/>
      <c r="J1649" s="15"/>
      <c r="K1649" s="19"/>
      <c r="L1649" s="24" t="str">
        <f t="shared" ca="1" si="26"/>
        <v>-</v>
      </c>
      <c r="M1649" s="15"/>
      <c r="N1649" s="15"/>
      <c r="O1649" s="15"/>
      <c r="P1649" s="15"/>
    </row>
    <row r="1650" spans="1:16" x14ac:dyDescent="0.25">
      <c r="L1650" s="21" t="str">
        <f t="shared" ca="1" si="26"/>
        <v>-</v>
      </c>
    </row>
    <row r="1651" spans="1:16" x14ac:dyDescent="0.25">
      <c r="A1651" s="15"/>
      <c r="B1651" s="19"/>
      <c r="C1651" s="15"/>
      <c r="D1651" s="15"/>
      <c r="E1651" s="15"/>
      <c r="F1651" s="15"/>
      <c r="G1651" s="15"/>
      <c r="H1651" s="15"/>
      <c r="I1651" s="15"/>
      <c r="J1651" s="15"/>
      <c r="K1651" s="19"/>
      <c r="L1651" s="24" t="str">
        <f t="shared" ca="1" si="26"/>
        <v>-</v>
      </c>
      <c r="M1651" s="15"/>
      <c r="N1651" s="15"/>
      <c r="O1651" s="15"/>
      <c r="P1651" s="15"/>
    </row>
    <row r="1652" spans="1:16" x14ac:dyDescent="0.25">
      <c r="L1652" s="21" t="str">
        <f t="shared" ca="1" si="26"/>
        <v>-</v>
      </c>
    </row>
    <row r="1653" spans="1:16" x14ac:dyDescent="0.25">
      <c r="A1653" s="15"/>
      <c r="B1653" s="19"/>
      <c r="C1653" s="15"/>
      <c r="D1653" s="15"/>
      <c r="E1653" s="15"/>
      <c r="F1653" s="15"/>
      <c r="G1653" s="15"/>
      <c r="H1653" s="15"/>
      <c r="I1653" s="15"/>
      <c r="J1653" s="15"/>
      <c r="K1653" s="19"/>
      <c r="L1653" s="24" t="str">
        <f t="shared" ca="1" si="26"/>
        <v>-</v>
      </c>
      <c r="M1653" s="15"/>
      <c r="N1653" s="15"/>
      <c r="O1653" s="15"/>
      <c r="P1653" s="15"/>
    </row>
    <row r="1654" spans="1:16" x14ac:dyDescent="0.25">
      <c r="L1654" s="21" t="str">
        <f t="shared" ca="1" si="26"/>
        <v>-</v>
      </c>
    </row>
    <row r="1655" spans="1:16" x14ac:dyDescent="0.25">
      <c r="A1655" s="15"/>
      <c r="B1655" s="19"/>
      <c r="C1655" s="15"/>
      <c r="D1655" s="15"/>
      <c r="E1655" s="15"/>
      <c r="F1655" s="15"/>
      <c r="G1655" s="15"/>
      <c r="H1655" s="15"/>
      <c r="I1655" s="15"/>
      <c r="J1655" s="15"/>
      <c r="K1655" s="19"/>
      <c r="L1655" s="24" t="str">
        <f t="shared" ca="1" si="26"/>
        <v>-</v>
      </c>
      <c r="M1655" s="15"/>
      <c r="N1655" s="15"/>
      <c r="O1655" s="15"/>
      <c r="P1655" s="15"/>
    </row>
    <row r="1656" spans="1:16" x14ac:dyDescent="0.25">
      <c r="L1656" s="21" t="str">
        <f t="shared" ca="1" si="26"/>
        <v>-</v>
      </c>
    </row>
    <row r="1657" spans="1:16" x14ac:dyDescent="0.25">
      <c r="A1657" s="15"/>
      <c r="B1657" s="19"/>
      <c r="C1657" s="15"/>
      <c r="D1657" s="15"/>
      <c r="E1657" s="15"/>
      <c r="F1657" s="15"/>
      <c r="G1657" s="15"/>
      <c r="H1657" s="15"/>
      <c r="I1657" s="15"/>
      <c r="J1657" s="15"/>
      <c r="K1657" s="19"/>
      <c r="L1657" s="24" t="str">
        <f t="shared" ca="1" si="26"/>
        <v>-</v>
      </c>
      <c r="M1657" s="15"/>
      <c r="N1657" s="15"/>
      <c r="O1657" s="15"/>
      <c r="P1657" s="15"/>
    </row>
    <row r="1658" spans="1:16" x14ac:dyDescent="0.25">
      <c r="L1658" s="21" t="str">
        <f t="shared" ca="1" si="26"/>
        <v>-</v>
      </c>
    </row>
    <row r="1659" spans="1:16" x14ac:dyDescent="0.25">
      <c r="A1659" s="15"/>
      <c r="B1659" s="19"/>
      <c r="C1659" s="15"/>
      <c r="D1659" s="15"/>
      <c r="E1659" s="15"/>
      <c r="F1659" s="15"/>
      <c r="G1659" s="15"/>
      <c r="H1659" s="15"/>
      <c r="I1659" s="15"/>
      <c r="J1659" s="15"/>
      <c r="K1659" s="19"/>
      <c r="L1659" s="24" t="str">
        <f t="shared" ca="1" si="26"/>
        <v>-</v>
      </c>
      <c r="M1659" s="15"/>
      <c r="N1659" s="15"/>
      <c r="O1659" s="15"/>
      <c r="P1659" s="15"/>
    </row>
    <row r="1660" spans="1:16" x14ac:dyDescent="0.25">
      <c r="L1660" s="21" t="str">
        <f t="shared" ca="1" si="26"/>
        <v>-</v>
      </c>
    </row>
    <row r="1661" spans="1:16" x14ac:dyDescent="0.25">
      <c r="A1661" s="15"/>
      <c r="B1661" s="19"/>
      <c r="C1661" s="15"/>
      <c r="D1661" s="15"/>
      <c r="E1661" s="15"/>
      <c r="F1661" s="15"/>
      <c r="G1661" s="15"/>
      <c r="H1661" s="15"/>
      <c r="I1661" s="15"/>
      <c r="J1661" s="15"/>
      <c r="K1661" s="19"/>
      <c r="L1661" s="24" t="str">
        <f t="shared" ca="1" si="26"/>
        <v>-</v>
      </c>
      <c r="M1661" s="15"/>
      <c r="N1661" s="15"/>
      <c r="O1661" s="15"/>
      <c r="P1661" s="15"/>
    </row>
    <row r="1662" spans="1:16" x14ac:dyDescent="0.25">
      <c r="L1662" s="21" t="str">
        <f t="shared" ca="1" si="26"/>
        <v>-</v>
      </c>
    </row>
    <row r="1663" spans="1:16" x14ac:dyDescent="0.25">
      <c r="A1663" s="15"/>
      <c r="B1663" s="19"/>
      <c r="C1663" s="15"/>
      <c r="D1663" s="15"/>
      <c r="E1663" s="15"/>
      <c r="F1663" s="15"/>
      <c r="G1663" s="15"/>
      <c r="H1663" s="15"/>
      <c r="I1663" s="15"/>
      <c r="J1663" s="15"/>
      <c r="K1663" s="19"/>
      <c r="L1663" s="24" t="str">
        <f t="shared" ca="1" si="26"/>
        <v>-</v>
      </c>
      <c r="M1663" s="15"/>
      <c r="N1663" s="15"/>
      <c r="O1663" s="15"/>
      <c r="P1663" s="15"/>
    </row>
    <row r="1664" spans="1:16" x14ac:dyDescent="0.25">
      <c r="L1664" s="21" t="str">
        <f t="shared" ca="1" si="26"/>
        <v>-</v>
      </c>
    </row>
    <row r="1665" spans="1:16" x14ac:dyDescent="0.25">
      <c r="A1665" s="15"/>
      <c r="B1665" s="19"/>
      <c r="C1665" s="15"/>
      <c r="D1665" s="15"/>
      <c r="E1665" s="15"/>
      <c r="F1665" s="15"/>
      <c r="G1665" s="15"/>
      <c r="H1665" s="15"/>
      <c r="I1665" s="15"/>
      <c r="J1665" s="15"/>
      <c r="K1665" s="19"/>
      <c r="L1665" s="24" t="str">
        <f t="shared" ca="1" si="26"/>
        <v>-</v>
      </c>
      <c r="M1665" s="15"/>
      <c r="N1665" s="15"/>
      <c r="O1665" s="15"/>
      <c r="P1665" s="15"/>
    </row>
    <row r="1666" spans="1:16" x14ac:dyDescent="0.25">
      <c r="L1666" s="21" t="str">
        <f t="shared" ca="1" si="26"/>
        <v>-</v>
      </c>
    </row>
    <row r="1667" spans="1:16" x14ac:dyDescent="0.25">
      <c r="A1667" s="15"/>
      <c r="B1667" s="19"/>
      <c r="C1667" s="15"/>
      <c r="D1667" s="15"/>
      <c r="E1667" s="15"/>
      <c r="F1667" s="15"/>
      <c r="G1667" s="15"/>
      <c r="H1667" s="15"/>
      <c r="I1667" s="15"/>
      <c r="J1667" s="15"/>
      <c r="K1667" s="19"/>
      <c r="L1667" s="24" t="str">
        <f t="shared" ca="1" si="26"/>
        <v>-</v>
      </c>
      <c r="M1667" s="15"/>
      <c r="N1667" s="15"/>
      <c r="O1667" s="15"/>
      <c r="P1667" s="15"/>
    </row>
    <row r="1668" spans="1:16" x14ac:dyDescent="0.25">
      <c r="L1668" s="21" t="str">
        <f t="shared" ca="1" si="26"/>
        <v>-</v>
      </c>
    </row>
    <row r="1669" spans="1:16" x14ac:dyDescent="0.25">
      <c r="A1669" s="15"/>
      <c r="B1669" s="19"/>
      <c r="C1669" s="15"/>
      <c r="D1669" s="15"/>
      <c r="E1669" s="15"/>
      <c r="F1669" s="15"/>
      <c r="G1669" s="15"/>
      <c r="H1669" s="15"/>
      <c r="I1669" s="15"/>
      <c r="J1669" s="15"/>
      <c r="K1669" s="19"/>
      <c r="L1669" s="24" t="str">
        <f t="shared" ca="1" si="26"/>
        <v>-</v>
      </c>
      <c r="M1669" s="15"/>
      <c r="N1669" s="15"/>
      <c r="O1669" s="15"/>
      <c r="P1669" s="15"/>
    </row>
    <row r="1670" spans="1:16" x14ac:dyDescent="0.25">
      <c r="L1670" s="21" t="str">
        <f t="shared" ref="L1670:L1733" ca="1" si="27">IF(B1670&gt;1/1/1900, (IF(M1670="Closed",(DATEDIF(B1670,K1670,"d"))-(DATEDIF(H1670,J1670,"d")),IF(OR(M1670="Pending",ISBLANK(K1670)),TODAY()-B1670))),"-")</f>
        <v>-</v>
      </c>
    </row>
    <row r="1671" spans="1:16" x14ac:dyDescent="0.25">
      <c r="A1671" s="15"/>
      <c r="B1671" s="19"/>
      <c r="C1671" s="15"/>
      <c r="D1671" s="15"/>
      <c r="E1671" s="15"/>
      <c r="F1671" s="15"/>
      <c r="G1671" s="15"/>
      <c r="H1671" s="15"/>
      <c r="I1671" s="15"/>
      <c r="J1671" s="15"/>
      <c r="K1671" s="19"/>
      <c r="L1671" s="24" t="str">
        <f t="shared" ca="1" si="27"/>
        <v>-</v>
      </c>
      <c r="M1671" s="15"/>
      <c r="N1671" s="15"/>
      <c r="O1671" s="15"/>
      <c r="P1671" s="15"/>
    </row>
    <row r="1672" spans="1:16" x14ac:dyDescent="0.25">
      <c r="L1672" s="21" t="str">
        <f t="shared" ca="1" si="27"/>
        <v>-</v>
      </c>
    </row>
    <row r="1673" spans="1:16" x14ac:dyDescent="0.25">
      <c r="A1673" s="15"/>
      <c r="B1673" s="19"/>
      <c r="C1673" s="15"/>
      <c r="D1673" s="15"/>
      <c r="E1673" s="15"/>
      <c r="F1673" s="15"/>
      <c r="G1673" s="15"/>
      <c r="H1673" s="15"/>
      <c r="I1673" s="15"/>
      <c r="J1673" s="15"/>
      <c r="K1673" s="19"/>
      <c r="L1673" s="24" t="str">
        <f t="shared" ca="1" si="27"/>
        <v>-</v>
      </c>
      <c r="M1673" s="15"/>
      <c r="N1673" s="15"/>
      <c r="O1673" s="15"/>
      <c r="P1673" s="15"/>
    </row>
    <row r="1674" spans="1:16" x14ac:dyDescent="0.25">
      <c r="L1674" s="21" t="str">
        <f t="shared" ca="1" si="27"/>
        <v>-</v>
      </c>
    </row>
    <row r="1675" spans="1:16" x14ac:dyDescent="0.25">
      <c r="A1675" s="15"/>
      <c r="B1675" s="19"/>
      <c r="C1675" s="15"/>
      <c r="D1675" s="15"/>
      <c r="E1675" s="15"/>
      <c r="F1675" s="15"/>
      <c r="G1675" s="15"/>
      <c r="H1675" s="15"/>
      <c r="I1675" s="15"/>
      <c r="J1675" s="15"/>
      <c r="K1675" s="19"/>
      <c r="L1675" s="24" t="str">
        <f t="shared" ca="1" si="27"/>
        <v>-</v>
      </c>
      <c r="M1675" s="15"/>
      <c r="N1675" s="15"/>
      <c r="O1675" s="15"/>
      <c r="P1675" s="15"/>
    </row>
    <row r="1676" spans="1:16" x14ac:dyDescent="0.25">
      <c r="L1676" s="21" t="str">
        <f t="shared" ca="1" si="27"/>
        <v>-</v>
      </c>
    </row>
    <row r="1677" spans="1:16" x14ac:dyDescent="0.25">
      <c r="A1677" s="15"/>
      <c r="B1677" s="19"/>
      <c r="C1677" s="15"/>
      <c r="D1677" s="15"/>
      <c r="E1677" s="15"/>
      <c r="F1677" s="15"/>
      <c r="G1677" s="15"/>
      <c r="H1677" s="15"/>
      <c r="I1677" s="15"/>
      <c r="J1677" s="15"/>
      <c r="K1677" s="19"/>
      <c r="L1677" s="24" t="str">
        <f t="shared" ca="1" si="27"/>
        <v>-</v>
      </c>
      <c r="M1677" s="15"/>
      <c r="N1677" s="15"/>
      <c r="O1677" s="15"/>
      <c r="P1677" s="15"/>
    </row>
    <row r="1678" spans="1:16" x14ac:dyDescent="0.25">
      <c r="L1678" s="21" t="str">
        <f t="shared" ca="1" si="27"/>
        <v>-</v>
      </c>
    </row>
    <row r="1679" spans="1:16" x14ac:dyDescent="0.25">
      <c r="A1679" s="15"/>
      <c r="B1679" s="19"/>
      <c r="C1679" s="15"/>
      <c r="D1679" s="15"/>
      <c r="E1679" s="15"/>
      <c r="F1679" s="15"/>
      <c r="G1679" s="15"/>
      <c r="H1679" s="15"/>
      <c r="I1679" s="15"/>
      <c r="J1679" s="15"/>
      <c r="K1679" s="19"/>
      <c r="L1679" s="24" t="str">
        <f t="shared" ca="1" si="27"/>
        <v>-</v>
      </c>
      <c r="M1679" s="15"/>
      <c r="N1679" s="15"/>
      <c r="O1679" s="15"/>
      <c r="P1679" s="15"/>
    </row>
    <row r="1680" spans="1:16" x14ac:dyDescent="0.25">
      <c r="L1680" s="21" t="str">
        <f t="shared" ca="1" si="27"/>
        <v>-</v>
      </c>
    </row>
    <row r="1681" spans="1:16" x14ac:dyDescent="0.25">
      <c r="A1681" s="15"/>
      <c r="B1681" s="19"/>
      <c r="C1681" s="15"/>
      <c r="D1681" s="15"/>
      <c r="E1681" s="15"/>
      <c r="F1681" s="15"/>
      <c r="G1681" s="15"/>
      <c r="H1681" s="15"/>
      <c r="I1681" s="15"/>
      <c r="J1681" s="15"/>
      <c r="K1681" s="19"/>
      <c r="L1681" s="24" t="str">
        <f t="shared" ca="1" si="27"/>
        <v>-</v>
      </c>
      <c r="M1681" s="15"/>
      <c r="N1681" s="15"/>
      <c r="O1681" s="15"/>
      <c r="P1681" s="15"/>
    </row>
    <row r="1682" spans="1:16" x14ac:dyDescent="0.25">
      <c r="L1682" s="21" t="str">
        <f t="shared" ca="1" si="27"/>
        <v>-</v>
      </c>
    </row>
    <row r="1683" spans="1:16" x14ac:dyDescent="0.25">
      <c r="A1683" s="15"/>
      <c r="B1683" s="19"/>
      <c r="C1683" s="15"/>
      <c r="D1683" s="15"/>
      <c r="E1683" s="15"/>
      <c r="F1683" s="15"/>
      <c r="G1683" s="15"/>
      <c r="H1683" s="15"/>
      <c r="I1683" s="15"/>
      <c r="J1683" s="15"/>
      <c r="K1683" s="19"/>
      <c r="L1683" s="24" t="str">
        <f t="shared" ca="1" si="27"/>
        <v>-</v>
      </c>
      <c r="M1683" s="15"/>
      <c r="N1683" s="15"/>
      <c r="O1683" s="15"/>
      <c r="P1683" s="15"/>
    </row>
    <row r="1684" spans="1:16" x14ac:dyDescent="0.25">
      <c r="L1684" s="21" t="str">
        <f t="shared" ca="1" si="27"/>
        <v>-</v>
      </c>
    </row>
    <row r="1685" spans="1:16" x14ac:dyDescent="0.25">
      <c r="A1685" s="15"/>
      <c r="B1685" s="19"/>
      <c r="C1685" s="15"/>
      <c r="D1685" s="15"/>
      <c r="E1685" s="15"/>
      <c r="F1685" s="15"/>
      <c r="G1685" s="15"/>
      <c r="H1685" s="15"/>
      <c r="I1685" s="15"/>
      <c r="J1685" s="15"/>
      <c r="K1685" s="19"/>
      <c r="L1685" s="24" t="str">
        <f t="shared" ca="1" si="27"/>
        <v>-</v>
      </c>
      <c r="M1685" s="15"/>
      <c r="N1685" s="15"/>
      <c r="O1685" s="15"/>
      <c r="P1685" s="15"/>
    </row>
    <row r="1686" spans="1:16" x14ac:dyDescent="0.25">
      <c r="L1686" s="21" t="str">
        <f t="shared" ca="1" si="27"/>
        <v>-</v>
      </c>
    </row>
    <row r="1687" spans="1:16" x14ac:dyDescent="0.25">
      <c r="A1687" s="15"/>
      <c r="B1687" s="19"/>
      <c r="C1687" s="15"/>
      <c r="D1687" s="15"/>
      <c r="E1687" s="15"/>
      <c r="F1687" s="15"/>
      <c r="G1687" s="15"/>
      <c r="H1687" s="15"/>
      <c r="I1687" s="15"/>
      <c r="J1687" s="15"/>
      <c r="K1687" s="19"/>
      <c r="L1687" s="24" t="str">
        <f t="shared" ca="1" si="27"/>
        <v>-</v>
      </c>
      <c r="M1687" s="15"/>
      <c r="N1687" s="15"/>
      <c r="O1687" s="15"/>
      <c r="P1687" s="15"/>
    </row>
    <row r="1688" spans="1:16" x14ac:dyDescent="0.25">
      <c r="L1688" s="21" t="str">
        <f t="shared" ca="1" si="27"/>
        <v>-</v>
      </c>
    </row>
    <row r="1689" spans="1:16" x14ac:dyDescent="0.25">
      <c r="A1689" s="15"/>
      <c r="B1689" s="19"/>
      <c r="C1689" s="15"/>
      <c r="D1689" s="15"/>
      <c r="E1689" s="15"/>
      <c r="F1689" s="15"/>
      <c r="G1689" s="15"/>
      <c r="H1689" s="15"/>
      <c r="I1689" s="15"/>
      <c r="J1689" s="15"/>
      <c r="K1689" s="19"/>
      <c r="L1689" s="24" t="str">
        <f t="shared" ca="1" si="27"/>
        <v>-</v>
      </c>
      <c r="M1689" s="15"/>
      <c r="N1689" s="15"/>
      <c r="O1689" s="15"/>
      <c r="P1689" s="15"/>
    </row>
    <row r="1690" spans="1:16" x14ac:dyDescent="0.25">
      <c r="L1690" s="21" t="str">
        <f t="shared" ca="1" si="27"/>
        <v>-</v>
      </c>
    </row>
    <row r="1691" spans="1:16" x14ac:dyDescent="0.25">
      <c r="A1691" s="15"/>
      <c r="B1691" s="19"/>
      <c r="C1691" s="15"/>
      <c r="D1691" s="15"/>
      <c r="E1691" s="15"/>
      <c r="F1691" s="15"/>
      <c r="G1691" s="15"/>
      <c r="H1691" s="15"/>
      <c r="I1691" s="15"/>
      <c r="J1691" s="15"/>
      <c r="K1691" s="19"/>
      <c r="L1691" s="24" t="str">
        <f t="shared" ca="1" si="27"/>
        <v>-</v>
      </c>
      <c r="M1691" s="15"/>
      <c r="N1691" s="15"/>
      <c r="O1691" s="15"/>
      <c r="P1691" s="15"/>
    </row>
    <row r="1692" spans="1:16" x14ac:dyDescent="0.25">
      <c r="L1692" s="21" t="str">
        <f t="shared" ca="1" si="27"/>
        <v>-</v>
      </c>
    </row>
    <row r="1693" spans="1:16" x14ac:dyDescent="0.25">
      <c r="A1693" s="15"/>
      <c r="B1693" s="19"/>
      <c r="C1693" s="15"/>
      <c r="D1693" s="15"/>
      <c r="E1693" s="15"/>
      <c r="F1693" s="15"/>
      <c r="G1693" s="15"/>
      <c r="H1693" s="15"/>
      <c r="I1693" s="15"/>
      <c r="J1693" s="15"/>
      <c r="K1693" s="19"/>
      <c r="L1693" s="24" t="str">
        <f t="shared" ca="1" si="27"/>
        <v>-</v>
      </c>
      <c r="M1693" s="15"/>
      <c r="N1693" s="15"/>
      <c r="O1693" s="15"/>
      <c r="P1693" s="15"/>
    </row>
    <row r="1694" spans="1:16" x14ac:dyDescent="0.25">
      <c r="L1694" s="21" t="str">
        <f t="shared" ca="1" si="27"/>
        <v>-</v>
      </c>
    </row>
    <row r="1695" spans="1:16" x14ac:dyDescent="0.25">
      <c r="A1695" s="15"/>
      <c r="B1695" s="19"/>
      <c r="C1695" s="15"/>
      <c r="D1695" s="15"/>
      <c r="E1695" s="15"/>
      <c r="F1695" s="15"/>
      <c r="G1695" s="15"/>
      <c r="H1695" s="15"/>
      <c r="I1695" s="15"/>
      <c r="J1695" s="15"/>
      <c r="K1695" s="19"/>
      <c r="L1695" s="24" t="str">
        <f t="shared" ca="1" si="27"/>
        <v>-</v>
      </c>
      <c r="M1695" s="15"/>
      <c r="N1695" s="15"/>
      <c r="O1695" s="15"/>
      <c r="P1695" s="15"/>
    </row>
    <row r="1696" spans="1:16" x14ac:dyDescent="0.25">
      <c r="L1696" s="21" t="str">
        <f t="shared" ca="1" si="27"/>
        <v>-</v>
      </c>
    </row>
    <row r="1697" spans="1:16" x14ac:dyDescent="0.25">
      <c r="A1697" s="15"/>
      <c r="B1697" s="19"/>
      <c r="C1697" s="15"/>
      <c r="D1697" s="15"/>
      <c r="E1697" s="15"/>
      <c r="F1697" s="15"/>
      <c r="G1697" s="15"/>
      <c r="H1697" s="15"/>
      <c r="I1697" s="15"/>
      <c r="J1697" s="15"/>
      <c r="K1697" s="19"/>
      <c r="L1697" s="24" t="str">
        <f t="shared" ca="1" si="27"/>
        <v>-</v>
      </c>
      <c r="M1697" s="15"/>
      <c r="N1697" s="15"/>
      <c r="O1697" s="15"/>
      <c r="P1697" s="15"/>
    </row>
    <row r="1698" spans="1:16" x14ac:dyDescent="0.25">
      <c r="L1698" s="21" t="str">
        <f t="shared" ca="1" si="27"/>
        <v>-</v>
      </c>
    </row>
    <row r="1699" spans="1:16" x14ac:dyDescent="0.25">
      <c r="A1699" s="15"/>
      <c r="B1699" s="19"/>
      <c r="C1699" s="15"/>
      <c r="D1699" s="15"/>
      <c r="E1699" s="15"/>
      <c r="F1699" s="15"/>
      <c r="G1699" s="15"/>
      <c r="H1699" s="15"/>
      <c r="I1699" s="15"/>
      <c r="J1699" s="15"/>
      <c r="K1699" s="19"/>
      <c r="L1699" s="24" t="str">
        <f t="shared" ca="1" si="27"/>
        <v>-</v>
      </c>
      <c r="M1699" s="15"/>
      <c r="N1699" s="15"/>
      <c r="O1699" s="15"/>
      <c r="P1699" s="15"/>
    </row>
    <row r="1700" spans="1:16" x14ac:dyDescent="0.25">
      <c r="L1700" s="21" t="str">
        <f t="shared" ca="1" si="27"/>
        <v>-</v>
      </c>
    </row>
    <row r="1701" spans="1:16" x14ac:dyDescent="0.25">
      <c r="A1701" s="15"/>
      <c r="B1701" s="19"/>
      <c r="C1701" s="15"/>
      <c r="D1701" s="15"/>
      <c r="E1701" s="15"/>
      <c r="F1701" s="15"/>
      <c r="G1701" s="15"/>
      <c r="H1701" s="15"/>
      <c r="I1701" s="15"/>
      <c r="J1701" s="15"/>
      <c r="K1701" s="19"/>
      <c r="L1701" s="24" t="str">
        <f t="shared" ca="1" si="27"/>
        <v>-</v>
      </c>
      <c r="M1701" s="15"/>
      <c r="N1701" s="15"/>
      <c r="O1701" s="15"/>
      <c r="P1701" s="15"/>
    </row>
    <row r="1702" spans="1:16" x14ac:dyDescent="0.25">
      <c r="L1702" s="21" t="str">
        <f t="shared" ca="1" si="27"/>
        <v>-</v>
      </c>
    </row>
    <row r="1703" spans="1:16" x14ac:dyDescent="0.25">
      <c r="A1703" s="15"/>
      <c r="B1703" s="19"/>
      <c r="C1703" s="15"/>
      <c r="D1703" s="15"/>
      <c r="E1703" s="15"/>
      <c r="F1703" s="15"/>
      <c r="G1703" s="15"/>
      <c r="H1703" s="15"/>
      <c r="I1703" s="15"/>
      <c r="J1703" s="15"/>
      <c r="K1703" s="19"/>
      <c r="L1703" s="24" t="str">
        <f t="shared" ca="1" si="27"/>
        <v>-</v>
      </c>
      <c r="M1703" s="15"/>
      <c r="N1703" s="15"/>
      <c r="O1703" s="15"/>
      <c r="P1703" s="15"/>
    </row>
    <row r="1704" spans="1:16" x14ac:dyDescent="0.25">
      <c r="L1704" s="21" t="str">
        <f t="shared" ca="1" si="27"/>
        <v>-</v>
      </c>
    </row>
    <row r="1705" spans="1:16" x14ac:dyDescent="0.25">
      <c r="A1705" s="15"/>
      <c r="B1705" s="19"/>
      <c r="C1705" s="15"/>
      <c r="D1705" s="15"/>
      <c r="E1705" s="15"/>
      <c r="F1705" s="15"/>
      <c r="G1705" s="15"/>
      <c r="H1705" s="15"/>
      <c r="I1705" s="15"/>
      <c r="J1705" s="15"/>
      <c r="K1705" s="19"/>
      <c r="L1705" s="24" t="str">
        <f t="shared" ca="1" si="27"/>
        <v>-</v>
      </c>
      <c r="M1705" s="15"/>
      <c r="N1705" s="15"/>
      <c r="O1705" s="15"/>
      <c r="P1705" s="15"/>
    </row>
    <row r="1706" spans="1:16" x14ac:dyDescent="0.25">
      <c r="L1706" s="21" t="str">
        <f t="shared" ca="1" si="27"/>
        <v>-</v>
      </c>
    </row>
    <row r="1707" spans="1:16" x14ac:dyDescent="0.25">
      <c r="A1707" s="15"/>
      <c r="B1707" s="19"/>
      <c r="C1707" s="15"/>
      <c r="D1707" s="15"/>
      <c r="E1707" s="15"/>
      <c r="F1707" s="15"/>
      <c r="G1707" s="15"/>
      <c r="H1707" s="15"/>
      <c r="I1707" s="15"/>
      <c r="J1707" s="15"/>
      <c r="K1707" s="19"/>
      <c r="L1707" s="24" t="str">
        <f t="shared" ca="1" si="27"/>
        <v>-</v>
      </c>
      <c r="M1707" s="15"/>
      <c r="N1707" s="15"/>
      <c r="O1707" s="15"/>
      <c r="P1707" s="15"/>
    </row>
    <row r="1708" spans="1:16" x14ac:dyDescent="0.25">
      <c r="L1708" s="21" t="str">
        <f t="shared" ca="1" si="27"/>
        <v>-</v>
      </c>
    </row>
    <row r="1709" spans="1:16" x14ac:dyDescent="0.25">
      <c r="A1709" s="15"/>
      <c r="B1709" s="19"/>
      <c r="C1709" s="15"/>
      <c r="D1709" s="15"/>
      <c r="E1709" s="15"/>
      <c r="F1709" s="15"/>
      <c r="G1709" s="15"/>
      <c r="H1709" s="15"/>
      <c r="I1709" s="15"/>
      <c r="J1709" s="15"/>
      <c r="K1709" s="19"/>
      <c r="L1709" s="24" t="str">
        <f t="shared" ca="1" si="27"/>
        <v>-</v>
      </c>
      <c r="M1709" s="15"/>
      <c r="N1709" s="15"/>
      <c r="O1709" s="15"/>
      <c r="P1709" s="15"/>
    </row>
    <row r="1710" spans="1:16" x14ac:dyDescent="0.25">
      <c r="L1710" s="21" t="str">
        <f t="shared" ca="1" si="27"/>
        <v>-</v>
      </c>
    </row>
    <row r="1711" spans="1:16" x14ac:dyDescent="0.25">
      <c r="A1711" s="15"/>
      <c r="B1711" s="19"/>
      <c r="C1711" s="15"/>
      <c r="D1711" s="15"/>
      <c r="E1711" s="15"/>
      <c r="F1711" s="15"/>
      <c r="G1711" s="15"/>
      <c r="H1711" s="15"/>
      <c r="I1711" s="15"/>
      <c r="J1711" s="15"/>
      <c r="K1711" s="19"/>
      <c r="L1711" s="24" t="str">
        <f t="shared" ca="1" si="27"/>
        <v>-</v>
      </c>
      <c r="M1711" s="15"/>
      <c r="N1711" s="15"/>
      <c r="O1711" s="15"/>
      <c r="P1711" s="15"/>
    </row>
    <row r="1712" spans="1:16" x14ac:dyDescent="0.25">
      <c r="L1712" s="21" t="str">
        <f t="shared" ca="1" si="27"/>
        <v>-</v>
      </c>
    </row>
    <row r="1713" spans="1:16" x14ac:dyDescent="0.25">
      <c r="A1713" s="15"/>
      <c r="B1713" s="19"/>
      <c r="C1713" s="15"/>
      <c r="D1713" s="15"/>
      <c r="E1713" s="15"/>
      <c r="F1713" s="15"/>
      <c r="G1713" s="15"/>
      <c r="H1713" s="15"/>
      <c r="I1713" s="15"/>
      <c r="J1713" s="15"/>
      <c r="K1713" s="19"/>
      <c r="L1713" s="24" t="str">
        <f t="shared" ca="1" si="27"/>
        <v>-</v>
      </c>
      <c r="M1713" s="15"/>
      <c r="N1713" s="15"/>
      <c r="O1713" s="15"/>
      <c r="P1713" s="15"/>
    </row>
    <row r="1714" spans="1:16" x14ac:dyDescent="0.25">
      <c r="L1714" s="21" t="str">
        <f t="shared" ca="1" si="27"/>
        <v>-</v>
      </c>
    </row>
    <row r="1715" spans="1:16" x14ac:dyDescent="0.25">
      <c r="A1715" s="15"/>
      <c r="B1715" s="19"/>
      <c r="C1715" s="15"/>
      <c r="D1715" s="15"/>
      <c r="E1715" s="15"/>
      <c r="F1715" s="15"/>
      <c r="G1715" s="15"/>
      <c r="H1715" s="15"/>
      <c r="I1715" s="15"/>
      <c r="J1715" s="15"/>
      <c r="K1715" s="19"/>
      <c r="L1715" s="24" t="str">
        <f t="shared" ca="1" si="27"/>
        <v>-</v>
      </c>
      <c r="M1715" s="15"/>
      <c r="N1715" s="15"/>
      <c r="O1715" s="15"/>
      <c r="P1715" s="15"/>
    </row>
    <row r="1716" spans="1:16" x14ac:dyDescent="0.25">
      <c r="L1716" s="21" t="str">
        <f t="shared" ca="1" si="27"/>
        <v>-</v>
      </c>
    </row>
    <row r="1717" spans="1:16" x14ac:dyDescent="0.25">
      <c r="A1717" s="15"/>
      <c r="B1717" s="19"/>
      <c r="C1717" s="15"/>
      <c r="D1717" s="15"/>
      <c r="E1717" s="15"/>
      <c r="F1717" s="15"/>
      <c r="G1717" s="15"/>
      <c r="H1717" s="15"/>
      <c r="I1717" s="15"/>
      <c r="J1717" s="15"/>
      <c r="K1717" s="19"/>
      <c r="L1717" s="24" t="str">
        <f t="shared" ca="1" si="27"/>
        <v>-</v>
      </c>
      <c r="M1717" s="15"/>
      <c r="N1717" s="15"/>
      <c r="O1717" s="15"/>
      <c r="P1717" s="15"/>
    </row>
    <row r="1718" spans="1:16" x14ac:dyDescent="0.25">
      <c r="L1718" s="21" t="str">
        <f t="shared" ca="1" si="27"/>
        <v>-</v>
      </c>
    </row>
    <row r="1719" spans="1:16" x14ac:dyDescent="0.25">
      <c r="A1719" s="15"/>
      <c r="B1719" s="19"/>
      <c r="C1719" s="15"/>
      <c r="D1719" s="15"/>
      <c r="E1719" s="15"/>
      <c r="F1719" s="15"/>
      <c r="G1719" s="15"/>
      <c r="H1719" s="15"/>
      <c r="I1719" s="15"/>
      <c r="J1719" s="15"/>
      <c r="K1719" s="19"/>
      <c r="L1719" s="24" t="str">
        <f t="shared" ca="1" si="27"/>
        <v>-</v>
      </c>
      <c r="M1719" s="15"/>
      <c r="N1719" s="15"/>
      <c r="O1719" s="15"/>
      <c r="P1719" s="15"/>
    </row>
    <row r="1720" spans="1:16" x14ac:dyDescent="0.25">
      <c r="L1720" s="21" t="str">
        <f t="shared" ca="1" si="27"/>
        <v>-</v>
      </c>
    </row>
    <row r="1721" spans="1:16" x14ac:dyDescent="0.25">
      <c r="A1721" s="15"/>
      <c r="B1721" s="19"/>
      <c r="C1721" s="15"/>
      <c r="D1721" s="15"/>
      <c r="E1721" s="15"/>
      <c r="F1721" s="15"/>
      <c r="G1721" s="15"/>
      <c r="H1721" s="15"/>
      <c r="I1721" s="15"/>
      <c r="J1721" s="15"/>
      <c r="K1721" s="19"/>
      <c r="L1721" s="24" t="str">
        <f t="shared" ca="1" si="27"/>
        <v>-</v>
      </c>
      <c r="M1721" s="15"/>
      <c r="N1721" s="15"/>
      <c r="O1721" s="15"/>
      <c r="P1721" s="15"/>
    </row>
    <row r="1722" spans="1:16" x14ac:dyDescent="0.25">
      <c r="L1722" s="21" t="str">
        <f t="shared" ca="1" si="27"/>
        <v>-</v>
      </c>
    </row>
    <row r="1723" spans="1:16" x14ac:dyDescent="0.25">
      <c r="A1723" s="15"/>
      <c r="B1723" s="19"/>
      <c r="C1723" s="15"/>
      <c r="D1723" s="15"/>
      <c r="E1723" s="15"/>
      <c r="F1723" s="15"/>
      <c r="G1723" s="15"/>
      <c r="H1723" s="15"/>
      <c r="I1723" s="15"/>
      <c r="J1723" s="15"/>
      <c r="K1723" s="19"/>
      <c r="L1723" s="24" t="str">
        <f t="shared" ca="1" si="27"/>
        <v>-</v>
      </c>
      <c r="M1723" s="15"/>
      <c r="N1723" s="15"/>
      <c r="O1723" s="15"/>
      <c r="P1723" s="15"/>
    </row>
    <row r="1724" spans="1:16" x14ac:dyDescent="0.25">
      <c r="L1724" s="21" t="str">
        <f t="shared" ca="1" si="27"/>
        <v>-</v>
      </c>
    </row>
    <row r="1725" spans="1:16" x14ac:dyDescent="0.25">
      <c r="A1725" s="15"/>
      <c r="B1725" s="19"/>
      <c r="C1725" s="15"/>
      <c r="D1725" s="15"/>
      <c r="E1725" s="15"/>
      <c r="F1725" s="15"/>
      <c r="G1725" s="15"/>
      <c r="H1725" s="15"/>
      <c r="I1725" s="15"/>
      <c r="J1725" s="15"/>
      <c r="K1725" s="19"/>
      <c r="L1725" s="24" t="str">
        <f t="shared" ca="1" si="27"/>
        <v>-</v>
      </c>
      <c r="M1725" s="15"/>
      <c r="N1725" s="15"/>
      <c r="O1725" s="15"/>
      <c r="P1725" s="15"/>
    </row>
    <row r="1726" spans="1:16" x14ac:dyDescent="0.25">
      <c r="L1726" s="21" t="str">
        <f t="shared" ca="1" si="27"/>
        <v>-</v>
      </c>
    </row>
    <row r="1727" spans="1:16" x14ac:dyDescent="0.25">
      <c r="A1727" s="15"/>
      <c r="B1727" s="19"/>
      <c r="C1727" s="15"/>
      <c r="D1727" s="15"/>
      <c r="E1727" s="15"/>
      <c r="F1727" s="15"/>
      <c r="G1727" s="15"/>
      <c r="H1727" s="15"/>
      <c r="I1727" s="15"/>
      <c r="J1727" s="15"/>
      <c r="K1727" s="19"/>
      <c r="L1727" s="24" t="str">
        <f t="shared" ca="1" si="27"/>
        <v>-</v>
      </c>
      <c r="M1727" s="15"/>
      <c r="N1727" s="15"/>
      <c r="O1727" s="15"/>
      <c r="P1727" s="15"/>
    </row>
    <row r="1728" spans="1:16" x14ac:dyDescent="0.25">
      <c r="L1728" s="21" t="str">
        <f t="shared" ca="1" si="27"/>
        <v>-</v>
      </c>
    </row>
    <row r="1729" spans="1:16" x14ac:dyDescent="0.25">
      <c r="A1729" s="15"/>
      <c r="B1729" s="19"/>
      <c r="C1729" s="15"/>
      <c r="D1729" s="15"/>
      <c r="E1729" s="15"/>
      <c r="F1729" s="15"/>
      <c r="G1729" s="15"/>
      <c r="H1729" s="15"/>
      <c r="I1729" s="15"/>
      <c r="J1729" s="15"/>
      <c r="K1729" s="19"/>
      <c r="L1729" s="24" t="str">
        <f t="shared" ca="1" si="27"/>
        <v>-</v>
      </c>
      <c r="M1729" s="15"/>
      <c r="N1729" s="15"/>
      <c r="O1729" s="15"/>
      <c r="P1729" s="15"/>
    </row>
    <row r="1730" spans="1:16" x14ac:dyDescent="0.25">
      <c r="L1730" s="21" t="str">
        <f t="shared" ca="1" si="27"/>
        <v>-</v>
      </c>
    </row>
    <row r="1731" spans="1:16" x14ac:dyDescent="0.25">
      <c r="A1731" s="15"/>
      <c r="B1731" s="19"/>
      <c r="C1731" s="15"/>
      <c r="D1731" s="15"/>
      <c r="E1731" s="15"/>
      <c r="F1731" s="15"/>
      <c r="G1731" s="15"/>
      <c r="H1731" s="15"/>
      <c r="I1731" s="15"/>
      <c r="J1731" s="15"/>
      <c r="K1731" s="19"/>
      <c r="L1731" s="24" t="str">
        <f t="shared" ca="1" si="27"/>
        <v>-</v>
      </c>
      <c r="M1731" s="15"/>
      <c r="N1731" s="15"/>
      <c r="O1731" s="15"/>
      <c r="P1731" s="15"/>
    </row>
    <row r="1732" spans="1:16" x14ac:dyDescent="0.25">
      <c r="L1732" s="21" t="str">
        <f t="shared" ca="1" si="27"/>
        <v>-</v>
      </c>
    </row>
    <row r="1733" spans="1:16" x14ac:dyDescent="0.25">
      <c r="A1733" s="15"/>
      <c r="B1733" s="19"/>
      <c r="C1733" s="15"/>
      <c r="D1733" s="15"/>
      <c r="E1733" s="15"/>
      <c r="F1733" s="15"/>
      <c r="G1733" s="15"/>
      <c r="H1733" s="15"/>
      <c r="I1733" s="15"/>
      <c r="J1733" s="15"/>
      <c r="K1733" s="19"/>
      <c r="L1733" s="24" t="str">
        <f t="shared" ca="1" si="27"/>
        <v>-</v>
      </c>
      <c r="M1733" s="15"/>
      <c r="N1733" s="15"/>
      <c r="O1733" s="15"/>
      <c r="P1733" s="15"/>
    </row>
    <row r="1734" spans="1:16" x14ac:dyDescent="0.25">
      <c r="L1734" s="21" t="str">
        <f t="shared" ref="L1734:L1797" ca="1" si="28">IF(B1734&gt;1/1/1900, (IF(M1734="Closed",(DATEDIF(B1734,K1734,"d"))-(DATEDIF(H1734,J1734,"d")),IF(OR(M1734="Pending",ISBLANK(K1734)),TODAY()-B1734))),"-")</f>
        <v>-</v>
      </c>
    </row>
    <row r="1735" spans="1:16" x14ac:dyDescent="0.25">
      <c r="A1735" s="15"/>
      <c r="B1735" s="19"/>
      <c r="C1735" s="15"/>
      <c r="D1735" s="15"/>
      <c r="E1735" s="15"/>
      <c r="F1735" s="15"/>
      <c r="G1735" s="15"/>
      <c r="H1735" s="15"/>
      <c r="I1735" s="15"/>
      <c r="J1735" s="15"/>
      <c r="K1735" s="19"/>
      <c r="L1735" s="24" t="str">
        <f t="shared" ca="1" si="28"/>
        <v>-</v>
      </c>
      <c r="M1735" s="15"/>
      <c r="N1735" s="15"/>
      <c r="O1735" s="15"/>
      <c r="P1735" s="15"/>
    </row>
    <row r="1736" spans="1:16" x14ac:dyDescent="0.25">
      <c r="L1736" s="21" t="str">
        <f t="shared" ca="1" si="28"/>
        <v>-</v>
      </c>
    </row>
    <row r="1737" spans="1:16" x14ac:dyDescent="0.25">
      <c r="A1737" s="15"/>
      <c r="B1737" s="19"/>
      <c r="C1737" s="15"/>
      <c r="D1737" s="15"/>
      <c r="E1737" s="15"/>
      <c r="F1737" s="15"/>
      <c r="G1737" s="15"/>
      <c r="H1737" s="15"/>
      <c r="I1737" s="15"/>
      <c r="J1737" s="15"/>
      <c r="K1737" s="19"/>
      <c r="L1737" s="24" t="str">
        <f t="shared" ca="1" si="28"/>
        <v>-</v>
      </c>
      <c r="M1737" s="15"/>
      <c r="N1737" s="15"/>
      <c r="O1737" s="15"/>
      <c r="P1737" s="15"/>
    </row>
    <row r="1738" spans="1:16" x14ac:dyDescent="0.25">
      <c r="L1738" s="21" t="str">
        <f t="shared" ca="1" si="28"/>
        <v>-</v>
      </c>
    </row>
    <row r="1739" spans="1:16" x14ac:dyDescent="0.25">
      <c r="A1739" s="15"/>
      <c r="B1739" s="19"/>
      <c r="C1739" s="15"/>
      <c r="D1739" s="15"/>
      <c r="E1739" s="15"/>
      <c r="F1739" s="15"/>
      <c r="G1739" s="15"/>
      <c r="H1739" s="15"/>
      <c r="I1739" s="15"/>
      <c r="J1739" s="15"/>
      <c r="K1739" s="19"/>
      <c r="L1739" s="24" t="str">
        <f t="shared" ca="1" si="28"/>
        <v>-</v>
      </c>
      <c r="M1739" s="15"/>
      <c r="N1739" s="15"/>
      <c r="O1739" s="15"/>
      <c r="P1739" s="15"/>
    </row>
    <row r="1740" spans="1:16" x14ac:dyDescent="0.25">
      <c r="L1740" s="21" t="str">
        <f t="shared" ca="1" si="28"/>
        <v>-</v>
      </c>
    </row>
    <row r="1741" spans="1:16" x14ac:dyDescent="0.25">
      <c r="A1741" s="15"/>
      <c r="B1741" s="19"/>
      <c r="C1741" s="15"/>
      <c r="D1741" s="15"/>
      <c r="E1741" s="15"/>
      <c r="F1741" s="15"/>
      <c r="G1741" s="15"/>
      <c r="H1741" s="15"/>
      <c r="I1741" s="15"/>
      <c r="J1741" s="15"/>
      <c r="K1741" s="19"/>
      <c r="L1741" s="24" t="str">
        <f t="shared" ca="1" si="28"/>
        <v>-</v>
      </c>
      <c r="M1741" s="15"/>
      <c r="N1741" s="15"/>
      <c r="O1741" s="15"/>
      <c r="P1741" s="15"/>
    </row>
    <row r="1742" spans="1:16" x14ac:dyDescent="0.25">
      <c r="L1742" s="21" t="str">
        <f t="shared" ca="1" si="28"/>
        <v>-</v>
      </c>
    </row>
    <row r="1743" spans="1:16" x14ac:dyDescent="0.25">
      <c r="A1743" s="15"/>
      <c r="B1743" s="19"/>
      <c r="C1743" s="15"/>
      <c r="D1743" s="15"/>
      <c r="E1743" s="15"/>
      <c r="F1743" s="15"/>
      <c r="G1743" s="15"/>
      <c r="H1743" s="15"/>
      <c r="I1743" s="15"/>
      <c r="J1743" s="15"/>
      <c r="K1743" s="19"/>
      <c r="L1743" s="24" t="str">
        <f t="shared" ca="1" si="28"/>
        <v>-</v>
      </c>
      <c r="M1743" s="15"/>
      <c r="N1743" s="15"/>
      <c r="O1743" s="15"/>
      <c r="P1743" s="15"/>
    </row>
    <row r="1744" spans="1:16" x14ac:dyDescent="0.25">
      <c r="L1744" s="21" t="str">
        <f t="shared" ca="1" si="28"/>
        <v>-</v>
      </c>
    </row>
    <row r="1745" spans="1:16" x14ac:dyDescent="0.25">
      <c r="A1745" s="15"/>
      <c r="B1745" s="19"/>
      <c r="C1745" s="15"/>
      <c r="D1745" s="15"/>
      <c r="E1745" s="15"/>
      <c r="F1745" s="15"/>
      <c r="G1745" s="15"/>
      <c r="H1745" s="15"/>
      <c r="I1745" s="15"/>
      <c r="J1745" s="15"/>
      <c r="K1745" s="19"/>
      <c r="L1745" s="24" t="str">
        <f t="shared" ca="1" si="28"/>
        <v>-</v>
      </c>
      <c r="M1745" s="15"/>
      <c r="N1745" s="15"/>
      <c r="O1745" s="15"/>
      <c r="P1745" s="15"/>
    </row>
    <row r="1746" spans="1:16" x14ac:dyDescent="0.25">
      <c r="L1746" s="21" t="str">
        <f t="shared" ca="1" si="28"/>
        <v>-</v>
      </c>
    </row>
    <row r="1747" spans="1:16" x14ac:dyDescent="0.25">
      <c r="A1747" s="15"/>
      <c r="B1747" s="19"/>
      <c r="C1747" s="15"/>
      <c r="D1747" s="15"/>
      <c r="E1747" s="15"/>
      <c r="F1747" s="15"/>
      <c r="G1747" s="15"/>
      <c r="H1747" s="15"/>
      <c r="I1747" s="15"/>
      <c r="J1747" s="15"/>
      <c r="K1747" s="19"/>
      <c r="L1747" s="24" t="str">
        <f t="shared" ca="1" si="28"/>
        <v>-</v>
      </c>
      <c r="M1747" s="15"/>
      <c r="N1747" s="15"/>
      <c r="O1747" s="15"/>
      <c r="P1747" s="15"/>
    </row>
    <row r="1748" spans="1:16" x14ac:dyDescent="0.25">
      <c r="L1748" s="21" t="str">
        <f t="shared" ca="1" si="28"/>
        <v>-</v>
      </c>
    </row>
    <row r="1749" spans="1:16" x14ac:dyDescent="0.25">
      <c r="A1749" s="15"/>
      <c r="B1749" s="19"/>
      <c r="C1749" s="15"/>
      <c r="D1749" s="15"/>
      <c r="E1749" s="15"/>
      <c r="F1749" s="15"/>
      <c r="G1749" s="15"/>
      <c r="H1749" s="15"/>
      <c r="I1749" s="15"/>
      <c r="J1749" s="15"/>
      <c r="K1749" s="19"/>
      <c r="L1749" s="24" t="str">
        <f t="shared" ca="1" si="28"/>
        <v>-</v>
      </c>
      <c r="M1749" s="15"/>
      <c r="N1749" s="15"/>
      <c r="O1749" s="15"/>
      <c r="P1749" s="15"/>
    </row>
    <row r="1750" spans="1:16" x14ac:dyDescent="0.25">
      <c r="L1750" s="21" t="str">
        <f t="shared" ca="1" si="28"/>
        <v>-</v>
      </c>
    </row>
    <row r="1751" spans="1:16" x14ac:dyDescent="0.25">
      <c r="A1751" s="15"/>
      <c r="B1751" s="19"/>
      <c r="C1751" s="15"/>
      <c r="D1751" s="15"/>
      <c r="E1751" s="15"/>
      <c r="F1751" s="15"/>
      <c r="G1751" s="15"/>
      <c r="H1751" s="15"/>
      <c r="I1751" s="15"/>
      <c r="J1751" s="15"/>
      <c r="K1751" s="19"/>
      <c r="L1751" s="24" t="str">
        <f t="shared" ca="1" si="28"/>
        <v>-</v>
      </c>
      <c r="M1751" s="15"/>
      <c r="N1751" s="15"/>
      <c r="O1751" s="15"/>
      <c r="P1751" s="15"/>
    </row>
    <row r="1752" spans="1:16" x14ac:dyDescent="0.25">
      <c r="L1752" s="21" t="str">
        <f t="shared" ca="1" si="28"/>
        <v>-</v>
      </c>
    </row>
    <row r="1753" spans="1:16" x14ac:dyDescent="0.25">
      <c r="A1753" s="15"/>
      <c r="B1753" s="19"/>
      <c r="C1753" s="15"/>
      <c r="D1753" s="15"/>
      <c r="E1753" s="15"/>
      <c r="F1753" s="15"/>
      <c r="G1753" s="15"/>
      <c r="H1753" s="15"/>
      <c r="I1753" s="15"/>
      <c r="J1753" s="15"/>
      <c r="K1753" s="19"/>
      <c r="L1753" s="24" t="str">
        <f t="shared" ca="1" si="28"/>
        <v>-</v>
      </c>
      <c r="M1753" s="15"/>
      <c r="N1753" s="15"/>
      <c r="O1753" s="15"/>
      <c r="P1753" s="15"/>
    </row>
    <row r="1754" spans="1:16" x14ac:dyDescent="0.25">
      <c r="L1754" s="21" t="str">
        <f t="shared" ca="1" si="28"/>
        <v>-</v>
      </c>
    </row>
    <row r="1755" spans="1:16" x14ac:dyDescent="0.25">
      <c r="A1755" s="15"/>
      <c r="B1755" s="19"/>
      <c r="C1755" s="15"/>
      <c r="D1755" s="15"/>
      <c r="E1755" s="15"/>
      <c r="F1755" s="15"/>
      <c r="G1755" s="15"/>
      <c r="H1755" s="15"/>
      <c r="I1755" s="15"/>
      <c r="J1755" s="15"/>
      <c r="K1755" s="19"/>
      <c r="L1755" s="24" t="str">
        <f t="shared" ca="1" si="28"/>
        <v>-</v>
      </c>
      <c r="M1755" s="15"/>
      <c r="N1755" s="15"/>
      <c r="O1755" s="15"/>
      <c r="P1755" s="15"/>
    </row>
    <row r="1756" spans="1:16" x14ac:dyDescent="0.25">
      <c r="L1756" s="21" t="str">
        <f t="shared" ca="1" si="28"/>
        <v>-</v>
      </c>
    </row>
    <row r="1757" spans="1:16" x14ac:dyDescent="0.25">
      <c r="A1757" s="15"/>
      <c r="B1757" s="19"/>
      <c r="C1757" s="15"/>
      <c r="D1757" s="15"/>
      <c r="E1757" s="15"/>
      <c r="F1757" s="15"/>
      <c r="G1757" s="15"/>
      <c r="H1757" s="15"/>
      <c r="I1757" s="15"/>
      <c r="J1757" s="15"/>
      <c r="K1757" s="19"/>
      <c r="L1757" s="24" t="str">
        <f t="shared" ca="1" si="28"/>
        <v>-</v>
      </c>
      <c r="M1757" s="15"/>
      <c r="N1757" s="15"/>
      <c r="O1757" s="15"/>
      <c r="P1757" s="15"/>
    </row>
    <row r="1758" spans="1:16" x14ac:dyDescent="0.25">
      <c r="L1758" s="21" t="str">
        <f t="shared" ca="1" si="28"/>
        <v>-</v>
      </c>
    </row>
    <row r="1759" spans="1:16" x14ac:dyDescent="0.25">
      <c r="A1759" s="15"/>
      <c r="B1759" s="19"/>
      <c r="C1759" s="15"/>
      <c r="D1759" s="15"/>
      <c r="E1759" s="15"/>
      <c r="F1759" s="15"/>
      <c r="G1759" s="15"/>
      <c r="H1759" s="15"/>
      <c r="I1759" s="15"/>
      <c r="J1759" s="15"/>
      <c r="K1759" s="19"/>
      <c r="L1759" s="24" t="str">
        <f t="shared" ca="1" si="28"/>
        <v>-</v>
      </c>
      <c r="M1759" s="15"/>
      <c r="N1759" s="15"/>
      <c r="O1759" s="15"/>
      <c r="P1759" s="15"/>
    </row>
    <row r="1760" spans="1:16" x14ac:dyDescent="0.25">
      <c r="L1760" s="21" t="str">
        <f t="shared" ca="1" si="28"/>
        <v>-</v>
      </c>
    </row>
    <row r="1761" spans="1:16" x14ac:dyDescent="0.25">
      <c r="A1761" s="15"/>
      <c r="B1761" s="19"/>
      <c r="C1761" s="15"/>
      <c r="D1761" s="15"/>
      <c r="E1761" s="15"/>
      <c r="F1761" s="15"/>
      <c r="G1761" s="15"/>
      <c r="H1761" s="15"/>
      <c r="I1761" s="15"/>
      <c r="J1761" s="15"/>
      <c r="K1761" s="19"/>
      <c r="L1761" s="24" t="str">
        <f t="shared" ca="1" si="28"/>
        <v>-</v>
      </c>
      <c r="M1761" s="15"/>
      <c r="N1761" s="15"/>
      <c r="O1761" s="15"/>
      <c r="P1761" s="15"/>
    </row>
    <row r="1762" spans="1:16" x14ac:dyDescent="0.25">
      <c r="L1762" s="21" t="str">
        <f t="shared" ca="1" si="28"/>
        <v>-</v>
      </c>
    </row>
    <row r="1763" spans="1:16" x14ac:dyDescent="0.25">
      <c r="A1763" s="15"/>
      <c r="B1763" s="19"/>
      <c r="C1763" s="15"/>
      <c r="D1763" s="15"/>
      <c r="E1763" s="15"/>
      <c r="F1763" s="15"/>
      <c r="G1763" s="15"/>
      <c r="H1763" s="15"/>
      <c r="I1763" s="15"/>
      <c r="J1763" s="15"/>
      <c r="K1763" s="19"/>
      <c r="L1763" s="24" t="str">
        <f t="shared" ca="1" si="28"/>
        <v>-</v>
      </c>
      <c r="M1763" s="15"/>
      <c r="N1763" s="15"/>
      <c r="O1763" s="15"/>
      <c r="P1763" s="15"/>
    </row>
    <row r="1764" spans="1:16" x14ac:dyDescent="0.25">
      <c r="L1764" s="21" t="str">
        <f t="shared" ca="1" si="28"/>
        <v>-</v>
      </c>
    </row>
    <row r="1765" spans="1:16" x14ac:dyDescent="0.25">
      <c r="A1765" s="15"/>
      <c r="B1765" s="19"/>
      <c r="C1765" s="15"/>
      <c r="D1765" s="15"/>
      <c r="E1765" s="15"/>
      <c r="F1765" s="15"/>
      <c r="G1765" s="15"/>
      <c r="H1765" s="15"/>
      <c r="I1765" s="15"/>
      <c r="J1765" s="15"/>
      <c r="K1765" s="19"/>
      <c r="L1765" s="24" t="str">
        <f t="shared" ca="1" si="28"/>
        <v>-</v>
      </c>
      <c r="M1765" s="15"/>
      <c r="N1765" s="15"/>
      <c r="O1765" s="15"/>
      <c r="P1765" s="15"/>
    </row>
    <row r="1766" spans="1:16" x14ac:dyDescent="0.25">
      <c r="L1766" s="21" t="str">
        <f t="shared" ca="1" si="28"/>
        <v>-</v>
      </c>
    </row>
    <row r="1767" spans="1:16" x14ac:dyDescent="0.25">
      <c r="A1767" s="15"/>
      <c r="B1767" s="19"/>
      <c r="C1767" s="15"/>
      <c r="D1767" s="15"/>
      <c r="E1767" s="15"/>
      <c r="F1767" s="15"/>
      <c r="G1767" s="15"/>
      <c r="H1767" s="15"/>
      <c r="I1767" s="15"/>
      <c r="J1767" s="15"/>
      <c r="K1767" s="19"/>
      <c r="L1767" s="24" t="str">
        <f t="shared" ca="1" si="28"/>
        <v>-</v>
      </c>
      <c r="M1767" s="15"/>
      <c r="N1767" s="15"/>
      <c r="O1767" s="15"/>
      <c r="P1767" s="15"/>
    </row>
    <row r="1768" spans="1:16" x14ac:dyDescent="0.25">
      <c r="L1768" s="21" t="str">
        <f t="shared" ca="1" si="28"/>
        <v>-</v>
      </c>
    </row>
    <row r="1769" spans="1:16" x14ac:dyDescent="0.25">
      <c r="A1769" s="15"/>
      <c r="B1769" s="19"/>
      <c r="C1769" s="15"/>
      <c r="D1769" s="15"/>
      <c r="E1769" s="15"/>
      <c r="F1769" s="15"/>
      <c r="G1769" s="15"/>
      <c r="H1769" s="15"/>
      <c r="I1769" s="15"/>
      <c r="J1769" s="15"/>
      <c r="K1769" s="19"/>
      <c r="L1769" s="24" t="str">
        <f t="shared" ca="1" si="28"/>
        <v>-</v>
      </c>
      <c r="M1769" s="15"/>
      <c r="N1769" s="15"/>
      <c r="O1769" s="15"/>
      <c r="P1769" s="15"/>
    </row>
    <row r="1770" spans="1:16" x14ac:dyDescent="0.25">
      <c r="L1770" s="21" t="str">
        <f t="shared" ca="1" si="28"/>
        <v>-</v>
      </c>
    </row>
    <row r="1771" spans="1:16" x14ac:dyDescent="0.25">
      <c r="A1771" s="15"/>
      <c r="B1771" s="19"/>
      <c r="C1771" s="15"/>
      <c r="D1771" s="15"/>
      <c r="E1771" s="15"/>
      <c r="F1771" s="15"/>
      <c r="G1771" s="15"/>
      <c r="H1771" s="15"/>
      <c r="I1771" s="15"/>
      <c r="J1771" s="15"/>
      <c r="K1771" s="19"/>
      <c r="L1771" s="24" t="str">
        <f t="shared" ca="1" si="28"/>
        <v>-</v>
      </c>
      <c r="M1771" s="15"/>
      <c r="N1771" s="15"/>
      <c r="O1771" s="15"/>
      <c r="P1771" s="15"/>
    </row>
    <row r="1772" spans="1:16" x14ac:dyDescent="0.25">
      <c r="L1772" s="21" t="str">
        <f t="shared" ca="1" si="28"/>
        <v>-</v>
      </c>
    </row>
    <row r="1773" spans="1:16" x14ac:dyDescent="0.25">
      <c r="A1773" s="15"/>
      <c r="B1773" s="19"/>
      <c r="C1773" s="15"/>
      <c r="D1773" s="15"/>
      <c r="E1773" s="15"/>
      <c r="F1773" s="15"/>
      <c r="G1773" s="15"/>
      <c r="H1773" s="15"/>
      <c r="I1773" s="15"/>
      <c r="J1773" s="15"/>
      <c r="K1773" s="19"/>
      <c r="L1773" s="24" t="str">
        <f t="shared" ca="1" si="28"/>
        <v>-</v>
      </c>
      <c r="M1773" s="15"/>
      <c r="N1773" s="15"/>
      <c r="O1773" s="15"/>
      <c r="P1773" s="15"/>
    </row>
    <row r="1774" spans="1:16" x14ac:dyDescent="0.25">
      <c r="L1774" s="21" t="str">
        <f t="shared" ca="1" si="28"/>
        <v>-</v>
      </c>
    </row>
    <row r="1775" spans="1:16" x14ac:dyDescent="0.25">
      <c r="A1775" s="15"/>
      <c r="B1775" s="19"/>
      <c r="C1775" s="15"/>
      <c r="D1775" s="15"/>
      <c r="E1775" s="15"/>
      <c r="F1775" s="15"/>
      <c r="G1775" s="15"/>
      <c r="H1775" s="15"/>
      <c r="I1775" s="15"/>
      <c r="J1775" s="15"/>
      <c r="K1775" s="19"/>
      <c r="L1775" s="24" t="str">
        <f t="shared" ca="1" si="28"/>
        <v>-</v>
      </c>
      <c r="M1775" s="15"/>
      <c r="N1775" s="15"/>
      <c r="O1775" s="15"/>
      <c r="P1775" s="15"/>
    </row>
    <row r="1776" spans="1:16" x14ac:dyDescent="0.25">
      <c r="L1776" s="21" t="str">
        <f t="shared" ca="1" si="28"/>
        <v>-</v>
      </c>
    </row>
    <row r="1777" spans="1:16" x14ac:dyDescent="0.25">
      <c r="A1777" s="15"/>
      <c r="B1777" s="19"/>
      <c r="C1777" s="15"/>
      <c r="D1777" s="15"/>
      <c r="E1777" s="15"/>
      <c r="F1777" s="15"/>
      <c r="G1777" s="15"/>
      <c r="H1777" s="15"/>
      <c r="I1777" s="15"/>
      <c r="J1777" s="15"/>
      <c r="K1777" s="19"/>
      <c r="L1777" s="24" t="str">
        <f t="shared" ca="1" si="28"/>
        <v>-</v>
      </c>
      <c r="M1777" s="15"/>
      <c r="N1777" s="15"/>
      <c r="O1777" s="15"/>
      <c r="P1777" s="15"/>
    </row>
    <row r="1778" spans="1:16" x14ac:dyDescent="0.25">
      <c r="L1778" s="21" t="str">
        <f t="shared" ca="1" si="28"/>
        <v>-</v>
      </c>
    </row>
    <row r="1779" spans="1:16" x14ac:dyDescent="0.25">
      <c r="A1779" s="15"/>
      <c r="B1779" s="19"/>
      <c r="C1779" s="15"/>
      <c r="D1779" s="15"/>
      <c r="E1779" s="15"/>
      <c r="F1779" s="15"/>
      <c r="G1779" s="15"/>
      <c r="H1779" s="15"/>
      <c r="I1779" s="15"/>
      <c r="J1779" s="15"/>
      <c r="K1779" s="19"/>
      <c r="L1779" s="24" t="str">
        <f t="shared" ca="1" si="28"/>
        <v>-</v>
      </c>
      <c r="M1779" s="15"/>
      <c r="N1779" s="15"/>
      <c r="O1779" s="15"/>
      <c r="P1779" s="15"/>
    </row>
    <row r="1780" spans="1:16" x14ac:dyDescent="0.25">
      <c r="L1780" s="21" t="str">
        <f t="shared" ca="1" si="28"/>
        <v>-</v>
      </c>
    </row>
    <row r="1781" spans="1:16" x14ac:dyDescent="0.25">
      <c r="A1781" s="15"/>
      <c r="B1781" s="19"/>
      <c r="C1781" s="15"/>
      <c r="D1781" s="15"/>
      <c r="E1781" s="15"/>
      <c r="F1781" s="15"/>
      <c r="G1781" s="15"/>
      <c r="H1781" s="15"/>
      <c r="I1781" s="15"/>
      <c r="J1781" s="15"/>
      <c r="K1781" s="19"/>
      <c r="L1781" s="24" t="str">
        <f t="shared" ca="1" si="28"/>
        <v>-</v>
      </c>
      <c r="M1781" s="15"/>
      <c r="N1781" s="15"/>
      <c r="O1781" s="15"/>
      <c r="P1781" s="15"/>
    </row>
    <row r="1782" spans="1:16" x14ac:dyDescent="0.25">
      <c r="L1782" s="21" t="str">
        <f t="shared" ca="1" si="28"/>
        <v>-</v>
      </c>
    </row>
    <row r="1783" spans="1:16" x14ac:dyDescent="0.25">
      <c r="A1783" s="15"/>
      <c r="B1783" s="19"/>
      <c r="C1783" s="15"/>
      <c r="D1783" s="15"/>
      <c r="E1783" s="15"/>
      <c r="F1783" s="15"/>
      <c r="G1783" s="15"/>
      <c r="H1783" s="15"/>
      <c r="I1783" s="15"/>
      <c r="J1783" s="15"/>
      <c r="K1783" s="19"/>
      <c r="L1783" s="24" t="str">
        <f t="shared" ca="1" si="28"/>
        <v>-</v>
      </c>
      <c r="M1783" s="15"/>
      <c r="N1783" s="15"/>
      <c r="O1783" s="15"/>
      <c r="P1783" s="15"/>
    </row>
    <row r="1784" spans="1:16" x14ac:dyDescent="0.25">
      <c r="L1784" s="21" t="str">
        <f t="shared" ca="1" si="28"/>
        <v>-</v>
      </c>
    </row>
    <row r="1785" spans="1:16" x14ac:dyDescent="0.25">
      <c r="A1785" s="15"/>
      <c r="B1785" s="19"/>
      <c r="C1785" s="15"/>
      <c r="D1785" s="15"/>
      <c r="E1785" s="15"/>
      <c r="F1785" s="15"/>
      <c r="G1785" s="15"/>
      <c r="H1785" s="15"/>
      <c r="I1785" s="15"/>
      <c r="J1785" s="15"/>
      <c r="K1785" s="19"/>
      <c r="L1785" s="24" t="str">
        <f t="shared" ca="1" si="28"/>
        <v>-</v>
      </c>
      <c r="M1785" s="15"/>
      <c r="N1785" s="15"/>
      <c r="O1785" s="15"/>
      <c r="P1785" s="15"/>
    </row>
    <row r="1786" spans="1:16" x14ac:dyDescent="0.25">
      <c r="L1786" s="21" t="str">
        <f t="shared" ca="1" si="28"/>
        <v>-</v>
      </c>
    </row>
    <row r="1787" spans="1:16" x14ac:dyDescent="0.25">
      <c r="A1787" s="15"/>
      <c r="B1787" s="19"/>
      <c r="C1787" s="15"/>
      <c r="D1787" s="15"/>
      <c r="E1787" s="15"/>
      <c r="F1787" s="15"/>
      <c r="G1787" s="15"/>
      <c r="H1787" s="15"/>
      <c r="I1787" s="15"/>
      <c r="J1787" s="15"/>
      <c r="K1787" s="19"/>
      <c r="L1787" s="24" t="str">
        <f t="shared" ca="1" si="28"/>
        <v>-</v>
      </c>
      <c r="M1787" s="15"/>
      <c r="N1787" s="15"/>
      <c r="O1787" s="15"/>
      <c r="P1787" s="15"/>
    </row>
    <row r="1788" spans="1:16" x14ac:dyDescent="0.25">
      <c r="L1788" s="21" t="str">
        <f t="shared" ca="1" si="28"/>
        <v>-</v>
      </c>
    </row>
    <row r="1789" spans="1:16" x14ac:dyDescent="0.25">
      <c r="A1789" s="15"/>
      <c r="B1789" s="19"/>
      <c r="C1789" s="15"/>
      <c r="D1789" s="15"/>
      <c r="E1789" s="15"/>
      <c r="F1789" s="15"/>
      <c r="G1789" s="15"/>
      <c r="H1789" s="15"/>
      <c r="I1789" s="15"/>
      <c r="J1789" s="15"/>
      <c r="K1789" s="19"/>
      <c r="L1789" s="24" t="str">
        <f t="shared" ca="1" si="28"/>
        <v>-</v>
      </c>
      <c r="M1789" s="15"/>
      <c r="N1789" s="15"/>
      <c r="O1789" s="15"/>
      <c r="P1789" s="15"/>
    </row>
    <row r="1790" spans="1:16" x14ac:dyDescent="0.25">
      <c r="L1790" s="21" t="str">
        <f t="shared" ca="1" si="28"/>
        <v>-</v>
      </c>
    </row>
    <row r="1791" spans="1:16" x14ac:dyDescent="0.25">
      <c r="A1791" s="15"/>
      <c r="B1791" s="19"/>
      <c r="C1791" s="15"/>
      <c r="D1791" s="15"/>
      <c r="E1791" s="15"/>
      <c r="F1791" s="15"/>
      <c r="G1791" s="15"/>
      <c r="H1791" s="15"/>
      <c r="I1791" s="15"/>
      <c r="J1791" s="15"/>
      <c r="K1791" s="19"/>
      <c r="L1791" s="24" t="str">
        <f t="shared" ca="1" si="28"/>
        <v>-</v>
      </c>
      <c r="M1791" s="15"/>
      <c r="N1791" s="15"/>
      <c r="O1791" s="15"/>
      <c r="P1791" s="15"/>
    </row>
    <row r="1792" spans="1:16" x14ac:dyDescent="0.25">
      <c r="L1792" s="21" t="str">
        <f t="shared" ca="1" si="28"/>
        <v>-</v>
      </c>
    </row>
    <row r="1793" spans="1:16" x14ac:dyDescent="0.25">
      <c r="A1793" s="15"/>
      <c r="B1793" s="19"/>
      <c r="C1793" s="15"/>
      <c r="D1793" s="15"/>
      <c r="E1793" s="15"/>
      <c r="F1793" s="15"/>
      <c r="G1793" s="15"/>
      <c r="H1793" s="15"/>
      <c r="I1793" s="15"/>
      <c r="J1793" s="15"/>
      <c r="K1793" s="19"/>
      <c r="L1793" s="24" t="str">
        <f t="shared" ca="1" si="28"/>
        <v>-</v>
      </c>
      <c r="M1793" s="15"/>
      <c r="N1793" s="15"/>
      <c r="O1793" s="15"/>
      <c r="P1793" s="15"/>
    </row>
    <row r="1794" spans="1:16" x14ac:dyDescent="0.25">
      <c r="L1794" s="21" t="str">
        <f t="shared" ca="1" si="28"/>
        <v>-</v>
      </c>
    </row>
    <row r="1795" spans="1:16" x14ac:dyDescent="0.25">
      <c r="A1795" s="15"/>
      <c r="B1795" s="19"/>
      <c r="C1795" s="15"/>
      <c r="D1795" s="15"/>
      <c r="E1795" s="15"/>
      <c r="F1795" s="15"/>
      <c r="G1795" s="15"/>
      <c r="H1795" s="15"/>
      <c r="I1795" s="15"/>
      <c r="J1795" s="15"/>
      <c r="K1795" s="19"/>
      <c r="L1795" s="24" t="str">
        <f t="shared" ca="1" si="28"/>
        <v>-</v>
      </c>
      <c r="M1795" s="15"/>
      <c r="N1795" s="15"/>
      <c r="O1795" s="15"/>
      <c r="P1795" s="15"/>
    </row>
    <row r="1796" spans="1:16" x14ac:dyDescent="0.25">
      <c r="L1796" s="21" t="str">
        <f t="shared" ca="1" si="28"/>
        <v>-</v>
      </c>
    </row>
    <row r="1797" spans="1:16" x14ac:dyDescent="0.25">
      <c r="A1797" s="15"/>
      <c r="B1797" s="19"/>
      <c r="C1797" s="15"/>
      <c r="D1797" s="15"/>
      <c r="E1797" s="15"/>
      <c r="F1797" s="15"/>
      <c r="G1797" s="15"/>
      <c r="H1797" s="15"/>
      <c r="I1797" s="15"/>
      <c r="J1797" s="15"/>
      <c r="K1797" s="19"/>
      <c r="L1797" s="24" t="str">
        <f t="shared" ca="1" si="28"/>
        <v>-</v>
      </c>
      <c r="M1797" s="15"/>
      <c r="N1797" s="15"/>
      <c r="O1797" s="15"/>
      <c r="P1797" s="15"/>
    </row>
    <row r="1798" spans="1:16" x14ac:dyDescent="0.25">
      <c r="L1798" s="21" t="str">
        <f t="shared" ref="L1798:L1861" ca="1" si="29">IF(B1798&gt;1/1/1900, (IF(M1798="Closed",(DATEDIF(B1798,K1798,"d"))-(DATEDIF(H1798,J1798,"d")),IF(OR(M1798="Pending",ISBLANK(K1798)),TODAY()-B1798))),"-")</f>
        <v>-</v>
      </c>
    </row>
    <row r="1799" spans="1:16" x14ac:dyDescent="0.25">
      <c r="A1799" s="15"/>
      <c r="B1799" s="19"/>
      <c r="C1799" s="15"/>
      <c r="D1799" s="15"/>
      <c r="E1799" s="15"/>
      <c r="F1799" s="15"/>
      <c r="G1799" s="15"/>
      <c r="H1799" s="15"/>
      <c r="I1799" s="15"/>
      <c r="J1799" s="15"/>
      <c r="K1799" s="19"/>
      <c r="L1799" s="24" t="str">
        <f t="shared" ca="1" si="29"/>
        <v>-</v>
      </c>
      <c r="M1799" s="15"/>
      <c r="N1799" s="15"/>
      <c r="O1799" s="15"/>
      <c r="P1799" s="15"/>
    </row>
    <row r="1800" spans="1:16" x14ac:dyDescent="0.25">
      <c r="L1800" s="21" t="str">
        <f t="shared" ca="1" si="29"/>
        <v>-</v>
      </c>
    </row>
    <row r="1801" spans="1:16" x14ac:dyDescent="0.25">
      <c r="A1801" s="15"/>
      <c r="B1801" s="19"/>
      <c r="C1801" s="15"/>
      <c r="D1801" s="15"/>
      <c r="E1801" s="15"/>
      <c r="F1801" s="15"/>
      <c r="G1801" s="15"/>
      <c r="H1801" s="15"/>
      <c r="I1801" s="15"/>
      <c r="J1801" s="15"/>
      <c r="K1801" s="19"/>
      <c r="L1801" s="24" t="str">
        <f t="shared" ca="1" si="29"/>
        <v>-</v>
      </c>
      <c r="M1801" s="15"/>
      <c r="N1801" s="15"/>
      <c r="O1801" s="15"/>
      <c r="P1801" s="15"/>
    </row>
    <row r="1802" spans="1:16" x14ac:dyDescent="0.25">
      <c r="L1802" s="21" t="str">
        <f t="shared" ca="1" si="29"/>
        <v>-</v>
      </c>
    </row>
    <row r="1803" spans="1:16" x14ac:dyDescent="0.25">
      <c r="A1803" s="15"/>
      <c r="B1803" s="19"/>
      <c r="C1803" s="15"/>
      <c r="D1803" s="15"/>
      <c r="E1803" s="15"/>
      <c r="F1803" s="15"/>
      <c r="G1803" s="15"/>
      <c r="H1803" s="15"/>
      <c r="I1803" s="15"/>
      <c r="J1803" s="15"/>
      <c r="K1803" s="19"/>
      <c r="L1803" s="24" t="str">
        <f t="shared" ca="1" si="29"/>
        <v>-</v>
      </c>
      <c r="M1803" s="15"/>
      <c r="N1803" s="15"/>
      <c r="O1803" s="15"/>
      <c r="P1803" s="15"/>
    </row>
    <row r="1804" spans="1:16" x14ac:dyDescent="0.25">
      <c r="L1804" s="21" t="str">
        <f t="shared" ca="1" si="29"/>
        <v>-</v>
      </c>
    </row>
    <row r="1805" spans="1:16" x14ac:dyDescent="0.25">
      <c r="A1805" s="15"/>
      <c r="B1805" s="19"/>
      <c r="C1805" s="15"/>
      <c r="D1805" s="15"/>
      <c r="E1805" s="15"/>
      <c r="F1805" s="15"/>
      <c r="G1805" s="15"/>
      <c r="H1805" s="15"/>
      <c r="I1805" s="15"/>
      <c r="J1805" s="15"/>
      <c r="K1805" s="19"/>
      <c r="L1805" s="24" t="str">
        <f t="shared" ca="1" si="29"/>
        <v>-</v>
      </c>
      <c r="M1805" s="15"/>
      <c r="N1805" s="15"/>
      <c r="O1805" s="15"/>
      <c r="P1805" s="15"/>
    </row>
    <row r="1806" spans="1:16" x14ac:dyDescent="0.25">
      <c r="L1806" s="21" t="str">
        <f t="shared" ca="1" si="29"/>
        <v>-</v>
      </c>
    </row>
    <row r="1807" spans="1:16" x14ac:dyDescent="0.25">
      <c r="A1807" s="15"/>
      <c r="B1807" s="19"/>
      <c r="C1807" s="15"/>
      <c r="D1807" s="15"/>
      <c r="E1807" s="15"/>
      <c r="F1807" s="15"/>
      <c r="G1807" s="15"/>
      <c r="H1807" s="15"/>
      <c r="I1807" s="15"/>
      <c r="J1807" s="15"/>
      <c r="K1807" s="19"/>
      <c r="L1807" s="24" t="str">
        <f t="shared" ca="1" si="29"/>
        <v>-</v>
      </c>
      <c r="M1807" s="15"/>
      <c r="N1807" s="15"/>
      <c r="O1807" s="15"/>
      <c r="P1807" s="15"/>
    </row>
    <row r="1808" spans="1:16" x14ac:dyDescent="0.25">
      <c r="L1808" s="21" t="str">
        <f t="shared" ca="1" si="29"/>
        <v>-</v>
      </c>
    </row>
    <row r="1809" spans="1:16" x14ac:dyDescent="0.25">
      <c r="A1809" s="15"/>
      <c r="B1809" s="19"/>
      <c r="C1809" s="15"/>
      <c r="D1809" s="15"/>
      <c r="E1809" s="15"/>
      <c r="F1809" s="15"/>
      <c r="G1809" s="15"/>
      <c r="H1809" s="15"/>
      <c r="I1809" s="15"/>
      <c r="J1809" s="15"/>
      <c r="K1809" s="19"/>
      <c r="L1809" s="24" t="str">
        <f t="shared" ca="1" si="29"/>
        <v>-</v>
      </c>
      <c r="M1809" s="15"/>
      <c r="N1809" s="15"/>
      <c r="O1809" s="15"/>
      <c r="P1809" s="15"/>
    </row>
    <row r="1810" spans="1:16" x14ac:dyDescent="0.25">
      <c r="L1810" s="21" t="str">
        <f t="shared" ca="1" si="29"/>
        <v>-</v>
      </c>
    </row>
    <row r="1811" spans="1:16" x14ac:dyDescent="0.25">
      <c r="A1811" s="15"/>
      <c r="B1811" s="19"/>
      <c r="C1811" s="15"/>
      <c r="D1811" s="15"/>
      <c r="E1811" s="15"/>
      <c r="F1811" s="15"/>
      <c r="G1811" s="15"/>
      <c r="H1811" s="15"/>
      <c r="I1811" s="15"/>
      <c r="J1811" s="15"/>
      <c r="K1811" s="19"/>
      <c r="L1811" s="24" t="str">
        <f t="shared" ca="1" si="29"/>
        <v>-</v>
      </c>
      <c r="M1811" s="15"/>
      <c r="N1811" s="15"/>
      <c r="O1811" s="15"/>
      <c r="P1811" s="15"/>
    </row>
    <row r="1812" spans="1:16" x14ac:dyDescent="0.25">
      <c r="L1812" s="21" t="str">
        <f t="shared" ca="1" si="29"/>
        <v>-</v>
      </c>
    </row>
    <row r="1813" spans="1:16" x14ac:dyDescent="0.25">
      <c r="A1813" s="15"/>
      <c r="B1813" s="19"/>
      <c r="C1813" s="15"/>
      <c r="D1813" s="15"/>
      <c r="E1813" s="15"/>
      <c r="F1813" s="15"/>
      <c r="G1813" s="15"/>
      <c r="H1813" s="15"/>
      <c r="I1813" s="15"/>
      <c r="J1813" s="15"/>
      <c r="K1813" s="19"/>
      <c r="L1813" s="24" t="str">
        <f t="shared" ca="1" si="29"/>
        <v>-</v>
      </c>
      <c r="M1813" s="15"/>
      <c r="N1813" s="15"/>
      <c r="O1813" s="15"/>
      <c r="P1813" s="15"/>
    </row>
    <row r="1814" spans="1:16" x14ac:dyDescent="0.25">
      <c r="L1814" s="21" t="str">
        <f t="shared" ca="1" si="29"/>
        <v>-</v>
      </c>
    </row>
    <row r="1815" spans="1:16" x14ac:dyDescent="0.25">
      <c r="A1815" s="15"/>
      <c r="B1815" s="19"/>
      <c r="C1815" s="15"/>
      <c r="D1815" s="15"/>
      <c r="E1815" s="15"/>
      <c r="F1815" s="15"/>
      <c r="G1815" s="15"/>
      <c r="H1815" s="15"/>
      <c r="I1815" s="15"/>
      <c r="J1815" s="15"/>
      <c r="K1815" s="19"/>
      <c r="L1815" s="24" t="str">
        <f t="shared" ca="1" si="29"/>
        <v>-</v>
      </c>
      <c r="M1815" s="15"/>
      <c r="N1815" s="15"/>
      <c r="O1815" s="15"/>
      <c r="P1815" s="15"/>
    </row>
    <row r="1816" spans="1:16" x14ac:dyDescent="0.25">
      <c r="L1816" s="21" t="str">
        <f t="shared" ca="1" si="29"/>
        <v>-</v>
      </c>
    </row>
    <row r="1817" spans="1:16" x14ac:dyDescent="0.25">
      <c r="A1817" s="15"/>
      <c r="B1817" s="19"/>
      <c r="C1817" s="15"/>
      <c r="D1817" s="15"/>
      <c r="E1817" s="15"/>
      <c r="F1817" s="15"/>
      <c r="G1817" s="15"/>
      <c r="H1817" s="15"/>
      <c r="I1817" s="15"/>
      <c r="J1817" s="15"/>
      <c r="K1817" s="19"/>
      <c r="L1817" s="24" t="str">
        <f t="shared" ca="1" si="29"/>
        <v>-</v>
      </c>
      <c r="M1817" s="15"/>
      <c r="N1817" s="15"/>
      <c r="O1817" s="15"/>
      <c r="P1817" s="15"/>
    </row>
    <row r="1818" spans="1:16" x14ac:dyDescent="0.25">
      <c r="L1818" s="21" t="str">
        <f t="shared" ca="1" si="29"/>
        <v>-</v>
      </c>
    </row>
    <row r="1819" spans="1:16" x14ac:dyDescent="0.25">
      <c r="A1819" s="15"/>
      <c r="B1819" s="19"/>
      <c r="C1819" s="15"/>
      <c r="D1819" s="15"/>
      <c r="E1819" s="15"/>
      <c r="F1819" s="15"/>
      <c r="G1819" s="15"/>
      <c r="H1819" s="15"/>
      <c r="I1819" s="15"/>
      <c r="J1819" s="15"/>
      <c r="K1819" s="19"/>
      <c r="L1819" s="24" t="str">
        <f t="shared" ca="1" si="29"/>
        <v>-</v>
      </c>
      <c r="M1819" s="15"/>
      <c r="N1819" s="15"/>
      <c r="O1819" s="15"/>
      <c r="P1819" s="15"/>
    </row>
    <row r="1820" spans="1:16" x14ac:dyDescent="0.25">
      <c r="L1820" s="21" t="str">
        <f t="shared" ca="1" si="29"/>
        <v>-</v>
      </c>
    </row>
    <row r="1821" spans="1:16" x14ac:dyDescent="0.25">
      <c r="A1821" s="15"/>
      <c r="B1821" s="19"/>
      <c r="C1821" s="15"/>
      <c r="D1821" s="15"/>
      <c r="E1821" s="15"/>
      <c r="F1821" s="15"/>
      <c r="G1821" s="15"/>
      <c r="H1821" s="15"/>
      <c r="I1821" s="15"/>
      <c r="J1821" s="15"/>
      <c r="K1821" s="19"/>
      <c r="L1821" s="24" t="str">
        <f t="shared" ca="1" si="29"/>
        <v>-</v>
      </c>
      <c r="M1821" s="15"/>
      <c r="N1821" s="15"/>
      <c r="O1821" s="15"/>
      <c r="P1821" s="15"/>
    </row>
    <row r="1822" spans="1:16" x14ac:dyDescent="0.25">
      <c r="L1822" s="21" t="str">
        <f t="shared" ca="1" si="29"/>
        <v>-</v>
      </c>
    </row>
    <row r="1823" spans="1:16" x14ac:dyDescent="0.25">
      <c r="A1823" s="15"/>
      <c r="B1823" s="19"/>
      <c r="C1823" s="15"/>
      <c r="D1823" s="15"/>
      <c r="E1823" s="15"/>
      <c r="F1823" s="15"/>
      <c r="G1823" s="15"/>
      <c r="H1823" s="15"/>
      <c r="I1823" s="15"/>
      <c r="J1823" s="15"/>
      <c r="K1823" s="19"/>
      <c r="L1823" s="24" t="str">
        <f t="shared" ca="1" si="29"/>
        <v>-</v>
      </c>
      <c r="M1823" s="15"/>
      <c r="N1823" s="15"/>
      <c r="O1823" s="15"/>
      <c r="P1823" s="15"/>
    </row>
    <row r="1824" spans="1:16" x14ac:dyDescent="0.25">
      <c r="L1824" s="21" t="str">
        <f t="shared" ca="1" si="29"/>
        <v>-</v>
      </c>
    </row>
    <row r="1825" spans="1:16" x14ac:dyDescent="0.25">
      <c r="A1825" s="15"/>
      <c r="B1825" s="19"/>
      <c r="C1825" s="15"/>
      <c r="D1825" s="15"/>
      <c r="E1825" s="15"/>
      <c r="F1825" s="15"/>
      <c r="G1825" s="15"/>
      <c r="H1825" s="15"/>
      <c r="I1825" s="15"/>
      <c r="J1825" s="15"/>
      <c r="K1825" s="19"/>
      <c r="L1825" s="24" t="str">
        <f t="shared" ca="1" si="29"/>
        <v>-</v>
      </c>
      <c r="M1825" s="15"/>
      <c r="N1825" s="15"/>
      <c r="O1825" s="15"/>
      <c r="P1825" s="15"/>
    </row>
    <row r="1826" spans="1:16" x14ac:dyDescent="0.25">
      <c r="L1826" s="21" t="str">
        <f t="shared" ca="1" si="29"/>
        <v>-</v>
      </c>
    </row>
    <row r="1827" spans="1:16" x14ac:dyDescent="0.25">
      <c r="A1827" s="15"/>
      <c r="B1827" s="19"/>
      <c r="C1827" s="15"/>
      <c r="D1827" s="15"/>
      <c r="E1827" s="15"/>
      <c r="F1827" s="15"/>
      <c r="G1827" s="15"/>
      <c r="H1827" s="15"/>
      <c r="I1827" s="15"/>
      <c r="J1827" s="15"/>
      <c r="K1827" s="19"/>
      <c r="L1827" s="24" t="str">
        <f t="shared" ca="1" si="29"/>
        <v>-</v>
      </c>
      <c r="M1827" s="15"/>
      <c r="N1827" s="15"/>
      <c r="O1827" s="15"/>
      <c r="P1827" s="15"/>
    </row>
    <row r="1828" spans="1:16" x14ac:dyDescent="0.25">
      <c r="L1828" s="21" t="str">
        <f t="shared" ca="1" si="29"/>
        <v>-</v>
      </c>
    </row>
    <row r="1829" spans="1:16" x14ac:dyDescent="0.25">
      <c r="A1829" s="15"/>
      <c r="B1829" s="19"/>
      <c r="C1829" s="15"/>
      <c r="D1829" s="15"/>
      <c r="E1829" s="15"/>
      <c r="F1829" s="15"/>
      <c r="G1829" s="15"/>
      <c r="H1829" s="15"/>
      <c r="I1829" s="15"/>
      <c r="J1829" s="15"/>
      <c r="K1829" s="19"/>
      <c r="L1829" s="24" t="str">
        <f t="shared" ca="1" si="29"/>
        <v>-</v>
      </c>
      <c r="M1829" s="15"/>
      <c r="N1829" s="15"/>
      <c r="O1829" s="15"/>
      <c r="P1829" s="15"/>
    </row>
    <row r="1830" spans="1:16" x14ac:dyDescent="0.25">
      <c r="L1830" s="21" t="str">
        <f t="shared" ca="1" si="29"/>
        <v>-</v>
      </c>
    </row>
    <row r="1831" spans="1:16" x14ac:dyDescent="0.25">
      <c r="A1831" s="15"/>
      <c r="B1831" s="19"/>
      <c r="C1831" s="15"/>
      <c r="D1831" s="15"/>
      <c r="E1831" s="15"/>
      <c r="F1831" s="15"/>
      <c r="G1831" s="15"/>
      <c r="H1831" s="15"/>
      <c r="I1831" s="15"/>
      <c r="J1831" s="15"/>
      <c r="K1831" s="19"/>
      <c r="L1831" s="24" t="str">
        <f t="shared" ca="1" si="29"/>
        <v>-</v>
      </c>
      <c r="M1831" s="15"/>
      <c r="N1831" s="15"/>
      <c r="O1831" s="15"/>
      <c r="P1831" s="15"/>
    </row>
    <row r="1832" spans="1:16" x14ac:dyDescent="0.25">
      <c r="L1832" s="21" t="str">
        <f t="shared" ca="1" si="29"/>
        <v>-</v>
      </c>
    </row>
    <row r="1833" spans="1:16" x14ac:dyDescent="0.25">
      <c r="A1833" s="15"/>
      <c r="B1833" s="19"/>
      <c r="C1833" s="15"/>
      <c r="D1833" s="15"/>
      <c r="E1833" s="15"/>
      <c r="F1833" s="15"/>
      <c r="G1833" s="15"/>
      <c r="H1833" s="15"/>
      <c r="I1833" s="15"/>
      <c r="J1833" s="15"/>
      <c r="K1833" s="19"/>
      <c r="L1833" s="24" t="str">
        <f t="shared" ca="1" si="29"/>
        <v>-</v>
      </c>
      <c r="M1833" s="15"/>
      <c r="N1833" s="15"/>
      <c r="O1833" s="15"/>
      <c r="P1833" s="15"/>
    </row>
    <row r="1834" spans="1:16" x14ac:dyDescent="0.25">
      <c r="L1834" s="21" t="str">
        <f t="shared" ca="1" si="29"/>
        <v>-</v>
      </c>
    </row>
    <row r="1835" spans="1:16" x14ac:dyDescent="0.25">
      <c r="A1835" s="15"/>
      <c r="B1835" s="19"/>
      <c r="C1835" s="15"/>
      <c r="D1835" s="15"/>
      <c r="E1835" s="15"/>
      <c r="F1835" s="15"/>
      <c r="G1835" s="15"/>
      <c r="H1835" s="15"/>
      <c r="I1835" s="15"/>
      <c r="J1835" s="15"/>
      <c r="K1835" s="19"/>
      <c r="L1835" s="24" t="str">
        <f t="shared" ca="1" si="29"/>
        <v>-</v>
      </c>
      <c r="M1835" s="15"/>
      <c r="N1835" s="15"/>
      <c r="O1835" s="15"/>
      <c r="P1835" s="15"/>
    </row>
    <row r="1836" spans="1:16" x14ac:dyDescent="0.25">
      <c r="L1836" s="21" t="str">
        <f t="shared" ca="1" si="29"/>
        <v>-</v>
      </c>
    </row>
    <row r="1837" spans="1:16" x14ac:dyDescent="0.25">
      <c r="A1837" s="15"/>
      <c r="B1837" s="19"/>
      <c r="C1837" s="15"/>
      <c r="D1837" s="15"/>
      <c r="E1837" s="15"/>
      <c r="F1837" s="15"/>
      <c r="G1837" s="15"/>
      <c r="H1837" s="15"/>
      <c r="I1837" s="15"/>
      <c r="J1837" s="15"/>
      <c r="K1837" s="19"/>
      <c r="L1837" s="24" t="str">
        <f t="shared" ca="1" si="29"/>
        <v>-</v>
      </c>
      <c r="M1837" s="15"/>
      <c r="N1837" s="15"/>
      <c r="O1837" s="15"/>
      <c r="P1837" s="15"/>
    </row>
    <row r="1838" spans="1:16" x14ac:dyDescent="0.25">
      <c r="L1838" s="21" t="str">
        <f t="shared" ca="1" si="29"/>
        <v>-</v>
      </c>
    </row>
    <row r="1839" spans="1:16" x14ac:dyDescent="0.25">
      <c r="A1839" s="15"/>
      <c r="B1839" s="19"/>
      <c r="C1839" s="15"/>
      <c r="D1839" s="15"/>
      <c r="E1839" s="15"/>
      <c r="F1839" s="15"/>
      <c r="G1839" s="15"/>
      <c r="H1839" s="15"/>
      <c r="I1839" s="15"/>
      <c r="J1839" s="15"/>
      <c r="K1839" s="19"/>
      <c r="L1839" s="24" t="str">
        <f t="shared" ca="1" si="29"/>
        <v>-</v>
      </c>
      <c r="M1839" s="15"/>
      <c r="N1839" s="15"/>
      <c r="O1839" s="15"/>
      <c r="P1839" s="15"/>
    </row>
    <row r="1840" spans="1:16" x14ac:dyDescent="0.25">
      <c r="L1840" s="21" t="str">
        <f t="shared" ca="1" si="29"/>
        <v>-</v>
      </c>
    </row>
    <row r="1841" spans="1:16" x14ac:dyDescent="0.25">
      <c r="A1841" s="15"/>
      <c r="B1841" s="19"/>
      <c r="C1841" s="15"/>
      <c r="D1841" s="15"/>
      <c r="E1841" s="15"/>
      <c r="F1841" s="15"/>
      <c r="G1841" s="15"/>
      <c r="H1841" s="15"/>
      <c r="I1841" s="15"/>
      <c r="J1841" s="15"/>
      <c r="K1841" s="19"/>
      <c r="L1841" s="24" t="str">
        <f t="shared" ca="1" si="29"/>
        <v>-</v>
      </c>
      <c r="M1841" s="15"/>
      <c r="N1841" s="15"/>
      <c r="O1841" s="15"/>
      <c r="P1841" s="15"/>
    </row>
    <row r="1842" spans="1:16" x14ac:dyDescent="0.25">
      <c r="L1842" s="21" t="str">
        <f t="shared" ca="1" si="29"/>
        <v>-</v>
      </c>
    </row>
    <row r="1843" spans="1:16" x14ac:dyDescent="0.25">
      <c r="A1843" s="15"/>
      <c r="B1843" s="19"/>
      <c r="C1843" s="15"/>
      <c r="D1843" s="15"/>
      <c r="E1843" s="15"/>
      <c r="F1843" s="15"/>
      <c r="G1843" s="15"/>
      <c r="H1843" s="15"/>
      <c r="I1843" s="15"/>
      <c r="J1843" s="15"/>
      <c r="K1843" s="19"/>
      <c r="L1843" s="24" t="str">
        <f t="shared" ca="1" si="29"/>
        <v>-</v>
      </c>
      <c r="M1843" s="15"/>
      <c r="N1843" s="15"/>
      <c r="O1843" s="15"/>
      <c r="P1843" s="15"/>
    </row>
    <row r="1844" spans="1:16" x14ac:dyDescent="0.25">
      <c r="L1844" s="21" t="str">
        <f t="shared" ca="1" si="29"/>
        <v>-</v>
      </c>
    </row>
    <row r="1845" spans="1:16" x14ac:dyDescent="0.25">
      <c r="A1845" s="15"/>
      <c r="B1845" s="19"/>
      <c r="C1845" s="15"/>
      <c r="D1845" s="15"/>
      <c r="E1845" s="15"/>
      <c r="F1845" s="15"/>
      <c r="G1845" s="15"/>
      <c r="H1845" s="15"/>
      <c r="I1845" s="15"/>
      <c r="J1845" s="15"/>
      <c r="K1845" s="19"/>
      <c r="L1845" s="24" t="str">
        <f t="shared" ca="1" si="29"/>
        <v>-</v>
      </c>
      <c r="M1845" s="15"/>
      <c r="N1845" s="15"/>
      <c r="O1845" s="15"/>
      <c r="P1845" s="15"/>
    </row>
    <row r="1846" spans="1:16" x14ac:dyDescent="0.25">
      <c r="L1846" s="21" t="str">
        <f t="shared" ca="1" si="29"/>
        <v>-</v>
      </c>
    </row>
    <row r="1847" spans="1:16" x14ac:dyDescent="0.25">
      <c r="A1847" s="15"/>
      <c r="B1847" s="19"/>
      <c r="C1847" s="15"/>
      <c r="D1847" s="15"/>
      <c r="E1847" s="15"/>
      <c r="F1847" s="15"/>
      <c r="G1847" s="15"/>
      <c r="H1847" s="15"/>
      <c r="I1847" s="15"/>
      <c r="J1847" s="15"/>
      <c r="K1847" s="19"/>
      <c r="L1847" s="24" t="str">
        <f t="shared" ca="1" si="29"/>
        <v>-</v>
      </c>
      <c r="M1847" s="15"/>
      <c r="N1847" s="15"/>
      <c r="O1847" s="15"/>
      <c r="P1847" s="15"/>
    </row>
    <row r="1848" spans="1:16" x14ac:dyDescent="0.25">
      <c r="L1848" s="21" t="str">
        <f t="shared" ca="1" si="29"/>
        <v>-</v>
      </c>
    </row>
    <row r="1849" spans="1:16" x14ac:dyDescent="0.25">
      <c r="A1849" s="15"/>
      <c r="B1849" s="19"/>
      <c r="C1849" s="15"/>
      <c r="D1849" s="15"/>
      <c r="E1849" s="15"/>
      <c r="F1849" s="15"/>
      <c r="G1849" s="15"/>
      <c r="H1849" s="15"/>
      <c r="I1849" s="15"/>
      <c r="J1849" s="15"/>
      <c r="K1849" s="19"/>
      <c r="L1849" s="24" t="str">
        <f t="shared" ca="1" si="29"/>
        <v>-</v>
      </c>
      <c r="M1849" s="15"/>
      <c r="N1849" s="15"/>
      <c r="O1849" s="15"/>
      <c r="P1849" s="15"/>
    </row>
    <row r="1850" spans="1:16" x14ac:dyDescent="0.25">
      <c r="L1850" s="21" t="str">
        <f t="shared" ca="1" si="29"/>
        <v>-</v>
      </c>
    </row>
    <row r="1851" spans="1:16" x14ac:dyDescent="0.25">
      <c r="A1851" s="15"/>
      <c r="B1851" s="19"/>
      <c r="C1851" s="15"/>
      <c r="D1851" s="15"/>
      <c r="E1851" s="15"/>
      <c r="F1851" s="15"/>
      <c r="G1851" s="15"/>
      <c r="H1851" s="15"/>
      <c r="I1851" s="15"/>
      <c r="J1851" s="15"/>
      <c r="K1851" s="19"/>
      <c r="L1851" s="24" t="str">
        <f t="shared" ca="1" si="29"/>
        <v>-</v>
      </c>
      <c r="M1851" s="15"/>
      <c r="N1851" s="15"/>
      <c r="O1851" s="15"/>
      <c r="P1851" s="15"/>
    </row>
    <row r="1852" spans="1:16" x14ac:dyDescent="0.25">
      <c r="L1852" s="21" t="str">
        <f t="shared" ca="1" si="29"/>
        <v>-</v>
      </c>
    </row>
    <row r="1853" spans="1:16" x14ac:dyDescent="0.25">
      <c r="A1853" s="15"/>
      <c r="B1853" s="19"/>
      <c r="C1853" s="15"/>
      <c r="D1853" s="15"/>
      <c r="E1853" s="15"/>
      <c r="F1853" s="15"/>
      <c r="G1853" s="15"/>
      <c r="H1853" s="15"/>
      <c r="I1853" s="15"/>
      <c r="J1853" s="15"/>
      <c r="K1853" s="19"/>
      <c r="L1853" s="24" t="str">
        <f t="shared" ca="1" si="29"/>
        <v>-</v>
      </c>
      <c r="M1853" s="15"/>
      <c r="N1853" s="15"/>
      <c r="O1853" s="15"/>
      <c r="P1853" s="15"/>
    </row>
    <row r="1854" spans="1:16" x14ac:dyDescent="0.25">
      <c r="L1854" s="21" t="str">
        <f t="shared" ca="1" si="29"/>
        <v>-</v>
      </c>
    </row>
    <row r="1855" spans="1:16" x14ac:dyDescent="0.25">
      <c r="A1855" s="15"/>
      <c r="B1855" s="19"/>
      <c r="C1855" s="15"/>
      <c r="D1855" s="15"/>
      <c r="E1855" s="15"/>
      <c r="F1855" s="15"/>
      <c r="G1855" s="15"/>
      <c r="H1855" s="15"/>
      <c r="I1855" s="15"/>
      <c r="J1855" s="15"/>
      <c r="K1855" s="19"/>
      <c r="L1855" s="24" t="str">
        <f t="shared" ca="1" si="29"/>
        <v>-</v>
      </c>
      <c r="M1855" s="15"/>
      <c r="N1855" s="15"/>
      <c r="O1855" s="15"/>
      <c r="P1855" s="15"/>
    </row>
    <row r="1856" spans="1:16" x14ac:dyDescent="0.25">
      <c r="L1856" s="21" t="str">
        <f t="shared" ca="1" si="29"/>
        <v>-</v>
      </c>
    </row>
    <row r="1857" spans="1:16" x14ac:dyDescent="0.25">
      <c r="A1857" s="15"/>
      <c r="B1857" s="19"/>
      <c r="C1857" s="15"/>
      <c r="D1857" s="15"/>
      <c r="E1857" s="15"/>
      <c r="F1857" s="15"/>
      <c r="G1857" s="15"/>
      <c r="H1857" s="15"/>
      <c r="I1857" s="15"/>
      <c r="J1857" s="15"/>
      <c r="K1857" s="19"/>
      <c r="L1857" s="24" t="str">
        <f t="shared" ca="1" si="29"/>
        <v>-</v>
      </c>
      <c r="M1857" s="15"/>
      <c r="N1857" s="15"/>
      <c r="O1857" s="15"/>
      <c r="P1857" s="15"/>
    </row>
    <row r="1858" spans="1:16" x14ac:dyDescent="0.25">
      <c r="L1858" s="21" t="str">
        <f t="shared" ca="1" si="29"/>
        <v>-</v>
      </c>
    </row>
    <row r="1859" spans="1:16" x14ac:dyDescent="0.25">
      <c r="A1859" s="15"/>
      <c r="B1859" s="19"/>
      <c r="C1859" s="15"/>
      <c r="D1859" s="15"/>
      <c r="E1859" s="15"/>
      <c r="F1859" s="15"/>
      <c r="G1859" s="15"/>
      <c r="H1859" s="15"/>
      <c r="I1859" s="15"/>
      <c r="J1859" s="15"/>
      <c r="K1859" s="19"/>
      <c r="L1859" s="24" t="str">
        <f t="shared" ca="1" si="29"/>
        <v>-</v>
      </c>
      <c r="M1859" s="15"/>
      <c r="N1859" s="15"/>
      <c r="O1859" s="15"/>
      <c r="P1859" s="15"/>
    </row>
    <row r="1860" spans="1:16" x14ac:dyDescent="0.25">
      <c r="L1860" s="21" t="str">
        <f t="shared" ca="1" si="29"/>
        <v>-</v>
      </c>
    </row>
    <row r="1861" spans="1:16" x14ac:dyDescent="0.25">
      <c r="A1861" s="15"/>
      <c r="B1861" s="19"/>
      <c r="C1861" s="15"/>
      <c r="D1861" s="15"/>
      <c r="E1861" s="15"/>
      <c r="F1861" s="15"/>
      <c r="G1861" s="15"/>
      <c r="H1861" s="15"/>
      <c r="I1861" s="15"/>
      <c r="J1861" s="15"/>
      <c r="K1861" s="19"/>
      <c r="L1861" s="24" t="str">
        <f t="shared" ca="1" si="29"/>
        <v>-</v>
      </c>
      <c r="M1861" s="15"/>
      <c r="N1861" s="15"/>
      <c r="O1861" s="15"/>
      <c r="P1861" s="15"/>
    </row>
    <row r="1862" spans="1:16" x14ac:dyDescent="0.25">
      <c r="L1862" s="21" t="str">
        <f t="shared" ref="L1862:L1925" ca="1" si="30">IF(B1862&gt;1/1/1900, (IF(M1862="Closed",(DATEDIF(B1862,K1862,"d"))-(DATEDIF(H1862,J1862,"d")),IF(OR(M1862="Pending",ISBLANK(K1862)),TODAY()-B1862))),"-")</f>
        <v>-</v>
      </c>
    </row>
    <row r="1863" spans="1:16" x14ac:dyDescent="0.25">
      <c r="A1863" s="15"/>
      <c r="B1863" s="19"/>
      <c r="C1863" s="15"/>
      <c r="D1863" s="15"/>
      <c r="E1863" s="15"/>
      <c r="F1863" s="15"/>
      <c r="G1863" s="15"/>
      <c r="H1863" s="15"/>
      <c r="I1863" s="15"/>
      <c r="J1863" s="15"/>
      <c r="K1863" s="19"/>
      <c r="L1863" s="24" t="str">
        <f t="shared" ca="1" si="30"/>
        <v>-</v>
      </c>
      <c r="M1863" s="15"/>
      <c r="N1863" s="15"/>
      <c r="O1863" s="15"/>
      <c r="P1863" s="15"/>
    </row>
    <row r="1864" spans="1:16" x14ac:dyDescent="0.25">
      <c r="L1864" s="21" t="str">
        <f t="shared" ca="1" si="30"/>
        <v>-</v>
      </c>
    </row>
    <row r="1865" spans="1:16" x14ac:dyDescent="0.25">
      <c r="A1865" s="15"/>
      <c r="B1865" s="19"/>
      <c r="C1865" s="15"/>
      <c r="D1865" s="15"/>
      <c r="E1865" s="15"/>
      <c r="F1865" s="15"/>
      <c r="G1865" s="15"/>
      <c r="H1865" s="15"/>
      <c r="I1865" s="15"/>
      <c r="J1865" s="15"/>
      <c r="K1865" s="19"/>
      <c r="L1865" s="24" t="str">
        <f t="shared" ca="1" si="30"/>
        <v>-</v>
      </c>
      <c r="M1865" s="15"/>
      <c r="N1865" s="15"/>
      <c r="O1865" s="15"/>
      <c r="P1865" s="15"/>
    </row>
    <row r="1866" spans="1:16" x14ac:dyDescent="0.25">
      <c r="L1866" s="21" t="str">
        <f t="shared" ca="1" si="30"/>
        <v>-</v>
      </c>
    </row>
    <row r="1867" spans="1:16" x14ac:dyDescent="0.25">
      <c r="A1867" s="15"/>
      <c r="B1867" s="19"/>
      <c r="C1867" s="15"/>
      <c r="D1867" s="15"/>
      <c r="E1867" s="15"/>
      <c r="F1867" s="15"/>
      <c r="G1867" s="15"/>
      <c r="H1867" s="15"/>
      <c r="I1867" s="15"/>
      <c r="J1867" s="15"/>
      <c r="K1867" s="19"/>
      <c r="L1867" s="24" t="str">
        <f t="shared" ca="1" si="30"/>
        <v>-</v>
      </c>
      <c r="M1867" s="15"/>
      <c r="N1867" s="15"/>
      <c r="O1867" s="15"/>
      <c r="P1867" s="15"/>
    </row>
    <row r="1868" spans="1:16" x14ac:dyDescent="0.25">
      <c r="L1868" s="21" t="str">
        <f t="shared" ca="1" si="30"/>
        <v>-</v>
      </c>
    </row>
    <row r="1869" spans="1:16" x14ac:dyDescent="0.25">
      <c r="A1869" s="15"/>
      <c r="B1869" s="19"/>
      <c r="C1869" s="15"/>
      <c r="D1869" s="15"/>
      <c r="E1869" s="15"/>
      <c r="F1869" s="15"/>
      <c r="G1869" s="15"/>
      <c r="H1869" s="15"/>
      <c r="I1869" s="15"/>
      <c r="J1869" s="15"/>
      <c r="K1869" s="19"/>
      <c r="L1869" s="24" t="str">
        <f t="shared" ca="1" si="30"/>
        <v>-</v>
      </c>
      <c r="M1869" s="15"/>
      <c r="N1869" s="15"/>
      <c r="O1869" s="15"/>
      <c r="P1869" s="15"/>
    </row>
    <row r="1870" spans="1:16" x14ac:dyDescent="0.25">
      <c r="L1870" s="21" t="str">
        <f t="shared" ca="1" si="30"/>
        <v>-</v>
      </c>
    </row>
    <row r="1871" spans="1:16" x14ac:dyDescent="0.25">
      <c r="A1871" s="15"/>
      <c r="B1871" s="19"/>
      <c r="C1871" s="15"/>
      <c r="D1871" s="15"/>
      <c r="E1871" s="15"/>
      <c r="F1871" s="15"/>
      <c r="G1871" s="15"/>
      <c r="H1871" s="15"/>
      <c r="I1871" s="15"/>
      <c r="J1871" s="15"/>
      <c r="K1871" s="19"/>
      <c r="L1871" s="24" t="str">
        <f t="shared" ca="1" si="30"/>
        <v>-</v>
      </c>
      <c r="M1871" s="15"/>
      <c r="N1871" s="15"/>
      <c r="O1871" s="15"/>
      <c r="P1871" s="15"/>
    </row>
    <row r="1872" spans="1:16" x14ac:dyDescent="0.25">
      <c r="L1872" s="21" t="str">
        <f t="shared" ca="1" si="30"/>
        <v>-</v>
      </c>
    </row>
    <row r="1873" spans="1:16" x14ac:dyDescent="0.25">
      <c r="A1873" s="15"/>
      <c r="B1873" s="19"/>
      <c r="C1873" s="15"/>
      <c r="D1873" s="15"/>
      <c r="E1873" s="15"/>
      <c r="F1873" s="15"/>
      <c r="G1873" s="15"/>
      <c r="H1873" s="15"/>
      <c r="I1873" s="15"/>
      <c r="J1873" s="15"/>
      <c r="K1873" s="19"/>
      <c r="L1873" s="24" t="str">
        <f t="shared" ca="1" si="30"/>
        <v>-</v>
      </c>
      <c r="M1873" s="15"/>
      <c r="N1873" s="15"/>
      <c r="O1873" s="15"/>
      <c r="P1873" s="15"/>
    </row>
    <row r="1874" spans="1:16" x14ac:dyDescent="0.25">
      <c r="L1874" s="21" t="str">
        <f t="shared" ca="1" si="30"/>
        <v>-</v>
      </c>
    </row>
    <row r="1875" spans="1:16" x14ac:dyDescent="0.25">
      <c r="A1875" s="15"/>
      <c r="B1875" s="19"/>
      <c r="C1875" s="15"/>
      <c r="D1875" s="15"/>
      <c r="E1875" s="15"/>
      <c r="F1875" s="15"/>
      <c r="G1875" s="15"/>
      <c r="H1875" s="15"/>
      <c r="I1875" s="15"/>
      <c r="J1875" s="15"/>
      <c r="K1875" s="19"/>
      <c r="L1875" s="24" t="str">
        <f t="shared" ca="1" si="30"/>
        <v>-</v>
      </c>
      <c r="M1875" s="15"/>
      <c r="N1875" s="15"/>
      <c r="O1875" s="15"/>
      <c r="P1875" s="15"/>
    </row>
    <row r="1876" spans="1:16" x14ac:dyDescent="0.25">
      <c r="L1876" s="21" t="str">
        <f t="shared" ca="1" si="30"/>
        <v>-</v>
      </c>
    </row>
    <row r="1877" spans="1:16" x14ac:dyDescent="0.25">
      <c r="A1877" s="15"/>
      <c r="B1877" s="19"/>
      <c r="C1877" s="15"/>
      <c r="D1877" s="15"/>
      <c r="E1877" s="15"/>
      <c r="F1877" s="15"/>
      <c r="G1877" s="15"/>
      <c r="H1877" s="15"/>
      <c r="I1877" s="15"/>
      <c r="J1877" s="15"/>
      <c r="K1877" s="19"/>
      <c r="L1877" s="24" t="str">
        <f t="shared" ca="1" si="30"/>
        <v>-</v>
      </c>
      <c r="M1877" s="15"/>
      <c r="N1877" s="15"/>
      <c r="O1877" s="15"/>
      <c r="P1877" s="15"/>
    </row>
    <row r="1878" spans="1:16" x14ac:dyDescent="0.25">
      <c r="L1878" s="21" t="str">
        <f t="shared" ca="1" si="30"/>
        <v>-</v>
      </c>
    </row>
    <row r="1879" spans="1:16" x14ac:dyDescent="0.25">
      <c r="A1879" s="15"/>
      <c r="B1879" s="19"/>
      <c r="C1879" s="15"/>
      <c r="D1879" s="15"/>
      <c r="E1879" s="15"/>
      <c r="F1879" s="15"/>
      <c r="G1879" s="15"/>
      <c r="H1879" s="15"/>
      <c r="I1879" s="15"/>
      <c r="J1879" s="15"/>
      <c r="K1879" s="19"/>
      <c r="L1879" s="24" t="str">
        <f t="shared" ca="1" si="30"/>
        <v>-</v>
      </c>
      <c r="M1879" s="15"/>
      <c r="N1879" s="15"/>
      <c r="O1879" s="15"/>
      <c r="P1879" s="15"/>
    </row>
    <row r="1880" spans="1:16" x14ac:dyDescent="0.25">
      <c r="L1880" s="21" t="str">
        <f t="shared" ca="1" si="30"/>
        <v>-</v>
      </c>
    </row>
    <row r="1881" spans="1:16" x14ac:dyDescent="0.25">
      <c r="A1881" s="15"/>
      <c r="B1881" s="19"/>
      <c r="C1881" s="15"/>
      <c r="D1881" s="15"/>
      <c r="E1881" s="15"/>
      <c r="F1881" s="15"/>
      <c r="G1881" s="15"/>
      <c r="H1881" s="15"/>
      <c r="I1881" s="15"/>
      <c r="J1881" s="15"/>
      <c r="K1881" s="19"/>
      <c r="L1881" s="24" t="str">
        <f t="shared" ca="1" si="30"/>
        <v>-</v>
      </c>
      <c r="M1881" s="15"/>
      <c r="N1881" s="15"/>
      <c r="O1881" s="15"/>
      <c r="P1881" s="15"/>
    </row>
    <row r="1882" spans="1:16" x14ac:dyDescent="0.25">
      <c r="L1882" s="21" t="str">
        <f t="shared" ca="1" si="30"/>
        <v>-</v>
      </c>
    </row>
    <row r="1883" spans="1:16" x14ac:dyDescent="0.25">
      <c r="A1883" s="15"/>
      <c r="B1883" s="19"/>
      <c r="C1883" s="15"/>
      <c r="D1883" s="15"/>
      <c r="E1883" s="15"/>
      <c r="F1883" s="15"/>
      <c r="G1883" s="15"/>
      <c r="H1883" s="15"/>
      <c r="I1883" s="15"/>
      <c r="J1883" s="15"/>
      <c r="K1883" s="19"/>
      <c r="L1883" s="24" t="str">
        <f t="shared" ca="1" si="30"/>
        <v>-</v>
      </c>
      <c r="M1883" s="15"/>
      <c r="N1883" s="15"/>
      <c r="O1883" s="15"/>
      <c r="P1883" s="15"/>
    </row>
    <row r="1884" spans="1:16" x14ac:dyDescent="0.25">
      <c r="L1884" s="21" t="str">
        <f t="shared" ca="1" si="30"/>
        <v>-</v>
      </c>
    </row>
    <row r="1885" spans="1:16" x14ac:dyDescent="0.25">
      <c r="A1885" s="15"/>
      <c r="B1885" s="19"/>
      <c r="C1885" s="15"/>
      <c r="D1885" s="15"/>
      <c r="E1885" s="15"/>
      <c r="F1885" s="15"/>
      <c r="G1885" s="15"/>
      <c r="H1885" s="15"/>
      <c r="I1885" s="15"/>
      <c r="J1885" s="15"/>
      <c r="K1885" s="19"/>
      <c r="L1885" s="24" t="str">
        <f t="shared" ca="1" si="30"/>
        <v>-</v>
      </c>
      <c r="M1885" s="15"/>
      <c r="N1885" s="15"/>
      <c r="O1885" s="15"/>
      <c r="P1885" s="15"/>
    </row>
    <row r="1886" spans="1:16" x14ac:dyDescent="0.25">
      <c r="L1886" s="21" t="str">
        <f t="shared" ca="1" si="30"/>
        <v>-</v>
      </c>
    </row>
    <row r="1887" spans="1:16" x14ac:dyDescent="0.25">
      <c r="A1887" s="15"/>
      <c r="B1887" s="19"/>
      <c r="C1887" s="15"/>
      <c r="D1887" s="15"/>
      <c r="E1887" s="15"/>
      <c r="F1887" s="15"/>
      <c r="G1887" s="15"/>
      <c r="H1887" s="15"/>
      <c r="I1887" s="15"/>
      <c r="J1887" s="15"/>
      <c r="K1887" s="19"/>
      <c r="L1887" s="24" t="str">
        <f t="shared" ca="1" si="30"/>
        <v>-</v>
      </c>
      <c r="M1887" s="15"/>
      <c r="N1887" s="15"/>
      <c r="O1887" s="15"/>
      <c r="P1887" s="15"/>
    </row>
    <row r="1888" spans="1:16" x14ac:dyDescent="0.25">
      <c r="L1888" s="21" t="str">
        <f t="shared" ca="1" si="30"/>
        <v>-</v>
      </c>
    </row>
    <row r="1889" spans="1:16" x14ac:dyDescent="0.25">
      <c r="A1889" s="15"/>
      <c r="B1889" s="19"/>
      <c r="C1889" s="15"/>
      <c r="D1889" s="15"/>
      <c r="E1889" s="15"/>
      <c r="F1889" s="15"/>
      <c r="G1889" s="15"/>
      <c r="H1889" s="15"/>
      <c r="I1889" s="15"/>
      <c r="J1889" s="15"/>
      <c r="K1889" s="19"/>
      <c r="L1889" s="24" t="str">
        <f t="shared" ca="1" si="30"/>
        <v>-</v>
      </c>
      <c r="M1889" s="15"/>
      <c r="N1889" s="15"/>
      <c r="O1889" s="15"/>
      <c r="P1889" s="15"/>
    </row>
    <row r="1890" spans="1:16" x14ac:dyDescent="0.25">
      <c r="L1890" s="21" t="str">
        <f t="shared" ca="1" si="30"/>
        <v>-</v>
      </c>
    </row>
    <row r="1891" spans="1:16" x14ac:dyDescent="0.25">
      <c r="A1891" s="15"/>
      <c r="B1891" s="19"/>
      <c r="C1891" s="15"/>
      <c r="D1891" s="15"/>
      <c r="E1891" s="15"/>
      <c r="F1891" s="15"/>
      <c r="G1891" s="15"/>
      <c r="H1891" s="15"/>
      <c r="I1891" s="15"/>
      <c r="J1891" s="15"/>
      <c r="K1891" s="19"/>
      <c r="L1891" s="24" t="str">
        <f t="shared" ca="1" si="30"/>
        <v>-</v>
      </c>
      <c r="M1891" s="15"/>
      <c r="N1891" s="15"/>
      <c r="O1891" s="15"/>
      <c r="P1891" s="15"/>
    </row>
    <row r="1892" spans="1:16" x14ac:dyDescent="0.25">
      <c r="L1892" s="21" t="str">
        <f t="shared" ca="1" si="30"/>
        <v>-</v>
      </c>
    </row>
    <row r="1893" spans="1:16" x14ac:dyDescent="0.25">
      <c r="A1893" s="15"/>
      <c r="B1893" s="19"/>
      <c r="C1893" s="15"/>
      <c r="D1893" s="15"/>
      <c r="E1893" s="15"/>
      <c r="F1893" s="15"/>
      <c r="G1893" s="15"/>
      <c r="H1893" s="15"/>
      <c r="I1893" s="15"/>
      <c r="J1893" s="15"/>
      <c r="K1893" s="19"/>
      <c r="L1893" s="24" t="str">
        <f t="shared" ca="1" si="30"/>
        <v>-</v>
      </c>
      <c r="M1893" s="15"/>
      <c r="N1893" s="15"/>
      <c r="O1893" s="15"/>
      <c r="P1893" s="15"/>
    </row>
    <row r="1894" spans="1:16" x14ac:dyDescent="0.25">
      <c r="L1894" s="21" t="str">
        <f t="shared" ca="1" si="30"/>
        <v>-</v>
      </c>
    </row>
    <row r="1895" spans="1:16" x14ac:dyDescent="0.25">
      <c r="A1895" s="15"/>
      <c r="B1895" s="19"/>
      <c r="C1895" s="15"/>
      <c r="D1895" s="15"/>
      <c r="E1895" s="15"/>
      <c r="F1895" s="15"/>
      <c r="G1895" s="15"/>
      <c r="H1895" s="15"/>
      <c r="I1895" s="15"/>
      <c r="J1895" s="15"/>
      <c r="K1895" s="19"/>
      <c r="L1895" s="24" t="str">
        <f t="shared" ca="1" si="30"/>
        <v>-</v>
      </c>
      <c r="M1895" s="15"/>
      <c r="N1895" s="15"/>
      <c r="O1895" s="15"/>
      <c r="P1895" s="15"/>
    </row>
    <row r="1896" spans="1:16" x14ac:dyDescent="0.25">
      <c r="L1896" s="21" t="str">
        <f t="shared" ca="1" si="30"/>
        <v>-</v>
      </c>
    </row>
    <row r="1897" spans="1:16" x14ac:dyDescent="0.25">
      <c r="A1897" s="15"/>
      <c r="B1897" s="19"/>
      <c r="C1897" s="15"/>
      <c r="D1897" s="15"/>
      <c r="E1897" s="15"/>
      <c r="F1897" s="15"/>
      <c r="G1897" s="15"/>
      <c r="H1897" s="15"/>
      <c r="I1897" s="15"/>
      <c r="J1897" s="15"/>
      <c r="K1897" s="19"/>
      <c r="L1897" s="24" t="str">
        <f t="shared" ca="1" si="30"/>
        <v>-</v>
      </c>
      <c r="M1897" s="15"/>
      <c r="N1897" s="15"/>
      <c r="O1897" s="15"/>
      <c r="P1897" s="15"/>
    </row>
    <row r="1898" spans="1:16" x14ac:dyDescent="0.25">
      <c r="L1898" s="21" t="str">
        <f t="shared" ca="1" si="30"/>
        <v>-</v>
      </c>
    </row>
    <row r="1899" spans="1:16" x14ac:dyDescent="0.25">
      <c r="A1899" s="15"/>
      <c r="B1899" s="19"/>
      <c r="C1899" s="15"/>
      <c r="D1899" s="15"/>
      <c r="E1899" s="15"/>
      <c r="F1899" s="15"/>
      <c r="G1899" s="15"/>
      <c r="H1899" s="15"/>
      <c r="I1899" s="15"/>
      <c r="J1899" s="15"/>
      <c r="K1899" s="19"/>
      <c r="L1899" s="24" t="str">
        <f t="shared" ca="1" si="30"/>
        <v>-</v>
      </c>
      <c r="M1899" s="15"/>
      <c r="N1899" s="15"/>
      <c r="O1899" s="15"/>
      <c r="P1899" s="15"/>
    </row>
    <row r="1900" spans="1:16" x14ac:dyDescent="0.25">
      <c r="L1900" s="21" t="str">
        <f t="shared" ca="1" si="30"/>
        <v>-</v>
      </c>
    </row>
    <row r="1901" spans="1:16" x14ac:dyDescent="0.25">
      <c r="A1901" s="15"/>
      <c r="B1901" s="19"/>
      <c r="C1901" s="15"/>
      <c r="D1901" s="15"/>
      <c r="E1901" s="15"/>
      <c r="F1901" s="15"/>
      <c r="G1901" s="15"/>
      <c r="H1901" s="15"/>
      <c r="I1901" s="15"/>
      <c r="J1901" s="15"/>
      <c r="K1901" s="19"/>
      <c r="L1901" s="24" t="str">
        <f t="shared" ca="1" si="30"/>
        <v>-</v>
      </c>
      <c r="M1901" s="15"/>
      <c r="N1901" s="15"/>
      <c r="O1901" s="15"/>
      <c r="P1901" s="15"/>
    </row>
    <row r="1902" spans="1:16" x14ac:dyDescent="0.25">
      <c r="L1902" s="21" t="str">
        <f t="shared" ca="1" si="30"/>
        <v>-</v>
      </c>
    </row>
    <row r="1903" spans="1:16" x14ac:dyDescent="0.25">
      <c r="A1903" s="15"/>
      <c r="B1903" s="19"/>
      <c r="C1903" s="15"/>
      <c r="D1903" s="15"/>
      <c r="E1903" s="15"/>
      <c r="F1903" s="15"/>
      <c r="G1903" s="15"/>
      <c r="H1903" s="15"/>
      <c r="I1903" s="15"/>
      <c r="J1903" s="15"/>
      <c r="K1903" s="19"/>
      <c r="L1903" s="24" t="str">
        <f t="shared" ca="1" si="30"/>
        <v>-</v>
      </c>
      <c r="M1903" s="15"/>
      <c r="N1903" s="15"/>
      <c r="O1903" s="15"/>
      <c r="P1903" s="15"/>
    </row>
    <row r="1904" spans="1:16" x14ac:dyDescent="0.25">
      <c r="L1904" s="21" t="str">
        <f t="shared" ca="1" si="30"/>
        <v>-</v>
      </c>
    </row>
    <row r="1905" spans="1:16" x14ac:dyDescent="0.25">
      <c r="A1905" s="15"/>
      <c r="B1905" s="19"/>
      <c r="C1905" s="15"/>
      <c r="D1905" s="15"/>
      <c r="E1905" s="15"/>
      <c r="F1905" s="15"/>
      <c r="G1905" s="15"/>
      <c r="H1905" s="15"/>
      <c r="I1905" s="15"/>
      <c r="J1905" s="15"/>
      <c r="K1905" s="19"/>
      <c r="L1905" s="24" t="str">
        <f t="shared" ca="1" si="30"/>
        <v>-</v>
      </c>
      <c r="M1905" s="15"/>
      <c r="N1905" s="15"/>
      <c r="O1905" s="15"/>
      <c r="P1905" s="15"/>
    </row>
    <row r="1906" spans="1:16" x14ac:dyDescent="0.25">
      <c r="L1906" s="21" t="str">
        <f t="shared" ca="1" si="30"/>
        <v>-</v>
      </c>
    </row>
    <row r="1907" spans="1:16" x14ac:dyDescent="0.25">
      <c r="A1907" s="15"/>
      <c r="B1907" s="19"/>
      <c r="C1907" s="15"/>
      <c r="D1907" s="15"/>
      <c r="E1907" s="15"/>
      <c r="F1907" s="15"/>
      <c r="G1907" s="15"/>
      <c r="H1907" s="15"/>
      <c r="I1907" s="15"/>
      <c r="J1907" s="15"/>
      <c r="K1907" s="19"/>
      <c r="L1907" s="24" t="str">
        <f t="shared" ca="1" si="30"/>
        <v>-</v>
      </c>
      <c r="M1907" s="15"/>
      <c r="N1907" s="15"/>
      <c r="O1907" s="15"/>
      <c r="P1907" s="15"/>
    </row>
    <row r="1908" spans="1:16" x14ac:dyDescent="0.25">
      <c r="L1908" s="21" t="str">
        <f t="shared" ca="1" si="30"/>
        <v>-</v>
      </c>
    </row>
    <row r="1909" spans="1:16" x14ac:dyDescent="0.25">
      <c r="A1909" s="15"/>
      <c r="B1909" s="19"/>
      <c r="C1909" s="15"/>
      <c r="D1909" s="15"/>
      <c r="E1909" s="15"/>
      <c r="F1909" s="15"/>
      <c r="G1909" s="15"/>
      <c r="H1909" s="15"/>
      <c r="I1909" s="15"/>
      <c r="J1909" s="15"/>
      <c r="K1909" s="19"/>
      <c r="L1909" s="24" t="str">
        <f t="shared" ca="1" si="30"/>
        <v>-</v>
      </c>
      <c r="M1909" s="15"/>
      <c r="N1909" s="15"/>
      <c r="O1909" s="15"/>
      <c r="P1909" s="15"/>
    </row>
    <row r="1910" spans="1:16" x14ac:dyDescent="0.25">
      <c r="L1910" s="21" t="str">
        <f t="shared" ca="1" si="30"/>
        <v>-</v>
      </c>
    </row>
    <row r="1911" spans="1:16" x14ac:dyDescent="0.25">
      <c r="A1911" s="15"/>
      <c r="B1911" s="19"/>
      <c r="C1911" s="15"/>
      <c r="D1911" s="15"/>
      <c r="E1911" s="15"/>
      <c r="F1911" s="15"/>
      <c r="G1911" s="15"/>
      <c r="H1911" s="15"/>
      <c r="I1911" s="15"/>
      <c r="J1911" s="15"/>
      <c r="K1911" s="19"/>
      <c r="L1911" s="24" t="str">
        <f t="shared" ca="1" si="30"/>
        <v>-</v>
      </c>
      <c r="M1911" s="15"/>
      <c r="N1911" s="15"/>
      <c r="O1911" s="15"/>
      <c r="P1911" s="15"/>
    </row>
    <row r="1912" spans="1:16" x14ac:dyDescent="0.25">
      <c r="L1912" s="21" t="str">
        <f t="shared" ca="1" si="30"/>
        <v>-</v>
      </c>
    </row>
    <row r="1913" spans="1:16" x14ac:dyDescent="0.25">
      <c r="A1913" s="15"/>
      <c r="B1913" s="19"/>
      <c r="C1913" s="15"/>
      <c r="D1913" s="15"/>
      <c r="E1913" s="15"/>
      <c r="F1913" s="15"/>
      <c r="G1913" s="15"/>
      <c r="H1913" s="15"/>
      <c r="I1913" s="15"/>
      <c r="J1913" s="15"/>
      <c r="K1913" s="19"/>
      <c r="L1913" s="24" t="str">
        <f t="shared" ca="1" si="30"/>
        <v>-</v>
      </c>
      <c r="M1913" s="15"/>
      <c r="N1913" s="15"/>
      <c r="O1913" s="15"/>
      <c r="P1913" s="15"/>
    </row>
    <row r="1914" spans="1:16" x14ac:dyDescent="0.25">
      <c r="L1914" s="21" t="str">
        <f t="shared" ca="1" si="30"/>
        <v>-</v>
      </c>
    </row>
    <row r="1915" spans="1:16" x14ac:dyDescent="0.25">
      <c r="A1915" s="15"/>
      <c r="B1915" s="19"/>
      <c r="C1915" s="15"/>
      <c r="D1915" s="15"/>
      <c r="E1915" s="15"/>
      <c r="F1915" s="15"/>
      <c r="G1915" s="15"/>
      <c r="H1915" s="15"/>
      <c r="I1915" s="15"/>
      <c r="J1915" s="15"/>
      <c r="K1915" s="19"/>
      <c r="L1915" s="24" t="str">
        <f t="shared" ca="1" si="30"/>
        <v>-</v>
      </c>
      <c r="M1915" s="15"/>
      <c r="N1915" s="15"/>
      <c r="O1915" s="15"/>
      <c r="P1915" s="15"/>
    </row>
    <row r="1916" spans="1:16" x14ac:dyDescent="0.25">
      <c r="L1916" s="21" t="str">
        <f t="shared" ca="1" si="30"/>
        <v>-</v>
      </c>
    </row>
    <row r="1917" spans="1:16" x14ac:dyDescent="0.25">
      <c r="A1917" s="15"/>
      <c r="B1917" s="19"/>
      <c r="C1917" s="15"/>
      <c r="D1917" s="15"/>
      <c r="E1917" s="15"/>
      <c r="F1917" s="15"/>
      <c r="G1917" s="15"/>
      <c r="H1917" s="15"/>
      <c r="I1917" s="15"/>
      <c r="J1917" s="15"/>
      <c r="K1917" s="19"/>
      <c r="L1917" s="24" t="str">
        <f t="shared" ca="1" si="30"/>
        <v>-</v>
      </c>
      <c r="M1917" s="15"/>
      <c r="N1917" s="15"/>
      <c r="O1917" s="15"/>
      <c r="P1917" s="15"/>
    </row>
    <row r="1918" spans="1:16" x14ac:dyDescent="0.25">
      <c r="L1918" s="21" t="str">
        <f t="shared" ca="1" si="30"/>
        <v>-</v>
      </c>
    </row>
    <row r="1919" spans="1:16" x14ac:dyDescent="0.25">
      <c r="A1919" s="15"/>
      <c r="B1919" s="19"/>
      <c r="C1919" s="15"/>
      <c r="D1919" s="15"/>
      <c r="E1919" s="15"/>
      <c r="F1919" s="15"/>
      <c r="G1919" s="15"/>
      <c r="H1919" s="15"/>
      <c r="I1919" s="15"/>
      <c r="J1919" s="15"/>
      <c r="K1919" s="19"/>
      <c r="L1919" s="24" t="str">
        <f t="shared" ca="1" si="30"/>
        <v>-</v>
      </c>
      <c r="M1919" s="15"/>
      <c r="N1919" s="15"/>
      <c r="O1919" s="15"/>
      <c r="P1919" s="15"/>
    </row>
    <row r="1920" spans="1:16" x14ac:dyDescent="0.25">
      <c r="L1920" s="21" t="str">
        <f t="shared" ca="1" si="30"/>
        <v>-</v>
      </c>
    </row>
    <row r="1921" spans="1:16" x14ac:dyDescent="0.25">
      <c r="A1921" s="15"/>
      <c r="B1921" s="19"/>
      <c r="C1921" s="15"/>
      <c r="D1921" s="15"/>
      <c r="E1921" s="15"/>
      <c r="F1921" s="15"/>
      <c r="G1921" s="15"/>
      <c r="H1921" s="15"/>
      <c r="I1921" s="15"/>
      <c r="J1921" s="15"/>
      <c r="K1921" s="19"/>
      <c r="L1921" s="24" t="str">
        <f t="shared" ca="1" si="30"/>
        <v>-</v>
      </c>
      <c r="M1921" s="15"/>
      <c r="N1921" s="15"/>
      <c r="O1921" s="15"/>
      <c r="P1921" s="15"/>
    </row>
    <row r="1922" spans="1:16" x14ac:dyDescent="0.25">
      <c r="L1922" s="21" t="str">
        <f t="shared" ca="1" si="30"/>
        <v>-</v>
      </c>
    </row>
    <row r="1923" spans="1:16" x14ac:dyDescent="0.25">
      <c r="A1923" s="15"/>
      <c r="B1923" s="19"/>
      <c r="C1923" s="15"/>
      <c r="D1923" s="15"/>
      <c r="E1923" s="15"/>
      <c r="F1923" s="15"/>
      <c r="G1923" s="15"/>
      <c r="H1923" s="15"/>
      <c r="I1923" s="15"/>
      <c r="J1923" s="15"/>
      <c r="K1923" s="19"/>
      <c r="L1923" s="24" t="str">
        <f t="shared" ca="1" si="30"/>
        <v>-</v>
      </c>
      <c r="M1923" s="15"/>
      <c r="N1923" s="15"/>
      <c r="O1923" s="15"/>
      <c r="P1923" s="15"/>
    </row>
    <row r="1924" spans="1:16" x14ac:dyDescent="0.25">
      <c r="L1924" s="21" t="str">
        <f t="shared" ca="1" si="30"/>
        <v>-</v>
      </c>
    </row>
    <row r="1925" spans="1:16" x14ac:dyDescent="0.25">
      <c r="A1925" s="15"/>
      <c r="B1925" s="19"/>
      <c r="C1925" s="15"/>
      <c r="D1925" s="15"/>
      <c r="E1925" s="15"/>
      <c r="F1925" s="15"/>
      <c r="G1925" s="15"/>
      <c r="H1925" s="15"/>
      <c r="I1925" s="15"/>
      <c r="J1925" s="15"/>
      <c r="K1925" s="19"/>
      <c r="L1925" s="24" t="str">
        <f t="shared" ca="1" si="30"/>
        <v>-</v>
      </c>
      <c r="M1925" s="15"/>
      <c r="N1925" s="15"/>
      <c r="O1925" s="15"/>
      <c r="P1925" s="15"/>
    </row>
    <row r="1926" spans="1:16" x14ac:dyDescent="0.25">
      <c r="L1926" s="21" t="str">
        <f t="shared" ref="L1926:L1989" ca="1" si="31">IF(B1926&gt;1/1/1900, (IF(M1926="Closed",(DATEDIF(B1926,K1926,"d"))-(DATEDIF(H1926,J1926,"d")),IF(OR(M1926="Pending",ISBLANK(K1926)),TODAY()-B1926))),"-")</f>
        <v>-</v>
      </c>
    </row>
    <row r="1927" spans="1:16" x14ac:dyDescent="0.25">
      <c r="A1927" s="15"/>
      <c r="B1927" s="19"/>
      <c r="C1927" s="15"/>
      <c r="D1927" s="15"/>
      <c r="E1927" s="15"/>
      <c r="F1927" s="15"/>
      <c r="G1927" s="15"/>
      <c r="H1927" s="15"/>
      <c r="I1927" s="15"/>
      <c r="J1927" s="15"/>
      <c r="K1927" s="19"/>
      <c r="L1927" s="24" t="str">
        <f t="shared" ca="1" si="31"/>
        <v>-</v>
      </c>
      <c r="M1927" s="15"/>
      <c r="N1927" s="15"/>
      <c r="O1927" s="15"/>
      <c r="P1927" s="15"/>
    </row>
    <row r="1928" spans="1:16" x14ac:dyDescent="0.25">
      <c r="L1928" s="21" t="str">
        <f t="shared" ca="1" si="31"/>
        <v>-</v>
      </c>
    </row>
    <row r="1929" spans="1:16" x14ac:dyDescent="0.25">
      <c r="A1929" s="15"/>
      <c r="B1929" s="19"/>
      <c r="C1929" s="15"/>
      <c r="D1929" s="15"/>
      <c r="E1929" s="15"/>
      <c r="F1929" s="15"/>
      <c r="G1929" s="15"/>
      <c r="H1929" s="15"/>
      <c r="I1929" s="15"/>
      <c r="J1929" s="15"/>
      <c r="K1929" s="19"/>
      <c r="L1929" s="24" t="str">
        <f t="shared" ca="1" si="31"/>
        <v>-</v>
      </c>
      <c r="M1929" s="15"/>
      <c r="N1929" s="15"/>
      <c r="O1929" s="15"/>
      <c r="P1929" s="15"/>
    </row>
    <row r="1930" spans="1:16" x14ac:dyDescent="0.25">
      <c r="L1930" s="21" t="str">
        <f t="shared" ca="1" si="31"/>
        <v>-</v>
      </c>
    </row>
    <row r="1931" spans="1:16" x14ac:dyDescent="0.25">
      <c r="A1931" s="15"/>
      <c r="B1931" s="19"/>
      <c r="C1931" s="15"/>
      <c r="D1931" s="15"/>
      <c r="E1931" s="15"/>
      <c r="F1931" s="15"/>
      <c r="G1931" s="15"/>
      <c r="H1931" s="15"/>
      <c r="I1931" s="15"/>
      <c r="J1931" s="15"/>
      <c r="K1931" s="19"/>
      <c r="L1931" s="24" t="str">
        <f t="shared" ca="1" si="31"/>
        <v>-</v>
      </c>
      <c r="M1931" s="15"/>
      <c r="N1931" s="15"/>
      <c r="O1931" s="15"/>
      <c r="P1931" s="15"/>
    </row>
    <row r="1932" spans="1:16" x14ac:dyDescent="0.25">
      <c r="L1932" s="21" t="str">
        <f t="shared" ca="1" si="31"/>
        <v>-</v>
      </c>
    </row>
    <row r="1933" spans="1:16" x14ac:dyDescent="0.25">
      <c r="A1933" s="15"/>
      <c r="B1933" s="19"/>
      <c r="C1933" s="15"/>
      <c r="D1933" s="15"/>
      <c r="E1933" s="15"/>
      <c r="F1933" s="15"/>
      <c r="G1933" s="15"/>
      <c r="H1933" s="15"/>
      <c r="I1933" s="15"/>
      <c r="J1933" s="15"/>
      <c r="K1933" s="19"/>
      <c r="L1933" s="24" t="str">
        <f t="shared" ca="1" si="31"/>
        <v>-</v>
      </c>
      <c r="M1933" s="15"/>
      <c r="N1933" s="15"/>
      <c r="O1933" s="15"/>
      <c r="P1933" s="15"/>
    </row>
    <row r="1934" spans="1:16" x14ac:dyDescent="0.25">
      <c r="L1934" s="21" t="str">
        <f t="shared" ca="1" si="31"/>
        <v>-</v>
      </c>
    </row>
    <row r="1935" spans="1:16" x14ac:dyDescent="0.25">
      <c r="A1935" s="15"/>
      <c r="B1935" s="19"/>
      <c r="C1935" s="15"/>
      <c r="D1935" s="15"/>
      <c r="E1935" s="15"/>
      <c r="F1935" s="15"/>
      <c r="G1935" s="15"/>
      <c r="H1935" s="15"/>
      <c r="I1935" s="15"/>
      <c r="J1935" s="15"/>
      <c r="K1935" s="19"/>
      <c r="L1935" s="24" t="str">
        <f t="shared" ca="1" si="31"/>
        <v>-</v>
      </c>
      <c r="M1935" s="15"/>
      <c r="N1935" s="15"/>
      <c r="O1935" s="15"/>
      <c r="P1935" s="15"/>
    </row>
    <row r="1936" spans="1:16" x14ac:dyDescent="0.25">
      <c r="L1936" s="21" t="str">
        <f t="shared" ca="1" si="31"/>
        <v>-</v>
      </c>
    </row>
    <row r="1937" spans="1:16" x14ac:dyDescent="0.25">
      <c r="A1937" s="15"/>
      <c r="B1937" s="19"/>
      <c r="C1937" s="15"/>
      <c r="D1937" s="15"/>
      <c r="E1937" s="15"/>
      <c r="F1937" s="15"/>
      <c r="G1937" s="15"/>
      <c r="H1937" s="15"/>
      <c r="I1937" s="15"/>
      <c r="J1937" s="15"/>
      <c r="K1937" s="19"/>
      <c r="L1937" s="24" t="str">
        <f t="shared" ca="1" si="31"/>
        <v>-</v>
      </c>
      <c r="M1937" s="15"/>
      <c r="N1937" s="15"/>
      <c r="O1937" s="15"/>
      <c r="P1937" s="15"/>
    </row>
    <row r="1938" spans="1:16" x14ac:dyDescent="0.25">
      <c r="L1938" s="21" t="str">
        <f t="shared" ca="1" si="31"/>
        <v>-</v>
      </c>
    </row>
    <row r="1939" spans="1:16" x14ac:dyDescent="0.25">
      <c r="A1939" s="15"/>
      <c r="B1939" s="19"/>
      <c r="C1939" s="15"/>
      <c r="D1939" s="15"/>
      <c r="E1939" s="15"/>
      <c r="F1939" s="15"/>
      <c r="G1939" s="15"/>
      <c r="H1939" s="15"/>
      <c r="I1939" s="15"/>
      <c r="J1939" s="15"/>
      <c r="K1939" s="19"/>
      <c r="L1939" s="24" t="str">
        <f t="shared" ca="1" si="31"/>
        <v>-</v>
      </c>
      <c r="M1939" s="15"/>
      <c r="N1939" s="15"/>
      <c r="O1939" s="15"/>
      <c r="P1939" s="15"/>
    </row>
    <row r="1940" spans="1:16" x14ac:dyDescent="0.25">
      <c r="L1940" s="21" t="str">
        <f t="shared" ca="1" si="31"/>
        <v>-</v>
      </c>
    </row>
    <row r="1941" spans="1:16" x14ac:dyDescent="0.25">
      <c r="A1941" s="15"/>
      <c r="B1941" s="19"/>
      <c r="C1941" s="15"/>
      <c r="D1941" s="15"/>
      <c r="E1941" s="15"/>
      <c r="F1941" s="15"/>
      <c r="G1941" s="15"/>
      <c r="H1941" s="15"/>
      <c r="I1941" s="15"/>
      <c r="J1941" s="15"/>
      <c r="K1941" s="19"/>
      <c r="L1941" s="24" t="str">
        <f t="shared" ca="1" si="31"/>
        <v>-</v>
      </c>
      <c r="M1941" s="15"/>
      <c r="N1941" s="15"/>
      <c r="O1941" s="15"/>
      <c r="P1941" s="15"/>
    </row>
    <row r="1942" spans="1:16" x14ac:dyDescent="0.25">
      <c r="L1942" s="21" t="str">
        <f t="shared" ca="1" si="31"/>
        <v>-</v>
      </c>
    </row>
    <row r="1943" spans="1:16" x14ac:dyDescent="0.25">
      <c r="A1943" s="15"/>
      <c r="B1943" s="19"/>
      <c r="C1943" s="15"/>
      <c r="D1943" s="15"/>
      <c r="E1943" s="15"/>
      <c r="F1943" s="15"/>
      <c r="G1943" s="15"/>
      <c r="H1943" s="15"/>
      <c r="I1943" s="15"/>
      <c r="J1943" s="15"/>
      <c r="K1943" s="19"/>
      <c r="L1943" s="24" t="str">
        <f t="shared" ca="1" si="31"/>
        <v>-</v>
      </c>
      <c r="M1943" s="15"/>
      <c r="N1943" s="15"/>
      <c r="O1943" s="15"/>
      <c r="P1943" s="15"/>
    </row>
    <row r="1944" spans="1:16" x14ac:dyDescent="0.25">
      <c r="L1944" s="21" t="str">
        <f t="shared" ca="1" si="31"/>
        <v>-</v>
      </c>
    </row>
    <row r="1945" spans="1:16" x14ac:dyDescent="0.25">
      <c r="A1945" s="15"/>
      <c r="B1945" s="19"/>
      <c r="C1945" s="15"/>
      <c r="D1945" s="15"/>
      <c r="E1945" s="15"/>
      <c r="F1945" s="15"/>
      <c r="G1945" s="15"/>
      <c r="H1945" s="15"/>
      <c r="I1945" s="15"/>
      <c r="J1945" s="15"/>
      <c r="K1945" s="19"/>
      <c r="L1945" s="24" t="str">
        <f t="shared" ca="1" si="31"/>
        <v>-</v>
      </c>
      <c r="M1945" s="15"/>
      <c r="N1945" s="15"/>
      <c r="O1945" s="15"/>
      <c r="P1945" s="15"/>
    </row>
    <row r="1946" spans="1:16" x14ac:dyDescent="0.25">
      <c r="L1946" s="21" t="str">
        <f t="shared" ca="1" si="31"/>
        <v>-</v>
      </c>
    </row>
    <row r="1947" spans="1:16" x14ac:dyDescent="0.25">
      <c r="A1947" s="15"/>
      <c r="B1947" s="19"/>
      <c r="C1947" s="15"/>
      <c r="D1947" s="15"/>
      <c r="E1947" s="15"/>
      <c r="F1947" s="15"/>
      <c r="G1947" s="15"/>
      <c r="H1947" s="15"/>
      <c r="I1947" s="15"/>
      <c r="J1947" s="15"/>
      <c r="K1947" s="19"/>
      <c r="L1947" s="24" t="str">
        <f t="shared" ca="1" si="31"/>
        <v>-</v>
      </c>
      <c r="M1947" s="15"/>
      <c r="N1947" s="15"/>
      <c r="O1947" s="15"/>
      <c r="P1947" s="15"/>
    </row>
    <row r="1948" spans="1:16" x14ac:dyDescent="0.25">
      <c r="L1948" s="21" t="str">
        <f t="shared" ca="1" si="31"/>
        <v>-</v>
      </c>
    </row>
    <row r="1949" spans="1:16" x14ac:dyDescent="0.25">
      <c r="A1949" s="15"/>
      <c r="B1949" s="19"/>
      <c r="C1949" s="15"/>
      <c r="D1949" s="15"/>
      <c r="E1949" s="15"/>
      <c r="F1949" s="15"/>
      <c r="G1949" s="15"/>
      <c r="H1949" s="15"/>
      <c r="I1949" s="15"/>
      <c r="J1949" s="15"/>
      <c r="K1949" s="19"/>
      <c r="L1949" s="24" t="str">
        <f t="shared" ca="1" si="31"/>
        <v>-</v>
      </c>
      <c r="M1949" s="15"/>
      <c r="N1949" s="15"/>
      <c r="O1949" s="15"/>
      <c r="P1949" s="15"/>
    </row>
    <row r="1950" spans="1:16" x14ac:dyDescent="0.25">
      <c r="L1950" s="21" t="str">
        <f t="shared" ca="1" si="31"/>
        <v>-</v>
      </c>
    </row>
    <row r="1951" spans="1:16" x14ac:dyDescent="0.25">
      <c r="A1951" s="15"/>
      <c r="B1951" s="19"/>
      <c r="C1951" s="15"/>
      <c r="D1951" s="15"/>
      <c r="E1951" s="15"/>
      <c r="F1951" s="15"/>
      <c r="G1951" s="15"/>
      <c r="H1951" s="15"/>
      <c r="I1951" s="15"/>
      <c r="J1951" s="15"/>
      <c r="K1951" s="19"/>
      <c r="L1951" s="24" t="str">
        <f t="shared" ca="1" si="31"/>
        <v>-</v>
      </c>
      <c r="M1951" s="15"/>
      <c r="N1951" s="15"/>
      <c r="O1951" s="15"/>
      <c r="P1951" s="15"/>
    </row>
    <row r="1952" spans="1:16" x14ac:dyDescent="0.25">
      <c r="L1952" s="21" t="str">
        <f t="shared" ca="1" si="31"/>
        <v>-</v>
      </c>
    </row>
    <row r="1953" spans="1:16" x14ac:dyDescent="0.25">
      <c r="A1953" s="15"/>
      <c r="B1953" s="19"/>
      <c r="C1953" s="15"/>
      <c r="D1953" s="15"/>
      <c r="E1953" s="15"/>
      <c r="F1953" s="15"/>
      <c r="G1953" s="15"/>
      <c r="H1953" s="15"/>
      <c r="I1953" s="15"/>
      <c r="J1953" s="15"/>
      <c r="K1953" s="19"/>
      <c r="L1953" s="24" t="str">
        <f t="shared" ca="1" si="31"/>
        <v>-</v>
      </c>
      <c r="M1953" s="15"/>
      <c r="N1953" s="15"/>
      <c r="O1953" s="15"/>
      <c r="P1953" s="15"/>
    </row>
    <row r="1954" spans="1:16" x14ac:dyDescent="0.25">
      <c r="L1954" s="21" t="str">
        <f t="shared" ca="1" si="31"/>
        <v>-</v>
      </c>
    </row>
    <row r="1955" spans="1:16" x14ac:dyDescent="0.25">
      <c r="A1955" s="15"/>
      <c r="B1955" s="19"/>
      <c r="C1955" s="15"/>
      <c r="D1955" s="15"/>
      <c r="E1955" s="15"/>
      <c r="F1955" s="15"/>
      <c r="G1955" s="15"/>
      <c r="H1955" s="15"/>
      <c r="I1955" s="15"/>
      <c r="J1955" s="15"/>
      <c r="K1955" s="19"/>
      <c r="L1955" s="24" t="str">
        <f t="shared" ca="1" si="31"/>
        <v>-</v>
      </c>
      <c r="M1955" s="15"/>
      <c r="N1955" s="15"/>
      <c r="O1955" s="15"/>
      <c r="P1955" s="15"/>
    </row>
    <row r="1956" spans="1:16" x14ac:dyDescent="0.25">
      <c r="L1956" s="21" t="str">
        <f t="shared" ca="1" si="31"/>
        <v>-</v>
      </c>
    </row>
    <row r="1957" spans="1:16" x14ac:dyDescent="0.25">
      <c r="A1957" s="15"/>
      <c r="B1957" s="19"/>
      <c r="C1957" s="15"/>
      <c r="D1957" s="15"/>
      <c r="E1957" s="15"/>
      <c r="F1957" s="15"/>
      <c r="G1957" s="15"/>
      <c r="H1957" s="15"/>
      <c r="I1957" s="15"/>
      <c r="J1957" s="15"/>
      <c r="K1957" s="19"/>
      <c r="L1957" s="24" t="str">
        <f t="shared" ca="1" si="31"/>
        <v>-</v>
      </c>
      <c r="M1957" s="15"/>
      <c r="N1957" s="15"/>
      <c r="O1957" s="15"/>
      <c r="P1957" s="15"/>
    </row>
    <row r="1958" spans="1:16" x14ac:dyDescent="0.25">
      <c r="L1958" s="21" t="str">
        <f t="shared" ca="1" si="31"/>
        <v>-</v>
      </c>
    </row>
    <row r="1959" spans="1:16" x14ac:dyDescent="0.25">
      <c r="A1959" s="15"/>
      <c r="B1959" s="19"/>
      <c r="C1959" s="15"/>
      <c r="D1959" s="15"/>
      <c r="E1959" s="15"/>
      <c r="F1959" s="15"/>
      <c r="G1959" s="15"/>
      <c r="H1959" s="15"/>
      <c r="I1959" s="15"/>
      <c r="J1959" s="15"/>
      <c r="K1959" s="19"/>
      <c r="L1959" s="24" t="str">
        <f t="shared" ca="1" si="31"/>
        <v>-</v>
      </c>
      <c r="M1959" s="15"/>
      <c r="N1959" s="15"/>
      <c r="O1959" s="15"/>
      <c r="P1959" s="15"/>
    </row>
    <row r="1960" spans="1:16" x14ac:dyDescent="0.25">
      <c r="L1960" s="21" t="str">
        <f t="shared" ca="1" si="31"/>
        <v>-</v>
      </c>
    </row>
    <row r="1961" spans="1:16" x14ac:dyDescent="0.25">
      <c r="A1961" s="15"/>
      <c r="B1961" s="19"/>
      <c r="C1961" s="15"/>
      <c r="D1961" s="15"/>
      <c r="E1961" s="15"/>
      <c r="F1961" s="15"/>
      <c r="G1961" s="15"/>
      <c r="H1961" s="15"/>
      <c r="I1961" s="15"/>
      <c r="J1961" s="15"/>
      <c r="K1961" s="19"/>
      <c r="L1961" s="24" t="str">
        <f t="shared" ca="1" si="31"/>
        <v>-</v>
      </c>
      <c r="M1961" s="15"/>
      <c r="N1961" s="15"/>
      <c r="O1961" s="15"/>
      <c r="P1961" s="15"/>
    </row>
    <row r="1962" spans="1:16" x14ac:dyDescent="0.25">
      <c r="L1962" s="21" t="str">
        <f t="shared" ca="1" si="31"/>
        <v>-</v>
      </c>
    </row>
    <row r="1963" spans="1:16" x14ac:dyDescent="0.25">
      <c r="A1963" s="15"/>
      <c r="B1963" s="19"/>
      <c r="C1963" s="15"/>
      <c r="D1963" s="15"/>
      <c r="E1963" s="15"/>
      <c r="F1963" s="15"/>
      <c r="G1963" s="15"/>
      <c r="H1963" s="15"/>
      <c r="I1963" s="15"/>
      <c r="J1963" s="15"/>
      <c r="K1963" s="19"/>
      <c r="L1963" s="24" t="str">
        <f t="shared" ca="1" si="31"/>
        <v>-</v>
      </c>
      <c r="M1963" s="15"/>
      <c r="N1963" s="15"/>
      <c r="O1963" s="15"/>
      <c r="P1963" s="15"/>
    </row>
    <row r="1964" spans="1:16" x14ac:dyDescent="0.25">
      <c r="L1964" s="21" t="str">
        <f t="shared" ca="1" si="31"/>
        <v>-</v>
      </c>
    </row>
    <row r="1965" spans="1:16" x14ac:dyDescent="0.25">
      <c r="A1965" s="15"/>
      <c r="B1965" s="19"/>
      <c r="C1965" s="15"/>
      <c r="D1965" s="15"/>
      <c r="E1965" s="15"/>
      <c r="F1965" s="15"/>
      <c r="G1965" s="15"/>
      <c r="H1965" s="15"/>
      <c r="I1965" s="15"/>
      <c r="J1965" s="15"/>
      <c r="K1965" s="19"/>
      <c r="L1965" s="24" t="str">
        <f t="shared" ca="1" si="31"/>
        <v>-</v>
      </c>
      <c r="M1965" s="15"/>
      <c r="N1965" s="15"/>
      <c r="O1965" s="15"/>
      <c r="P1965" s="15"/>
    </row>
    <row r="1966" spans="1:16" x14ac:dyDescent="0.25">
      <c r="L1966" s="21" t="str">
        <f t="shared" ca="1" si="31"/>
        <v>-</v>
      </c>
    </row>
    <row r="1967" spans="1:16" x14ac:dyDescent="0.25">
      <c r="A1967" s="15"/>
      <c r="B1967" s="19"/>
      <c r="C1967" s="15"/>
      <c r="D1967" s="15"/>
      <c r="E1967" s="15"/>
      <c r="F1967" s="15"/>
      <c r="G1967" s="15"/>
      <c r="H1967" s="15"/>
      <c r="I1967" s="15"/>
      <c r="J1967" s="15"/>
      <c r="K1967" s="19"/>
      <c r="L1967" s="24" t="str">
        <f t="shared" ca="1" si="31"/>
        <v>-</v>
      </c>
      <c r="M1967" s="15"/>
      <c r="N1967" s="15"/>
      <c r="O1967" s="15"/>
      <c r="P1967" s="15"/>
    </row>
    <row r="1968" spans="1:16" x14ac:dyDescent="0.25">
      <c r="L1968" s="21" t="str">
        <f t="shared" ca="1" si="31"/>
        <v>-</v>
      </c>
    </row>
    <row r="1969" spans="1:16" x14ac:dyDescent="0.25">
      <c r="A1969" s="15"/>
      <c r="B1969" s="19"/>
      <c r="C1969" s="15"/>
      <c r="D1969" s="15"/>
      <c r="E1969" s="15"/>
      <c r="F1969" s="15"/>
      <c r="G1969" s="15"/>
      <c r="H1969" s="15"/>
      <c r="I1969" s="15"/>
      <c r="J1969" s="15"/>
      <c r="K1969" s="19"/>
      <c r="L1969" s="24" t="str">
        <f t="shared" ca="1" si="31"/>
        <v>-</v>
      </c>
      <c r="M1969" s="15"/>
      <c r="N1969" s="15"/>
      <c r="O1969" s="15"/>
      <c r="P1969" s="15"/>
    </row>
    <row r="1970" spans="1:16" x14ac:dyDescent="0.25">
      <c r="L1970" s="21" t="str">
        <f t="shared" ca="1" si="31"/>
        <v>-</v>
      </c>
    </row>
    <row r="1971" spans="1:16" x14ac:dyDescent="0.25">
      <c r="A1971" s="15"/>
      <c r="B1971" s="19"/>
      <c r="C1971" s="15"/>
      <c r="D1971" s="15"/>
      <c r="E1971" s="15"/>
      <c r="F1971" s="15"/>
      <c r="G1971" s="15"/>
      <c r="H1971" s="15"/>
      <c r="I1971" s="15"/>
      <c r="J1971" s="15"/>
      <c r="K1971" s="19"/>
      <c r="L1971" s="24" t="str">
        <f t="shared" ca="1" si="31"/>
        <v>-</v>
      </c>
      <c r="M1971" s="15"/>
      <c r="N1971" s="15"/>
      <c r="O1971" s="15"/>
      <c r="P1971" s="15"/>
    </row>
    <row r="1972" spans="1:16" x14ac:dyDescent="0.25">
      <c r="L1972" s="21" t="str">
        <f t="shared" ca="1" si="31"/>
        <v>-</v>
      </c>
    </row>
    <row r="1973" spans="1:16" x14ac:dyDescent="0.25">
      <c r="A1973" s="15"/>
      <c r="B1973" s="19"/>
      <c r="C1973" s="15"/>
      <c r="D1973" s="15"/>
      <c r="E1973" s="15"/>
      <c r="F1973" s="15"/>
      <c r="G1973" s="15"/>
      <c r="H1973" s="15"/>
      <c r="I1973" s="15"/>
      <c r="J1973" s="15"/>
      <c r="K1973" s="19"/>
      <c r="L1973" s="24" t="str">
        <f t="shared" ca="1" si="31"/>
        <v>-</v>
      </c>
      <c r="M1973" s="15"/>
      <c r="N1973" s="15"/>
      <c r="O1973" s="15"/>
      <c r="P1973" s="15"/>
    </row>
    <row r="1974" spans="1:16" x14ac:dyDescent="0.25">
      <c r="L1974" s="21" t="str">
        <f t="shared" ca="1" si="31"/>
        <v>-</v>
      </c>
    </row>
    <row r="1975" spans="1:16" x14ac:dyDescent="0.25">
      <c r="A1975" s="15"/>
      <c r="B1975" s="19"/>
      <c r="C1975" s="15"/>
      <c r="D1975" s="15"/>
      <c r="E1975" s="15"/>
      <c r="F1975" s="15"/>
      <c r="G1975" s="15"/>
      <c r="H1975" s="15"/>
      <c r="I1975" s="15"/>
      <c r="J1975" s="15"/>
      <c r="K1975" s="19"/>
      <c r="L1975" s="24" t="str">
        <f t="shared" ca="1" si="31"/>
        <v>-</v>
      </c>
      <c r="M1975" s="15"/>
      <c r="N1975" s="15"/>
      <c r="O1975" s="15"/>
      <c r="P1975" s="15"/>
    </row>
    <row r="1976" spans="1:16" x14ac:dyDescent="0.25">
      <c r="L1976" s="21" t="str">
        <f t="shared" ca="1" si="31"/>
        <v>-</v>
      </c>
    </row>
    <row r="1977" spans="1:16" x14ac:dyDescent="0.25">
      <c r="A1977" s="15"/>
      <c r="B1977" s="19"/>
      <c r="C1977" s="15"/>
      <c r="D1977" s="15"/>
      <c r="E1977" s="15"/>
      <c r="F1977" s="15"/>
      <c r="G1977" s="15"/>
      <c r="H1977" s="15"/>
      <c r="I1977" s="15"/>
      <c r="J1977" s="15"/>
      <c r="K1977" s="19"/>
      <c r="L1977" s="24" t="str">
        <f t="shared" ca="1" si="31"/>
        <v>-</v>
      </c>
      <c r="M1977" s="15"/>
      <c r="N1977" s="15"/>
      <c r="O1977" s="15"/>
      <c r="P1977" s="15"/>
    </row>
    <row r="1978" spans="1:16" x14ac:dyDescent="0.25">
      <c r="L1978" s="21" t="str">
        <f t="shared" ca="1" si="31"/>
        <v>-</v>
      </c>
    </row>
    <row r="1979" spans="1:16" x14ac:dyDescent="0.25">
      <c r="A1979" s="15"/>
      <c r="B1979" s="19"/>
      <c r="C1979" s="15"/>
      <c r="D1979" s="15"/>
      <c r="E1979" s="15"/>
      <c r="F1979" s="15"/>
      <c r="G1979" s="15"/>
      <c r="H1979" s="15"/>
      <c r="I1979" s="15"/>
      <c r="J1979" s="15"/>
      <c r="K1979" s="19"/>
      <c r="L1979" s="24" t="str">
        <f t="shared" ca="1" si="31"/>
        <v>-</v>
      </c>
      <c r="M1979" s="15"/>
      <c r="N1979" s="15"/>
      <c r="O1979" s="15"/>
      <c r="P1979" s="15"/>
    </row>
    <row r="1980" spans="1:16" x14ac:dyDescent="0.25">
      <c r="L1980" s="21" t="str">
        <f t="shared" ca="1" si="31"/>
        <v>-</v>
      </c>
    </row>
    <row r="1981" spans="1:16" x14ac:dyDescent="0.25">
      <c r="A1981" s="15"/>
      <c r="B1981" s="19"/>
      <c r="C1981" s="15"/>
      <c r="D1981" s="15"/>
      <c r="E1981" s="15"/>
      <c r="F1981" s="15"/>
      <c r="G1981" s="15"/>
      <c r="H1981" s="15"/>
      <c r="I1981" s="15"/>
      <c r="J1981" s="15"/>
      <c r="K1981" s="19"/>
      <c r="L1981" s="24" t="str">
        <f t="shared" ca="1" si="31"/>
        <v>-</v>
      </c>
      <c r="M1981" s="15"/>
      <c r="N1981" s="15"/>
      <c r="O1981" s="15"/>
      <c r="P1981" s="15"/>
    </row>
    <row r="1982" spans="1:16" x14ac:dyDescent="0.25">
      <c r="L1982" s="21" t="str">
        <f t="shared" ca="1" si="31"/>
        <v>-</v>
      </c>
    </row>
    <row r="1983" spans="1:16" x14ac:dyDescent="0.25">
      <c r="A1983" s="15"/>
      <c r="B1983" s="19"/>
      <c r="C1983" s="15"/>
      <c r="D1983" s="15"/>
      <c r="E1983" s="15"/>
      <c r="F1983" s="15"/>
      <c r="G1983" s="15"/>
      <c r="H1983" s="15"/>
      <c r="I1983" s="15"/>
      <c r="J1983" s="15"/>
      <c r="K1983" s="19"/>
      <c r="L1983" s="24" t="str">
        <f t="shared" ca="1" si="31"/>
        <v>-</v>
      </c>
      <c r="M1983" s="15"/>
      <c r="N1983" s="15"/>
      <c r="O1983" s="15"/>
      <c r="P1983" s="15"/>
    </row>
    <row r="1984" spans="1:16" x14ac:dyDescent="0.25">
      <c r="L1984" s="21" t="str">
        <f t="shared" ca="1" si="31"/>
        <v>-</v>
      </c>
    </row>
    <row r="1985" spans="1:16" x14ac:dyDescent="0.25">
      <c r="A1985" s="15"/>
      <c r="B1985" s="19"/>
      <c r="C1985" s="15"/>
      <c r="D1985" s="15"/>
      <c r="E1985" s="15"/>
      <c r="F1985" s="15"/>
      <c r="G1985" s="15"/>
      <c r="H1985" s="15"/>
      <c r="I1985" s="15"/>
      <c r="J1985" s="15"/>
      <c r="K1985" s="19"/>
      <c r="L1985" s="24" t="str">
        <f t="shared" ca="1" si="31"/>
        <v>-</v>
      </c>
      <c r="M1985" s="15"/>
      <c r="N1985" s="15"/>
      <c r="O1985" s="15"/>
      <c r="P1985" s="15"/>
    </row>
    <row r="1986" spans="1:16" x14ac:dyDescent="0.25">
      <c r="L1986" s="21" t="str">
        <f t="shared" ca="1" si="31"/>
        <v>-</v>
      </c>
    </row>
    <row r="1987" spans="1:16" x14ac:dyDescent="0.25">
      <c r="A1987" s="15"/>
      <c r="B1987" s="19"/>
      <c r="C1987" s="15"/>
      <c r="D1987" s="15"/>
      <c r="E1987" s="15"/>
      <c r="F1987" s="15"/>
      <c r="G1987" s="15"/>
      <c r="H1987" s="15"/>
      <c r="I1987" s="15"/>
      <c r="J1987" s="15"/>
      <c r="K1987" s="19"/>
      <c r="L1987" s="24" t="str">
        <f t="shared" ca="1" si="31"/>
        <v>-</v>
      </c>
      <c r="M1987" s="15"/>
      <c r="N1987" s="15"/>
      <c r="O1987" s="15"/>
      <c r="P1987" s="15"/>
    </row>
    <row r="1988" spans="1:16" x14ac:dyDescent="0.25">
      <c r="L1988" s="21" t="str">
        <f t="shared" ca="1" si="31"/>
        <v>-</v>
      </c>
    </row>
    <row r="1989" spans="1:16" x14ac:dyDescent="0.25">
      <c r="A1989" s="15"/>
      <c r="B1989" s="19"/>
      <c r="C1989" s="15"/>
      <c r="D1989" s="15"/>
      <c r="E1989" s="15"/>
      <c r="F1989" s="15"/>
      <c r="G1989" s="15"/>
      <c r="H1989" s="15"/>
      <c r="I1989" s="15"/>
      <c r="J1989" s="15"/>
      <c r="K1989" s="19"/>
      <c r="L1989" s="24" t="str">
        <f t="shared" ca="1" si="31"/>
        <v>-</v>
      </c>
      <c r="M1989" s="15"/>
      <c r="N1989" s="15"/>
      <c r="O1989" s="15"/>
      <c r="P1989" s="15"/>
    </row>
    <row r="1990" spans="1:16" x14ac:dyDescent="0.25">
      <c r="L1990" s="21" t="str">
        <f t="shared" ref="L1990:L2053" ca="1" si="32">IF(B1990&gt;1/1/1900, (IF(M1990="Closed",(DATEDIF(B1990,K1990,"d"))-(DATEDIF(H1990,J1990,"d")),IF(OR(M1990="Pending",ISBLANK(K1990)),TODAY()-B1990))),"-")</f>
        <v>-</v>
      </c>
    </row>
    <row r="1991" spans="1:16" x14ac:dyDescent="0.25">
      <c r="A1991" s="15"/>
      <c r="B1991" s="19"/>
      <c r="C1991" s="15"/>
      <c r="D1991" s="15"/>
      <c r="E1991" s="15"/>
      <c r="F1991" s="15"/>
      <c r="G1991" s="15"/>
      <c r="H1991" s="15"/>
      <c r="I1991" s="15"/>
      <c r="J1991" s="15"/>
      <c r="K1991" s="19"/>
      <c r="L1991" s="24" t="str">
        <f t="shared" ca="1" si="32"/>
        <v>-</v>
      </c>
      <c r="M1991" s="15"/>
      <c r="N1991" s="15"/>
      <c r="O1991" s="15"/>
      <c r="P1991" s="15"/>
    </row>
    <row r="1992" spans="1:16" x14ac:dyDescent="0.25">
      <c r="L1992" s="21" t="str">
        <f t="shared" ca="1" si="32"/>
        <v>-</v>
      </c>
    </row>
    <row r="1993" spans="1:16" x14ac:dyDescent="0.25">
      <c r="A1993" s="15"/>
      <c r="B1993" s="19"/>
      <c r="C1993" s="15"/>
      <c r="D1993" s="15"/>
      <c r="E1993" s="15"/>
      <c r="F1993" s="15"/>
      <c r="G1993" s="15"/>
      <c r="H1993" s="15"/>
      <c r="I1993" s="15"/>
      <c r="J1993" s="15"/>
      <c r="K1993" s="19"/>
      <c r="L1993" s="24" t="str">
        <f t="shared" ca="1" si="32"/>
        <v>-</v>
      </c>
      <c r="M1993" s="15"/>
      <c r="N1993" s="15"/>
      <c r="O1993" s="15"/>
      <c r="P1993" s="15"/>
    </row>
    <row r="1994" spans="1:16" x14ac:dyDescent="0.25">
      <c r="L1994" s="21" t="str">
        <f t="shared" ca="1" si="32"/>
        <v>-</v>
      </c>
    </row>
    <row r="1995" spans="1:16" x14ac:dyDescent="0.25">
      <c r="A1995" s="15"/>
      <c r="B1995" s="19"/>
      <c r="C1995" s="15"/>
      <c r="D1995" s="15"/>
      <c r="E1995" s="15"/>
      <c r="F1995" s="15"/>
      <c r="G1995" s="15"/>
      <c r="H1995" s="15"/>
      <c r="I1995" s="15"/>
      <c r="J1995" s="15"/>
      <c r="K1995" s="19"/>
      <c r="L1995" s="24" t="str">
        <f t="shared" ca="1" si="32"/>
        <v>-</v>
      </c>
      <c r="M1995" s="15"/>
      <c r="N1995" s="15"/>
      <c r="O1995" s="15"/>
      <c r="P1995" s="15"/>
    </row>
    <row r="1996" spans="1:16" x14ac:dyDescent="0.25">
      <c r="L1996" s="21" t="str">
        <f t="shared" ca="1" si="32"/>
        <v>-</v>
      </c>
    </row>
    <row r="1997" spans="1:16" x14ac:dyDescent="0.25">
      <c r="A1997" s="15"/>
      <c r="B1997" s="19"/>
      <c r="C1997" s="15"/>
      <c r="D1997" s="15"/>
      <c r="E1997" s="15"/>
      <c r="F1997" s="15"/>
      <c r="G1997" s="15"/>
      <c r="H1997" s="15"/>
      <c r="I1997" s="15"/>
      <c r="J1997" s="15"/>
      <c r="K1997" s="19"/>
      <c r="L1997" s="24" t="str">
        <f t="shared" ca="1" si="32"/>
        <v>-</v>
      </c>
      <c r="M1997" s="15"/>
      <c r="N1997" s="15"/>
      <c r="O1997" s="15"/>
      <c r="P1997" s="15"/>
    </row>
    <row r="1998" spans="1:16" x14ac:dyDescent="0.25">
      <c r="L1998" s="21" t="str">
        <f t="shared" ca="1" si="32"/>
        <v>-</v>
      </c>
    </row>
    <row r="1999" spans="1:16" x14ac:dyDescent="0.25">
      <c r="A1999" s="15"/>
      <c r="B1999" s="19"/>
      <c r="C1999" s="15"/>
      <c r="D1999" s="15"/>
      <c r="E1999" s="15"/>
      <c r="F1999" s="15"/>
      <c r="G1999" s="15"/>
      <c r="H1999" s="15"/>
      <c r="I1999" s="15"/>
      <c r="J1999" s="15"/>
      <c r="K1999" s="19"/>
      <c r="L1999" s="24" t="str">
        <f t="shared" ca="1" si="32"/>
        <v>-</v>
      </c>
      <c r="M1999" s="15"/>
      <c r="N1999" s="15"/>
      <c r="O1999" s="15"/>
      <c r="P1999" s="15"/>
    </row>
    <row r="2000" spans="1:16" x14ac:dyDescent="0.25">
      <c r="L2000" s="21" t="str">
        <f t="shared" ca="1" si="32"/>
        <v>-</v>
      </c>
    </row>
    <row r="2001" spans="1:16" x14ac:dyDescent="0.25">
      <c r="A2001" s="15"/>
      <c r="B2001" s="19"/>
      <c r="C2001" s="15"/>
      <c r="D2001" s="15"/>
      <c r="E2001" s="15"/>
      <c r="F2001" s="15"/>
      <c r="G2001" s="15"/>
      <c r="H2001" s="15"/>
      <c r="I2001" s="15"/>
      <c r="J2001" s="15"/>
      <c r="K2001" s="19"/>
      <c r="L2001" s="24" t="str">
        <f t="shared" ca="1" si="32"/>
        <v>-</v>
      </c>
      <c r="M2001" s="15"/>
      <c r="N2001" s="15"/>
      <c r="O2001" s="15"/>
      <c r="P2001" s="15"/>
    </row>
    <row r="2002" spans="1:16" x14ac:dyDescent="0.25">
      <c r="L2002" s="21" t="str">
        <f t="shared" ca="1" si="32"/>
        <v>-</v>
      </c>
    </row>
    <row r="2003" spans="1:16" x14ac:dyDescent="0.25">
      <c r="A2003" s="15"/>
      <c r="B2003" s="19"/>
      <c r="C2003" s="15"/>
      <c r="D2003" s="15"/>
      <c r="E2003" s="15"/>
      <c r="F2003" s="15"/>
      <c r="G2003" s="15"/>
      <c r="H2003" s="15"/>
      <c r="I2003" s="15"/>
      <c r="J2003" s="15"/>
      <c r="K2003" s="19"/>
      <c r="L2003" s="24" t="str">
        <f t="shared" ca="1" si="32"/>
        <v>-</v>
      </c>
      <c r="M2003" s="15"/>
      <c r="N2003" s="15"/>
      <c r="O2003" s="15"/>
      <c r="P2003" s="15"/>
    </row>
    <row r="2004" spans="1:16" x14ac:dyDescent="0.25">
      <c r="L2004" s="21" t="str">
        <f t="shared" ca="1" si="32"/>
        <v>-</v>
      </c>
    </row>
    <row r="2005" spans="1:16" x14ac:dyDescent="0.25">
      <c r="A2005" s="15"/>
      <c r="B2005" s="19"/>
      <c r="C2005" s="15"/>
      <c r="D2005" s="15"/>
      <c r="E2005" s="15"/>
      <c r="F2005" s="15"/>
      <c r="G2005" s="15"/>
      <c r="H2005" s="15"/>
      <c r="I2005" s="15"/>
      <c r="J2005" s="15"/>
      <c r="K2005" s="19"/>
      <c r="L2005" s="24" t="str">
        <f t="shared" ca="1" si="32"/>
        <v>-</v>
      </c>
      <c r="M2005" s="15"/>
      <c r="N2005" s="15"/>
      <c r="O2005" s="15"/>
      <c r="P2005" s="15"/>
    </row>
    <row r="2006" spans="1:16" x14ac:dyDescent="0.25">
      <c r="L2006" s="21" t="str">
        <f t="shared" ca="1" si="32"/>
        <v>-</v>
      </c>
    </row>
    <row r="2007" spans="1:16" x14ac:dyDescent="0.25">
      <c r="A2007" s="15"/>
      <c r="B2007" s="19"/>
      <c r="C2007" s="15"/>
      <c r="D2007" s="15"/>
      <c r="E2007" s="15"/>
      <c r="F2007" s="15"/>
      <c r="G2007" s="15"/>
      <c r="H2007" s="15"/>
      <c r="I2007" s="15"/>
      <c r="J2007" s="15"/>
      <c r="K2007" s="19"/>
      <c r="L2007" s="24" t="str">
        <f t="shared" ca="1" si="32"/>
        <v>-</v>
      </c>
      <c r="M2007" s="15"/>
      <c r="N2007" s="15"/>
      <c r="O2007" s="15"/>
      <c r="P2007" s="15"/>
    </row>
    <row r="2008" spans="1:16" x14ac:dyDescent="0.25">
      <c r="L2008" s="21" t="str">
        <f t="shared" ca="1" si="32"/>
        <v>-</v>
      </c>
    </row>
    <row r="2009" spans="1:16" x14ac:dyDescent="0.25">
      <c r="A2009" s="15"/>
      <c r="B2009" s="19"/>
      <c r="C2009" s="15"/>
      <c r="D2009" s="15"/>
      <c r="E2009" s="15"/>
      <c r="F2009" s="15"/>
      <c r="G2009" s="15"/>
      <c r="H2009" s="15"/>
      <c r="I2009" s="15"/>
      <c r="J2009" s="15"/>
      <c r="K2009" s="19"/>
      <c r="L2009" s="24" t="str">
        <f t="shared" ca="1" si="32"/>
        <v>-</v>
      </c>
      <c r="M2009" s="15"/>
      <c r="N2009" s="15"/>
      <c r="O2009" s="15"/>
      <c r="P2009" s="15"/>
    </row>
    <row r="2010" spans="1:16" x14ac:dyDescent="0.25">
      <c r="L2010" s="21" t="str">
        <f t="shared" ca="1" si="32"/>
        <v>-</v>
      </c>
    </row>
    <row r="2011" spans="1:16" x14ac:dyDescent="0.25">
      <c r="A2011" s="15"/>
      <c r="B2011" s="19"/>
      <c r="C2011" s="15"/>
      <c r="D2011" s="15"/>
      <c r="E2011" s="15"/>
      <c r="F2011" s="15"/>
      <c r="G2011" s="15"/>
      <c r="H2011" s="15"/>
      <c r="I2011" s="15"/>
      <c r="J2011" s="15"/>
      <c r="K2011" s="19"/>
      <c r="L2011" s="24" t="str">
        <f t="shared" ca="1" si="32"/>
        <v>-</v>
      </c>
      <c r="M2011" s="15"/>
      <c r="N2011" s="15"/>
      <c r="O2011" s="15"/>
      <c r="P2011" s="15"/>
    </row>
    <row r="2012" spans="1:16" x14ac:dyDescent="0.25">
      <c r="L2012" s="21" t="str">
        <f t="shared" ca="1" si="32"/>
        <v>-</v>
      </c>
    </row>
    <row r="2013" spans="1:16" x14ac:dyDescent="0.25">
      <c r="A2013" s="15"/>
      <c r="B2013" s="19"/>
      <c r="C2013" s="15"/>
      <c r="D2013" s="15"/>
      <c r="E2013" s="15"/>
      <c r="F2013" s="15"/>
      <c r="G2013" s="15"/>
      <c r="H2013" s="15"/>
      <c r="I2013" s="15"/>
      <c r="J2013" s="15"/>
      <c r="K2013" s="19"/>
      <c r="L2013" s="24" t="str">
        <f t="shared" ca="1" si="32"/>
        <v>-</v>
      </c>
      <c r="M2013" s="15"/>
      <c r="N2013" s="15"/>
      <c r="O2013" s="15"/>
      <c r="P2013" s="15"/>
    </row>
    <row r="2014" spans="1:16" x14ac:dyDescent="0.25">
      <c r="L2014" s="21" t="str">
        <f t="shared" ca="1" si="32"/>
        <v>-</v>
      </c>
    </row>
    <row r="2015" spans="1:16" x14ac:dyDescent="0.25">
      <c r="A2015" s="15"/>
      <c r="B2015" s="19"/>
      <c r="C2015" s="15"/>
      <c r="D2015" s="15"/>
      <c r="E2015" s="15"/>
      <c r="F2015" s="15"/>
      <c r="G2015" s="15"/>
      <c r="H2015" s="15"/>
      <c r="I2015" s="15"/>
      <c r="J2015" s="15"/>
      <c r="K2015" s="19"/>
      <c r="L2015" s="24" t="str">
        <f t="shared" ca="1" si="32"/>
        <v>-</v>
      </c>
      <c r="M2015" s="15"/>
      <c r="N2015" s="15"/>
      <c r="O2015" s="15"/>
      <c r="P2015" s="15"/>
    </row>
    <row r="2016" spans="1:16" x14ac:dyDescent="0.25">
      <c r="L2016" s="21" t="str">
        <f t="shared" ca="1" si="32"/>
        <v>-</v>
      </c>
    </row>
    <row r="2017" spans="1:16" x14ac:dyDescent="0.25">
      <c r="A2017" s="15"/>
      <c r="B2017" s="19"/>
      <c r="C2017" s="15"/>
      <c r="D2017" s="15"/>
      <c r="E2017" s="15"/>
      <c r="F2017" s="15"/>
      <c r="G2017" s="15"/>
      <c r="H2017" s="15"/>
      <c r="I2017" s="15"/>
      <c r="J2017" s="15"/>
      <c r="K2017" s="19"/>
      <c r="L2017" s="24" t="str">
        <f t="shared" ca="1" si="32"/>
        <v>-</v>
      </c>
      <c r="M2017" s="15"/>
      <c r="N2017" s="15"/>
      <c r="O2017" s="15"/>
      <c r="P2017" s="15"/>
    </row>
    <row r="2018" spans="1:16" x14ac:dyDescent="0.25">
      <c r="L2018" s="21" t="str">
        <f t="shared" ca="1" si="32"/>
        <v>-</v>
      </c>
    </row>
    <row r="2019" spans="1:16" x14ac:dyDescent="0.25">
      <c r="A2019" s="15"/>
      <c r="B2019" s="19"/>
      <c r="C2019" s="15"/>
      <c r="D2019" s="15"/>
      <c r="E2019" s="15"/>
      <c r="F2019" s="15"/>
      <c r="G2019" s="15"/>
      <c r="H2019" s="15"/>
      <c r="I2019" s="15"/>
      <c r="J2019" s="15"/>
      <c r="K2019" s="19"/>
      <c r="L2019" s="24" t="str">
        <f t="shared" ca="1" si="32"/>
        <v>-</v>
      </c>
      <c r="M2019" s="15"/>
      <c r="N2019" s="15"/>
      <c r="O2019" s="15"/>
      <c r="P2019" s="15"/>
    </row>
    <row r="2020" spans="1:16" x14ac:dyDescent="0.25">
      <c r="L2020" s="21" t="str">
        <f t="shared" ca="1" si="32"/>
        <v>-</v>
      </c>
    </row>
    <row r="2021" spans="1:16" x14ac:dyDescent="0.25">
      <c r="A2021" s="15"/>
      <c r="B2021" s="19"/>
      <c r="C2021" s="15"/>
      <c r="D2021" s="15"/>
      <c r="E2021" s="15"/>
      <c r="F2021" s="15"/>
      <c r="G2021" s="15"/>
      <c r="H2021" s="15"/>
      <c r="I2021" s="15"/>
      <c r="J2021" s="15"/>
      <c r="K2021" s="19"/>
      <c r="L2021" s="24" t="str">
        <f t="shared" ca="1" si="32"/>
        <v>-</v>
      </c>
      <c r="M2021" s="15"/>
      <c r="N2021" s="15"/>
      <c r="O2021" s="15"/>
      <c r="P2021" s="15"/>
    </row>
    <row r="2022" spans="1:16" x14ac:dyDescent="0.25">
      <c r="L2022" s="21" t="str">
        <f t="shared" ca="1" si="32"/>
        <v>-</v>
      </c>
    </row>
    <row r="2023" spans="1:16" x14ac:dyDescent="0.25">
      <c r="A2023" s="15"/>
      <c r="B2023" s="19"/>
      <c r="C2023" s="15"/>
      <c r="D2023" s="15"/>
      <c r="E2023" s="15"/>
      <c r="F2023" s="15"/>
      <c r="G2023" s="15"/>
      <c r="H2023" s="15"/>
      <c r="I2023" s="15"/>
      <c r="J2023" s="15"/>
      <c r="K2023" s="19"/>
      <c r="L2023" s="24" t="str">
        <f t="shared" ca="1" si="32"/>
        <v>-</v>
      </c>
      <c r="M2023" s="15"/>
      <c r="N2023" s="15"/>
      <c r="O2023" s="15"/>
      <c r="P2023" s="15"/>
    </row>
    <row r="2024" spans="1:16" x14ac:dyDescent="0.25">
      <c r="L2024" s="21" t="str">
        <f t="shared" ca="1" si="32"/>
        <v>-</v>
      </c>
    </row>
    <row r="2025" spans="1:16" x14ac:dyDescent="0.25">
      <c r="A2025" s="15"/>
      <c r="B2025" s="19"/>
      <c r="C2025" s="15"/>
      <c r="D2025" s="15"/>
      <c r="E2025" s="15"/>
      <c r="F2025" s="15"/>
      <c r="G2025" s="15"/>
      <c r="H2025" s="15"/>
      <c r="I2025" s="15"/>
      <c r="J2025" s="15"/>
      <c r="K2025" s="19"/>
      <c r="L2025" s="24" t="str">
        <f t="shared" ca="1" si="32"/>
        <v>-</v>
      </c>
      <c r="M2025" s="15"/>
      <c r="N2025" s="15"/>
      <c r="O2025" s="15"/>
      <c r="P2025" s="15"/>
    </row>
    <row r="2026" spans="1:16" x14ac:dyDescent="0.25">
      <c r="L2026" s="21" t="str">
        <f t="shared" ca="1" si="32"/>
        <v>-</v>
      </c>
    </row>
    <row r="2027" spans="1:16" x14ac:dyDescent="0.25">
      <c r="A2027" s="15"/>
      <c r="B2027" s="19"/>
      <c r="C2027" s="15"/>
      <c r="D2027" s="15"/>
      <c r="E2027" s="15"/>
      <c r="F2027" s="15"/>
      <c r="G2027" s="15"/>
      <c r="H2027" s="15"/>
      <c r="I2027" s="15"/>
      <c r="J2027" s="15"/>
      <c r="K2027" s="19"/>
      <c r="L2027" s="24" t="str">
        <f t="shared" ca="1" si="32"/>
        <v>-</v>
      </c>
      <c r="M2027" s="15"/>
      <c r="N2027" s="15"/>
      <c r="O2027" s="15"/>
      <c r="P2027" s="15"/>
    </row>
    <row r="2028" spans="1:16" x14ac:dyDescent="0.25">
      <c r="L2028" s="21" t="str">
        <f t="shared" ca="1" si="32"/>
        <v>-</v>
      </c>
    </row>
    <row r="2029" spans="1:16" x14ac:dyDescent="0.25">
      <c r="A2029" s="15"/>
      <c r="B2029" s="19"/>
      <c r="C2029" s="15"/>
      <c r="D2029" s="15"/>
      <c r="E2029" s="15"/>
      <c r="F2029" s="15"/>
      <c r="G2029" s="15"/>
      <c r="H2029" s="15"/>
      <c r="I2029" s="15"/>
      <c r="J2029" s="15"/>
      <c r="K2029" s="19"/>
      <c r="L2029" s="24" t="str">
        <f t="shared" ca="1" si="32"/>
        <v>-</v>
      </c>
      <c r="M2029" s="15"/>
      <c r="N2029" s="15"/>
      <c r="O2029" s="15"/>
      <c r="P2029" s="15"/>
    </row>
    <row r="2030" spans="1:16" x14ac:dyDescent="0.25">
      <c r="L2030" s="21" t="str">
        <f t="shared" ca="1" si="32"/>
        <v>-</v>
      </c>
    </row>
    <row r="2031" spans="1:16" x14ac:dyDescent="0.25">
      <c r="A2031" s="15"/>
      <c r="B2031" s="19"/>
      <c r="C2031" s="15"/>
      <c r="D2031" s="15"/>
      <c r="E2031" s="15"/>
      <c r="F2031" s="15"/>
      <c r="G2031" s="15"/>
      <c r="H2031" s="15"/>
      <c r="I2031" s="15"/>
      <c r="J2031" s="15"/>
      <c r="K2031" s="19"/>
      <c r="L2031" s="24" t="str">
        <f t="shared" ca="1" si="32"/>
        <v>-</v>
      </c>
      <c r="M2031" s="15"/>
      <c r="N2031" s="15"/>
      <c r="O2031" s="15"/>
      <c r="P2031" s="15"/>
    </row>
    <row r="2032" spans="1:16" x14ac:dyDescent="0.25">
      <c r="L2032" s="21" t="str">
        <f t="shared" ca="1" si="32"/>
        <v>-</v>
      </c>
    </row>
    <row r="2033" spans="1:16" x14ac:dyDescent="0.25">
      <c r="A2033" s="15"/>
      <c r="B2033" s="19"/>
      <c r="C2033" s="15"/>
      <c r="D2033" s="15"/>
      <c r="E2033" s="15"/>
      <c r="F2033" s="15"/>
      <c r="G2033" s="15"/>
      <c r="H2033" s="15"/>
      <c r="I2033" s="15"/>
      <c r="J2033" s="15"/>
      <c r="K2033" s="19"/>
      <c r="L2033" s="24" t="str">
        <f t="shared" ca="1" si="32"/>
        <v>-</v>
      </c>
      <c r="M2033" s="15"/>
      <c r="N2033" s="15"/>
      <c r="O2033" s="15"/>
      <c r="P2033" s="15"/>
    </row>
    <row r="2034" spans="1:16" x14ac:dyDescent="0.25">
      <c r="L2034" s="21" t="str">
        <f t="shared" ca="1" si="32"/>
        <v>-</v>
      </c>
    </row>
    <row r="2035" spans="1:16" x14ac:dyDescent="0.25">
      <c r="A2035" s="15"/>
      <c r="B2035" s="19"/>
      <c r="C2035" s="15"/>
      <c r="D2035" s="15"/>
      <c r="E2035" s="15"/>
      <c r="F2035" s="15"/>
      <c r="G2035" s="15"/>
      <c r="H2035" s="15"/>
      <c r="I2035" s="15"/>
      <c r="J2035" s="15"/>
      <c r="K2035" s="19"/>
      <c r="L2035" s="24" t="str">
        <f t="shared" ca="1" si="32"/>
        <v>-</v>
      </c>
      <c r="M2035" s="15"/>
      <c r="N2035" s="15"/>
      <c r="O2035" s="15"/>
      <c r="P2035" s="15"/>
    </row>
    <row r="2036" spans="1:16" x14ac:dyDescent="0.25">
      <c r="L2036" s="21" t="str">
        <f t="shared" ca="1" si="32"/>
        <v>-</v>
      </c>
    </row>
    <row r="2037" spans="1:16" x14ac:dyDescent="0.25">
      <c r="A2037" s="15"/>
      <c r="B2037" s="19"/>
      <c r="C2037" s="15"/>
      <c r="D2037" s="15"/>
      <c r="E2037" s="15"/>
      <c r="F2037" s="15"/>
      <c r="G2037" s="15"/>
      <c r="H2037" s="15"/>
      <c r="I2037" s="15"/>
      <c r="J2037" s="15"/>
      <c r="K2037" s="19"/>
      <c r="L2037" s="24" t="str">
        <f t="shared" ca="1" si="32"/>
        <v>-</v>
      </c>
      <c r="M2037" s="15"/>
      <c r="N2037" s="15"/>
      <c r="O2037" s="15"/>
      <c r="P2037" s="15"/>
    </row>
    <row r="2038" spans="1:16" x14ac:dyDescent="0.25">
      <c r="L2038" s="21" t="str">
        <f t="shared" ca="1" si="32"/>
        <v>-</v>
      </c>
    </row>
    <row r="2039" spans="1:16" x14ac:dyDescent="0.25">
      <c r="A2039" s="15"/>
      <c r="B2039" s="19"/>
      <c r="C2039" s="15"/>
      <c r="D2039" s="15"/>
      <c r="E2039" s="15"/>
      <c r="F2039" s="15"/>
      <c r="G2039" s="15"/>
      <c r="H2039" s="15"/>
      <c r="I2039" s="15"/>
      <c r="J2039" s="15"/>
      <c r="K2039" s="19"/>
      <c r="L2039" s="24" t="str">
        <f t="shared" ca="1" si="32"/>
        <v>-</v>
      </c>
      <c r="M2039" s="15"/>
      <c r="N2039" s="15"/>
      <c r="O2039" s="15"/>
      <c r="P2039" s="15"/>
    </row>
    <row r="2040" spans="1:16" x14ac:dyDescent="0.25">
      <c r="L2040" s="21" t="str">
        <f t="shared" ca="1" si="32"/>
        <v>-</v>
      </c>
    </row>
    <row r="2041" spans="1:16" x14ac:dyDescent="0.25">
      <c r="A2041" s="15"/>
      <c r="B2041" s="19"/>
      <c r="C2041" s="15"/>
      <c r="D2041" s="15"/>
      <c r="E2041" s="15"/>
      <c r="F2041" s="15"/>
      <c r="G2041" s="15"/>
      <c r="H2041" s="15"/>
      <c r="I2041" s="15"/>
      <c r="J2041" s="15"/>
      <c r="K2041" s="19"/>
      <c r="L2041" s="24" t="str">
        <f t="shared" ca="1" si="32"/>
        <v>-</v>
      </c>
      <c r="M2041" s="15"/>
      <c r="N2041" s="15"/>
      <c r="O2041" s="15"/>
      <c r="P2041" s="15"/>
    </row>
    <row r="2042" spans="1:16" x14ac:dyDescent="0.25">
      <c r="L2042" s="21" t="str">
        <f t="shared" ca="1" si="32"/>
        <v>-</v>
      </c>
    </row>
    <row r="2043" spans="1:16" x14ac:dyDescent="0.25">
      <c r="A2043" s="15"/>
      <c r="B2043" s="19"/>
      <c r="C2043" s="15"/>
      <c r="D2043" s="15"/>
      <c r="E2043" s="15"/>
      <c r="F2043" s="15"/>
      <c r="G2043" s="15"/>
      <c r="H2043" s="15"/>
      <c r="I2043" s="15"/>
      <c r="J2043" s="15"/>
      <c r="K2043" s="19"/>
      <c r="L2043" s="24" t="str">
        <f t="shared" ca="1" si="32"/>
        <v>-</v>
      </c>
      <c r="M2043" s="15"/>
      <c r="N2043" s="15"/>
      <c r="O2043" s="15"/>
      <c r="P2043" s="15"/>
    </row>
    <row r="2044" spans="1:16" x14ac:dyDescent="0.25">
      <c r="L2044" s="21" t="str">
        <f t="shared" ca="1" si="32"/>
        <v>-</v>
      </c>
    </row>
    <row r="2045" spans="1:16" x14ac:dyDescent="0.25">
      <c r="A2045" s="15"/>
      <c r="B2045" s="19"/>
      <c r="C2045" s="15"/>
      <c r="D2045" s="15"/>
      <c r="E2045" s="15"/>
      <c r="F2045" s="15"/>
      <c r="G2045" s="15"/>
      <c r="H2045" s="15"/>
      <c r="I2045" s="15"/>
      <c r="J2045" s="15"/>
      <c r="K2045" s="19"/>
      <c r="L2045" s="24" t="str">
        <f t="shared" ca="1" si="32"/>
        <v>-</v>
      </c>
      <c r="M2045" s="15"/>
      <c r="N2045" s="15"/>
      <c r="O2045" s="15"/>
      <c r="P2045" s="15"/>
    </row>
    <row r="2046" spans="1:16" x14ac:dyDescent="0.25">
      <c r="L2046" s="21" t="str">
        <f t="shared" ca="1" si="32"/>
        <v>-</v>
      </c>
    </row>
    <row r="2047" spans="1:16" x14ac:dyDescent="0.25">
      <c r="A2047" s="15"/>
      <c r="B2047" s="19"/>
      <c r="C2047" s="15"/>
      <c r="D2047" s="15"/>
      <c r="E2047" s="15"/>
      <c r="F2047" s="15"/>
      <c r="G2047" s="15"/>
      <c r="H2047" s="15"/>
      <c r="I2047" s="15"/>
      <c r="J2047" s="15"/>
      <c r="K2047" s="19"/>
      <c r="L2047" s="24" t="str">
        <f t="shared" ca="1" si="32"/>
        <v>-</v>
      </c>
      <c r="M2047" s="15"/>
      <c r="N2047" s="15"/>
      <c r="O2047" s="15"/>
      <c r="P2047" s="15"/>
    </row>
    <row r="2048" spans="1:16" x14ac:dyDescent="0.25">
      <c r="L2048" s="21" t="str">
        <f t="shared" ca="1" si="32"/>
        <v>-</v>
      </c>
    </row>
    <row r="2049" spans="1:16" x14ac:dyDescent="0.25">
      <c r="A2049" s="15"/>
      <c r="B2049" s="19"/>
      <c r="C2049" s="15"/>
      <c r="D2049" s="15"/>
      <c r="E2049" s="15"/>
      <c r="F2049" s="15"/>
      <c r="G2049" s="15"/>
      <c r="H2049" s="15"/>
      <c r="I2049" s="15"/>
      <c r="J2049" s="15"/>
      <c r="K2049" s="19"/>
      <c r="L2049" s="24" t="str">
        <f t="shared" ca="1" si="32"/>
        <v>-</v>
      </c>
      <c r="M2049" s="15"/>
      <c r="N2049" s="15"/>
      <c r="O2049" s="15"/>
      <c r="P2049" s="15"/>
    </row>
    <row r="2050" spans="1:16" x14ac:dyDescent="0.25">
      <c r="L2050" s="21" t="str">
        <f t="shared" ca="1" si="32"/>
        <v>-</v>
      </c>
    </row>
    <row r="2051" spans="1:16" x14ac:dyDescent="0.25">
      <c r="A2051" s="15"/>
      <c r="B2051" s="19"/>
      <c r="C2051" s="15"/>
      <c r="D2051" s="15"/>
      <c r="E2051" s="15"/>
      <c r="F2051" s="15"/>
      <c r="G2051" s="15"/>
      <c r="H2051" s="15"/>
      <c r="I2051" s="15"/>
      <c r="J2051" s="15"/>
      <c r="K2051" s="19"/>
      <c r="L2051" s="24" t="str">
        <f t="shared" ca="1" si="32"/>
        <v>-</v>
      </c>
      <c r="M2051" s="15"/>
      <c r="N2051" s="15"/>
      <c r="O2051" s="15"/>
      <c r="P2051" s="15"/>
    </row>
    <row r="2052" spans="1:16" x14ac:dyDescent="0.25">
      <c r="L2052" s="21" t="str">
        <f t="shared" ca="1" si="32"/>
        <v>-</v>
      </c>
    </row>
    <row r="2053" spans="1:16" x14ac:dyDescent="0.25">
      <c r="A2053" s="15"/>
      <c r="B2053" s="19"/>
      <c r="C2053" s="15"/>
      <c r="D2053" s="15"/>
      <c r="E2053" s="15"/>
      <c r="F2053" s="15"/>
      <c r="G2053" s="15"/>
      <c r="H2053" s="15"/>
      <c r="I2053" s="15"/>
      <c r="J2053" s="15"/>
      <c r="K2053" s="19"/>
      <c r="L2053" s="24" t="str">
        <f t="shared" ca="1" si="32"/>
        <v>-</v>
      </c>
      <c r="M2053" s="15"/>
      <c r="N2053" s="15"/>
      <c r="O2053" s="15"/>
      <c r="P2053" s="15"/>
    </row>
    <row r="2054" spans="1:16" x14ac:dyDescent="0.25">
      <c r="L2054" s="21" t="str">
        <f t="shared" ref="L2054:L2117" ca="1" si="33">IF(B2054&gt;1/1/1900, (IF(M2054="Closed",(DATEDIF(B2054,K2054,"d"))-(DATEDIF(H2054,J2054,"d")),IF(OR(M2054="Pending",ISBLANK(K2054)),TODAY()-B2054))),"-")</f>
        <v>-</v>
      </c>
    </row>
    <row r="2055" spans="1:16" x14ac:dyDescent="0.25">
      <c r="A2055" s="15"/>
      <c r="B2055" s="19"/>
      <c r="C2055" s="15"/>
      <c r="D2055" s="15"/>
      <c r="E2055" s="15"/>
      <c r="F2055" s="15"/>
      <c r="G2055" s="15"/>
      <c r="H2055" s="15"/>
      <c r="I2055" s="15"/>
      <c r="J2055" s="15"/>
      <c r="K2055" s="19"/>
      <c r="L2055" s="24" t="str">
        <f t="shared" ca="1" si="33"/>
        <v>-</v>
      </c>
      <c r="M2055" s="15"/>
      <c r="N2055" s="15"/>
      <c r="O2055" s="15"/>
      <c r="P2055" s="15"/>
    </row>
    <row r="2056" spans="1:16" x14ac:dyDescent="0.25">
      <c r="L2056" s="21" t="str">
        <f t="shared" ca="1" si="33"/>
        <v>-</v>
      </c>
    </row>
    <row r="2057" spans="1:16" x14ac:dyDescent="0.25">
      <c r="A2057" s="15"/>
      <c r="B2057" s="19"/>
      <c r="C2057" s="15"/>
      <c r="D2057" s="15"/>
      <c r="E2057" s="15"/>
      <c r="F2057" s="15"/>
      <c r="G2057" s="15"/>
      <c r="H2057" s="15"/>
      <c r="I2057" s="15"/>
      <c r="J2057" s="15"/>
      <c r="K2057" s="19"/>
      <c r="L2057" s="24" t="str">
        <f t="shared" ca="1" si="33"/>
        <v>-</v>
      </c>
      <c r="M2057" s="15"/>
      <c r="N2057" s="15"/>
      <c r="O2057" s="15"/>
      <c r="P2057" s="15"/>
    </row>
    <row r="2058" spans="1:16" x14ac:dyDescent="0.25">
      <c r="L2058" s="21" t="str">
        <f t="shared" ca="1" si="33"/>
        <v>-</v>
      </c>
    </row>
    <row r="2059" spans="1:16" x14ac:dyDescent="0.25">
      <c r="A2059" s="15"/>
      <c r="B2059" s="19"/>
      <c r="C2059" s="15"/>
      <c r="D2059" s="15"/>
      <c r="E2059" s="15"/>
      <c r="F2059" s="15"/>
      <c r="G2059" s="15"/>
      <c r="H2059" s="15"/>
      <c r="I2059" s="15"/>
      <c r="J2059" s="15"/>
      <c r="K2059" s="19"/>
      <c r="L2059" s="24" t="str">
        <f t="shared" ca="1" si="33"/>
        <v>-</v>
      </c>
      <c r="M2059" s="15"/>
      <c r="N2059" s="15"/>
      <c r="O2059" s="15"/>
      <c r="P2059" s="15"/>
    </row>
    <row r="2060" spans="1:16" x14ac:dyDescent="0.25">
      <c r="L2060" s="21" t="str">
        <f t="shared" ca="1" si="33"/>
        <v>-</v>
      </c>
    </row>
    <row r="2061" spans="1:16" x14ac:dyDescent="0.25">
      <c r="A2061" s="15"/>
      <c r="B2061" s="19"/>
      <c r="C2061" s="15"/>
      <c r="D2061" s="15"/>
      <c r="E2061" s="15"/>
      <c r="F2061" s="15"/>
      <c r="G2061" s="15"/>
      <c r="H2061" s="15"/>
      <c r="I2061" s="15"/>
      <c r="J2061" s="15"/>
      <c r="K2061" s="19"/>
      <c r="L2061" s="24" t="str">
        <f t="shared" ca="1" si="33"/>
        <v>-</v>
      </c>
      <c r="M2061" s="15"/>
      <c r="N2061" s="15"/>
      <c r="O2061" s="15"/>
      <c r="P2061" s="15"/>
    </row>
    <row r="2062" spans="1:16" x14ac:dyDescent="0.25">
      <c r="L2062" s="21" t="str">
        <f t="shared" ca="1" si="33"/>
        <v>-</v>
      </c>
    </row>
    <row r="2063" spans="1:16" x14ac:dyDescent="0.25">
      <c r="A2063" s="15"/>
      <c r="B2063" s="19"/>
      <c r="C2063" s="15"/>
      <c r="D2063" s="15"/>
      <c r="E2063" s="15"/>
      <c r="F2063" s="15"/>
      <c r="G2063" s="15"/>
      <c r="H2063" s="15"/>
      <c r="I2063" s="15"/>
      <c r="J2063" s="15"/>
      <c r="K2063" s="19"/>
      <c r="L2063" s="24" t="str">
        <f t="shared" ca="1" si="33"/>
        <v>-</v>
      </c>
      <c r="M2063" s="15"/>
      <c r="N2063" s="15"/>
      <c r="O2063" s="15"/>
      <c r="P2063" s="15"/>
    </row>
    <row r="2064" spans="1:16" x14ac:dyDescent="0.25">
      <c r="L2064" s="21" t="str">
        <f t="shared" ca="1" si="33"/>
        <v>-</v>
      </c>
    </row>
    <row r="2065" spans="1:16" x14ac:dyDescent="0.25">
      <c r="A2065" s="15"/>
      <c r="B2065" s="19"/>
      <c r="C2065" s="15"/>
      <c r="D2065" s="15"/>
      <c r="E2065" s="15"/>
      <c r="F2065" s="15"/>
      <c r="G2065" s="15"/>
      <c r="H2065" s="15"/>
      <c r="I2065" s="15"/>
      <c r="J2065" s="15"/>
      <c r="K2065" s="19"/>
      <c r="L2065" s="24" t="str">
        <f t="shared" ca="1" si="33"/>
        <v>-</v>
      </c>
      <c r="M2065" s="15"/>
      <c r="N2065" s="15"/>
      <c r="O2065" s="15"/>
      <c r="P2065" s="15"/>
    </row>
    <row r="2066" spans="1:16" x14ac:dyDescent="0.25">
      <c r="L2066" s="21" t="str">
        <f t="shared" ca="1" si="33"/>
        <v>-</v>
      </c>
    </row>
    <row r="2067" spans="1:16" x14ac:dyDescent="0.25">
      <c r="A2067" s="15"/>
      <c r="B2067" s="19"/>
      <c r="C2067" s="15"/>
      <c r="D2067" s="15"/>
      <c r="E2067" s="15"/>
      <c r="F2067" s="15"/>
      <c r="G2067" s="15"/>
      <c r="H2067" s="15"/>
      <c r="I2067" s="15"/>
      <c r="J2067" s="15"/>
      <c r="K2067" s="19"/>
      <c r="L2067" s="24" t="str">
        <f t="shared" ca="1" si="33"/>
        <v>-</v>
      </c>
      <c r="M2067" s="15"/>
      <c r="N2067" s="15"/>
      <c r="O2067" s="15"/>
      <c r="P2067" s="15"/>
    </row>
    <row r="2068" spans="1:16" x14ac:dyDescent="0.25">
      <c r="L2068" s="21" t="str">
        <f t="shared" ca="1" si="33"/>
        <v>-</v>
      </c>
    </row>
    <row r="2069" spans="1:16" x14ac:dyDescent="0.25">
      <c r="A2069" s="15"/>
      <c r="B2069" s="19"/>
      <c r="C2069" s="15"/>
      <c r="D2069" s="15"/>
      <c r="E2069" s="15"/>
      <c r="F2069" s="15"/>
      <c r="G2069" s="15"/>
      <c r="H2069" s="15"/>
      <c r="I2069" s="15"/>
      <c r="J2069" s="15"/>
      <c r="K2069" s="19"/>
      <c r="L2069" s="24" t="str">
        <f t="shared" ca="1" si="33"/>
        <v>-</v>
      </c>
      <c r="M2069" s="15"/>
      <c r="N2069" s="15"/>
      <c r="O2069" s="15"/>
      <c r="P2069" s="15"/>
    </row>
    <row r="2070" spans="1:16" x14ac:dyDescent="0.25">
      <c r="L2070" s="21" t="str">
        <f t="shared" ca="1" si="33"/>
        <v>-</v>
      </c>
    </row>
    <row r="2071" spans="1:16" x14ac:dyDescent="0.25">
      <c r="A2071" s="15"/>
      <c r="B2071" s="19"/>
      <c r="C2071" s="15"/>
      <c r="D2071" s="15"/>
      <c r="E2071" s="15"/>
      <c r="F2071" s="15"/>
      <c r="G2071" s="15"/>
      <c r="H2071" s="15"/>
      <c r="I2071" s="15"/>
      <c r="J2071" s="15"/>
      <c r="K2071" s="19"/>
      <c r="L2071" s="24" t="str">
        <f t="shared" ca="1" si="33"/>
        <v>-</v>
      </c>
      <c r="M2071" s="15"/>
      <c r="N2071" s="15"/>
      <c r="O2071" s="15"/>
      <c r="P2071" s="15"/>
    </row>
    <row r="2072" spans="1:16" x14ac:dyDescent="0.25">
      <c r="L2072" s="21" t="str">
        <f t="shared" ca="1" si="33"/>
        <v>-</v>
      </c>
    </row>
    <row r="2073" spans="1:16" x14ac:dyDescent="0.25">
      <c r="A2073" s="15"/>
      <c r="B2073" s="19"/>
      <c r="C2073" s="15"/>
      <c r="D2073" s="15"/>
      <c r="E2073" s="15"/>
      <c r="F2073" s="15"/>
      <c r="G2073" s="15"/>
      <c r="H2073" s="15"/>
      <c r="I2073" s="15"/>
      <c r="J2073" s="15"/>
      <c r="K2073" s="19"/>
      <c r="L2073" s="24" t="str">
        <f t="shared" ca="1" si="33"/>
        <v>-</v>
      </c>
      <c r="M2073" s="15"/>
      <c r="N2073" s="15"/>
      <c r="O2073" s="15"/>
      <c r="P2073" s="15"/>
    </row>
    <row r="2074" spans="1:16" x14ac:dyDescent="0.25">
      <c r="L2074" s="21" t="str">
        <f t="shared" ca="1" si="33"/>
        <v>-</v>
      </c>
    </row>
    <row r="2075" spans="1:16" x14ac:dyDescent="0.25">
      <c r="A2075" s="15"/>
      <c r="B2075" s="19"/>
      <c r="C2075" s="15"/>
      <c r="D2075" s="15"/>
      <c r="E2075" s="15"/>
      <c r="F2075" s="15"/>
      <c r="G2075" s="15"/>
      <c r="H2075" s="15"/>
      <c r="I2075" s="15"/>
      <c r="J2075" s="15"/>
      <c r="K2075" s="19"/>
      <c r="L2075" s="24" t="str">
        <f t="shared" ca="1" si="33"/>
        <v>-</v>
      </c>
      <c r="M2075" s="15"/>
      <c r="N2075" s="15"/>
      <c r="O2075" s="15"/>
      <c r="P2075" s="15"/>
    </row>
    <row r="2076" spans="1:16" x14ac:dyDescent="0.25">
      <c r="L2076" s="21" t="str">
        <f t="shared" ca="1" si="33"/>
        <v>-</v>
      </c>
    </row>
    <row r="2077" spans="1:16" x14ac:dyDescent="0.25">
      <c r="A2077" s="15"/>
      <c r="B2077" s="19"/>
      <c r="C2077" s="15"/>
      <c r="D2077" s="15"/>
      <c r="E2077" s="15"/>
      <c r="F2077" s="15"/>
      <c r="G2077" s="15"/>
      <c r="H2077" s="15"/>
      <c r="I2077" s="15"/>
      <c r="J2077" s="15"/>
      <c r="K2077" s="19"/>
      <c r="L2077" s="24" t="str">
        <f t="shared" ca="1" si="33"/>
        <v>-</v>
      </c>
      <c r="M2077" s="15"/>
      <c r="N2077" s="15"/>
      <c r="O2077" s="15"/>
      <c r="P2077" s="15"/>
    </row>
    <row r="2078" spans="1:16" x14ac:dyDescent="0.25">
      <c r="L2078" s="21" t="str">
        <f t="shared" ca="1" si="33"/>
        <v>-</v>
      </c>
    </row>
    <row r="2079" spans="1:16" x14ac:dyDescent="0.25">
      <c r="A2079" s="15"/>
      <c r="B2079" s="19"/>
      <c r="C2079" s="15"/>
      <c r="D2079" s="15"/>
      <c r="E2079" s="15"/>
      <c r="F2079" s="15"/>
      <c r="G2079" s="15"/>
      <c r="H2079" s="15"/>
      <c r="I2079" s="15"/>
      <c r="J2079" s="15"/>
      <c r="K2079" s="19"/>
      <c r="L2079" s="24" t="str">
        <f t="shared" ca="1" si="33"/>
        <v>-</v>
      </c>
      <c r="M2079" s="15"/>
      <c r="N2079" s="15"/>
      <c r="O2079" s="15"/>
      <c r="P2079" s="15"/>
    </row>
    <row r="2080" spans="1:16" x14ac:dyDescent="0.25">
      <c r="L2080" s="21" t="str">
        <f t="shared" ca="1" si="33"/>
        <v>-</v>
      </c>
    </row>
    <row r="2081" spans="1:16" x14ac:dyDescent="0.25">
      <c r="A2081" s="15"/>
      <c r="B2081" s="19"/>
      <c r="C2081" s="15"/>
      <c r="D2081" s="15"/>
      <c r="E2081" s="15"/>
      <c r="F2081" s="15"/>
      <c r="G2081" s="15"/>
      <c r="H2081" s="15"/>
      <c r="I2081" s="15"/>
      <c r="J2081" s="15"/>
      <c r="K2081" s="19"/>
      <c r="L2081" s="24" t="str">
        <f t="shared" ca="1" si="33"/>
        <v>-</v>
      </c>
      <c r="M2081" s="15"/>
      <c r="N2081" s="15"/>
      <c r="O2081" s="15"/>
      <c r="P2081" s="15"/>
    </row>
    <row r="2082" spans="1:16" x14ac:dyDescent="0.25">
      <c r="L2082" s="21" t="str">
        <f t="shared" ca="1" si="33"/>
        <v>-</v>
      </c>
    </row>
    <row r="2083" spans="1:16" x14ac:dyDescent="0.25">
      <c r="A2083" s="15"/>
      <c r="B2083" s="19"/>
      <c r="C2083" s="15"/>
      <c r="D2083" s="15"/>
      <c r="E2083" s="15"/>
      <c r="F2083" s="15"/>
      <c r="G2083" s="15"/>
      <c r="H2083" s="15"/>
      <c r="I2083" s="15"/>
      <c r="J2083" s="15"/>
      <c r="K2083" s="19"/>
      <c r="L2083" s="24" t="str">
        <f t="shared" ca="1" si="33"/>
        <v>-</v>
      </c>
      <c r="M2083" s="15"/>
      <c r="N2083" s="15"/>
      <c r="O2083" s="15"/>
      <c r="P2083" s="15"/>
    </row>
    <row r="2084" spans="1:16" x14ac:dyDescent="0.25">
      <c r="L2084" s="21" t="str">
        <f t="shared" ca="1" si="33"/>
        <v>-</v>
      </c>
    </row>
    <row r="2085" spans="1:16" x14ac:dyDescent="0.25">
      <c r="A2085" s="15"/>
      <c r="B2085" s="19"/>
      <c r="C2085" s="15"/>
      <c r="D2085" s="15"/>
      <c r="E2085" s="15"/>
      <c r="F2085" s="15"/>
      <c r="G2085" s="15"/>
      <c r="H2085" s="15"/>
      <c r="I2085" s="15"/>
      <c r="J2085" s="15"/>
      <c r="K2085" s="19"/>
      <c r="L2085" s="24" t="str">
        <f t="shared" ca="1" si="33"/>
        <v>-</v>
      </c>
      <c r="M2085" s="15"/>
      <c r="N2085" s="15"/>
      <c r="O2085" s="15"/>
      <c r="P2085" s="15"/>
    </row>
    <row r="2086" spans="1:16" x14ac:dyDescent="0.25">
      <c r="L2086" s="21" t="str">
        <f t="shared" ca="1" si="33"/>
        <v>-</v>
      </c>
    </row>
    <row r="2087" spans="1:16" x14ac:dyDescent="0.25">
      <c r="A2087" s="15"/>
      <c r="B2087" s="19"/>
      <c r="C2087" s="15"/>
      <c r="D2087" s="15"/>
      <c r="E2087" s="15"/>
      <c r="F2087" s="15"/>
      <c r="G2087" s="15"/>
      <c r="H2087" s="15"/>
      <c r="I2087" s="15"/>
      <c r="J2087" s="15"/>
      <c r="K2087" s="19"/>
      <c r="L2087" s="24" t="str">
        <f t="shared" ca="1" si="33"/>
        <v>-</v>
      </c>
      <c r="M2087" s="15"/>
      <c r="N2087" s="15"/>
      <c r="O2087" s="15"/>
      <c r="P2087" s="15"/>
    </row>
    <row r="2088" spans="1:16" x14ac:dyDescent="0.25">
      <c r="L2088" s="21" t="str">
        <f t="shared" ca="1" si="33"/>
        <v>-</v>
      </c>
    </row>
    <row r="2089" spans="1:16" x14ac:dyDescent="0.25">
      <c r="A2089" s="15"/>
      <c r="B2089" s="19"/>
      <c r="C2089" s="15"/>
      <c r="D2089" s="15"/>
      <c r="E2089" s="15"/>
      <c r="F2089" s="15"/>
      <c r="G2089" s="15"/>
      <c r="H2089" s="15"/>
      <c r="I2089" s="15"/>
      <c r="J2089" s="15"/>
      <c r="K2089" s="19"/>
      <c r="L2089" s="24" t="str">
        <f t="shared" ca="1" si="33"/>
        <v>-</v>
      </c>
      <c r="M2089" s="15"/>
      <c r="N2089" s="15"/>
      <c r="O2089" s="15"/>
      <c r="P2089" s="15"/>
    </row>
    <row r="2090" spans="1:16" x14ac:dyDescent="0.25">
      <c r="L2090" s="21" t="str">
        <f t="shared" ca="1" si="33"/>
        <v>-</v>
      </c>
    </row>
    <row r="2091" spans="1:16" x14ac:dyDescent="0.25">
      <c r="A2091" s="15"/>
      <c r="B2091" s="19"/>
      <c r="C2091" s="15"/>
      <c r="D2091" s="15"/>
      <c r="E2091" s="15"/>
      <c r="F2091" s="15"/>
      <c r="G2091" s="15"/>
      <c r="H2091" s="15"/>
      <c r="I2091" s="15"/>
      <c r="J2091" s="15"/>
      <c r="K2091" s="19"/>
      <c r="L2091" s="24" t="str">
        <f t="shared" ca="1" si="33"/>
        <v>-</v>
      </c>
      <c r="M2091" s="15"/>
      <c r="N2091" s="15"/>
      <c r="O2091" s="15"/>
      <c r="P2091" s="15"/>
    </row>
    <row r="2092" spans="1:16" x14ac:dyDescent="0.25">
      <c r="L2092" s="21" t="str">
        <f t="shared" ca="1" si="33"/>
        <v>-</v>
      </c>
    </row>
    <row r="2093" spans="1:16" x14ac:dyDescent="0.25">
      <c r="A2093" s="15"/>
      <c r="B2093" s="19"/>
      <c r="C2093" s="15"/>
      <c r="D2093" s="15"/>
      <c r="E2093" s="15"/>
      <c r="F2093" s="15"/>
      <c r="G2093" s="15"/>
      <c r="H2093" s="15"/>
      <c r="I2093" s="15"/>
      <c r="J2093" s="15"/>
      <c r="K2093" s="19"/>
      <c r="L2093" s="24" t="str">
        <f t="shared" ca="1" si="33"/>
        <v>-</v>
      </c>
      <c r="M2093" s="15"/>
      <c r="N2093" s="15"/>
      <c r="O2093" s="15"/>
      <c r="P2093" s="15"/>
    </row>
    <row r="2094" spans="1:16" x14ac:dyDescent="0.25">
      <c r="L2094" s="21" t="str">
        <f t="shared" ca="1" si="33"/>
        <v>-</v>
      </c>
    </row>
    <row r="2095" spans="1:16" x14ac:dyDescent="0.25">
      <c r="A2095" s="15"/>
      <c r="B2095" s="19"/>
      <c r="C2095" s="15"/>
      <c r="D2095" s="15"/>
      <c r="E2095" s="15"/>
      <c r="F2095" s="15"/>
      <c r="G2095" s="15"/>
      <c r="H2095" s="15"/>
      <c r="I2095" s="15"/>
      <c r="J2095" s="15"/>
      <c r="K2095" s="19"/>
      <c r="L2095" s="24" t="str">
        <f t="shared" ca="1" si="33"/>
        <v>-</v>
      </c>
      <c r="M2095" s="15"/>
      <c r="N2095" s="15"/>
      <c r="O2095" s="15"/>
      <c r="P2095" s="15"/>
    </row>
    <row r="2096" spans="1:16" x14ac:dyDescent="0.25">
      <c r="L2096" s="21" t="str">
        <f t="shared" ca="1" si="33"/>
        <v>-</v>
      </c>
    </row>
    <row r="2097" spans="1:16" x14ac:dyDescent="0.25">
      <c r="A2097" s="15"/>
      <c r="B2097" s="19"/>
      <c r="C2097" s="15"/>
      <c r="D2097" s="15"/>
      <c r="E2097" s="15"/>
      <c r="F2097" s="15"/>
      <c r="G2097" s="15"/>
      <c r="H2097" s="15"/>
      <c r="I2097" s="15"/>
      <c r="J2097" s="15"/>
      <c r="K2097" s="19"/>
      <c r="L2097" s="24" t="str">
        <f t="shared" ca="1" si="33"/>
        <v>-</v>
      </c>
      <c r="M2097" s="15"/>
      <c r="N2097" s="15"/>
      <c r="O2097" s="15"/>
      <c r="P2097" s="15"/>
    </row>
    <row r="2098" spans="1:16" x14ac:dyDescent="0.25">
      <c r="L2098" s="21" t="str">
        <f t="shared" ca="1" si="33"/>
        <v>-</v>
      </c>
    </row>
    <row r="2099" spans="1:16" x14ac:dyDescent="0.25">
      <c r="A2099" s="15"/>
      <c r="B2099" s="19"/>
      <c r="C2099" s="15"/>
      <c r="D2099" s="15"/>
      <c r="E2099" s="15"/>
      <c r="F2099" s="15"/>
      <c r="G2099" s="15"/>
      <c r="H2099" s="15"/>
      <c r="I2099" s="15"/>
      <c r="J2099" s="15"/>
      <c r="K2099" s="19"/>
      <c r="L2099" s="24" t="str">
        <f t="shared" ca="1" si="33"/>
        <v>-</v>
      </c>
      <c r="M2099" s="15"/>
      <c r="N2099" s="15"/>
      <c r="O2099" s="15"/>
      <c r="P2099" s="15"/>
    </row>
    <row r="2100" spans="1:16" x14ac:dyDescent="0.25">
      <c r="L2100" s="21" t="str">
        <f t="shared" ca="1" si="33"/>
        <v>-</v>
      </c>
    </row>
    <row r="2101" spans="1:16" x14ac:dyDescent="0.25">
      <c r="A2101" s="15"/>
      <c r="B2101" s="19"/>
      <c r="C2101" s="15"/>
      <c r="D2101" s="15"/>
      <c r="E2101" s="15"/>
      <c r="F2101" s="15"/>
      <c r="G2101" s="15"/>
      <c r="H2101" s="15"/>
      <c r="I2101" s="15"/>
      <c r="J2101" s="15"/>
      <c r="K2101" s="19"/>
      <c r="L2101" s="24" t="str">
        <f t="shared" ca="1" si="33"/>
        <v>-</v>
      </c>
      <c r="M2101" s="15"/>
      <c r="N2101" s="15"/>
      <c r="O2101" s="15"/>
      <c r="P2101" s="15"/>
    </row>
    <row r="2102" spans="1:16" x14ac:dyDescent="0.25">
      <c r="L2102" s="21" t="str">
        <f t="shared" ca="1" si="33"/>
        <v>-</v>
      </c>
    </row>
    <row r="2103" spans="1:16" x14ac:dyDescent="0.25">
      <c r="A2103" s="15"/>
      <c r="B2103" s="19"/>
      <c r="C2103" s="15"/>
      <c r="D2103" s="15"/>
      <c r="E2103" s="15"/>
      <c r="F2103" s="15"/>
      <c r="G2103" s="15"/>
      <c r="H2103" s="15"/>
      <c r="I2103" s="15"/>
      <c r="J2103" s="15"/>
      <c r="K2103" s="19"/>
      <c r="L2103" s="24" t="str">
        <f t="shared" ca="1" si="33"/>
        <v>-</v>
      </c>
      <c r="M2103" s="15"/>
      <c r="N2103" s="15"/>
      <c r="O2103" s="15"/>
      <c r="P2103" s="15"/>
    </row>
    <row r="2104" spans="1:16" x14ac:dyDescent="0.25">
      <c r="L2104" s="21" t="str">
        <f t="shared" ca="1" si="33"/>
        <v>-</v>
      </c>
    </row>
    <row r="2105" spans="1:16" x14ac:dyDescent="0.25">
      <c r="A2105" s="15"/>
      <c r="B2105" s="19"/>
      <c r="C2105" s="15"/>
      <c r="D2105" s="15"/>
      <c r="E2105" s="15"/>
      <c r="F2105" s="15"/>
      <c r="G2105" s="15"/>
      <c r="H2105" s="15"/>
      <c r="I2105" s="15"/>
      <c r="J2105" s="15"/>
      <c r="K2105" s="19"/>
      <c r="L2105" s="24" t="str">
        <f t="shared" ca="1" si="33"/>
        <v>-</v>
      </c>
      <c r="M2105" s="15"/>
      <c r="N2105" s="15"/>
      <c r="O2105" s="15"/>
      <c r="P2105" s="15"/>
    </row>
    <row r="2106" spans="1:16" x14ac:dyDescent="0.25">
      <c r="L2106" s="21" t="str">
        <f t="shared" ca="1" si="33"/>
        <v>-</v>
      </c>
    </row>
    <row r="2107" spans="1:16" x14ac:dyDescent="0.25">
      <c r="A2107" s="15"/>
      <c r="B2107" s="19"/>
      <c r="C2107" s="15"/>
      <c r="D2107" s="15"/>
      <c r="E2107" s="15"/>
      <c r="F2107" s="15"/>
      <c r="G2107" s="15"/>
      <c r="H2107" s="15"/>
      <c r="I2107" s="15"/>
      <c r="J2107" s="15"/>
      <c r="K2107" s="19"/>
      <c r="L2107" s="24" t="str">
        <f t="shared" ca="1" si="33"/>
        <v>-</v>
      </c>
      <c r="M2107" s="15"/>
      <c r="N2107" s="15"/>
      <c r="O2107" s="15"/>
      <c r="P2107" s="15"/>
    </row>
    <row r="2108" spans="1:16" x14ac:dyDescent="0.25">
      <c r="L2108" s="21" t="str">
        <f t="shared" ca="1" si="33"/>
        <v>-</v>
      </c>
    </row>
    <row r="2109" spans="1:16" x14ac:dyDescent="0.25">
      <c r="A2109" s="15"/>
      <c r="B2109" s="19"/>
      <c r="C2109" s="15"/>
      <c r="D2109" s="15"/>
      <c r="E2109" s="15"/>
      <c r="F2109" s="15"/>
      <c r="G2109" s="15"/>
      <c r="H2109" s="15"/>
      <c r="I2109" s="15"/>
      <c r="J2109" s="15"/>
      <c r="K2109" s="19"/>
      <c r="L2109" s="24" t="str">
        <f t="shared" ca="1" si="33"/>
        <v>-</v>
      </c>
      <c r="M2109" s="15"/>
      <c r="N2109" s="15"/>
      <c r="O2109" s="15"/>
      <c r="P2109" s="15"/>
    </row>
    <row r="2110" spans="1:16" x14ac:dyDescent="0.25">
      <c r="L2110" s="21" t="str">
        <f t="shared" ca="1" si="33"/>
        <v>-</v>
      </c>
    </row>
    <row r="2111" spans="1:16" x14ac:dyDescent="0.25">
      <c r="A2111" s="15"/>
      <c r="B2111" s="19"/>
      <c r="C2111" s="15"/>
      <c r="D2111" s="15"/>
      <c r="E2111" s="15"/>
      <c r="F2111" s="15"/>
      <c r="G2111" s="15"/>
      <c r="H2111" s="15"/>
      <c r="I2111" s="15"/>
      <c r="J2111" s="15"/>
      <c r="K2111" s="19"/>
      <c r="L2111" s="24" t="str">
        <f t="shared" ca="1" si="33"/>
        <v>-</v>
      </c>
      <c r="M2111" s="15"/>
      <c r="N2111" s="15"/>
      <c r="O2111" s="15"/>
      <c r="P2111" s="15"/>
    </row>
    <row r="2112" spans="1:16" x14ac:dyDescent="0.25">
      <c r="L2112" s="21" t="str">
        <f t="shared" ca="1" si="33"/>
        <v>-</v>
      </c>
    </row>
    <row r="2113" spans="1:16" x14ac:dyDescent="0.25">
      <c r="A2113" s="15"/>
      <c r="B2113" s="19"/>
      <c r="C2113" s="15"/>
      <c r="D2113" s="15"/>
      <c r="E2113" s="15"/>
      <c r="F2113" s="15"/>
      <c r="G2113" s="15"/>
      <c r="H2113" s="15"/>
      <c r="I2113" s="15"/>
      <c r="J2113" s="15"/>
      <c r="K2113" s="19"/>
      <c r="L2113" s="24" t="str">
        <f t="shared" ca="1" si="33"/>
        <v>-</v>
      </c>
      <c r="M2113" s="15"/>
      <c r="N2113" s="15"/>
      <c r="O2113" s="15"/>
      <c r="P2113" s="15"/>
    </row>
    <row r="2114" spans="1:16" x14ac:dyDescent="0.25">
      <c r="L2114" s="21" t="str">
        <f t="shared" ca="1" si="33"/>
        <v>-</v>
      </c>
    </row>
    <row r="2115" spans="1:16" x14ac:dyDescent="0.25">
      <c r="A2115" s="15"/>
      <c r="B2115" s="19"/>
      <c r="C2115" s="15"/>
      <c r="D2115" s="15"/>
      <c r="E2115" s="15"/>
      <c r="F2115" s="15"/>
      <c r="G2115" s="15"/>
      <c r="H2115" s="15"/>
      <c r="I2115" s="15"/>
      <c r="J2115" s="15"/>
      <c r="K2115" s="19"/>
      <c r="L2115" s="24" t="str">
        <f t="shared" ca="1" si="33"/>
        <v>-</v>
      </c>
      <c r="M2115" s="15"/>
      <c r="N2115" s="15"/>
      <c r="O2115" s="15"/>
      <c r="P2115" s="15"/>
    </row>
    <row r="2116" spans="1:16" x14ac:dyDescent="0.25">
      <c r="L2116" s="21" t="str">
        <f t="shared" ca="1" si="33"/>
        <v>-</v>
      </c>
    </row>
    <row r="2117" spans="1:16" x14ac:dyDescent="0.25">
      <c r="A2117" s="15"/>
      <c r="B2117" s="19"/>
      <c r="C2117" s="15"/>
      <c r="D2117" s="15"/>
      <c r="E2117" s="15"/>
      <c r="F2117" s="15"/>
      <c r="G2117" s="15"/>
      <c r="H2117" s="15"/>
      <c r="I2117" s="15"/>
      <c r="J2117" s="15"/>
      <c r="K2117" s="19"/>
      <c r="L2117" s="24" t="str">
        <f t="shared" ca="1" si="33"/>
        <v>-</v>
      </c>
      <c r="M2117" s="15"/>
      <c r="N2117" s="15"/>
      <c r="O2117" s="15"/>
      <c r="P2117" s="15"/>
    </row>
    <row r="2118" spans="1:16" x14ac:dyDescent="0.25">
      <c r="L2118" s="21" t="str">
        <f t="shared" ref="L2118:L2181" ca="1" si="34">IF(B2118&gt;1/1/1900, (IF(M2118="Closed",(DATEDIF(B2118,K2118,"d"))-(DATEDIF(H2118,J2118,"d")),IF(OR(M2118="Pending",ISBLANK(K2118)),TODAY()-B2118))),"-")</f>
        <v>-</v>
      </c>
    </row>
    <row r="2119" spans="1:16" x14ac:dyDescent="0.25">
      <c r="A2119" s="15"/>
      <c r="B2119" s="19"/>
      <c r="C2119" s="15"/>
      <c r="D2119" s="15"/>
      <c r="E2119" s="15"/>
      <c r="F2119" s="15"/>
      <c r="G2119" s="15"/>
      <c r="H2119" s="15"/>
      <c r="I2119" s="15"/>
      <c r="J2119" s="15"/>
      <c r="K2119" s="19"/>
      <c r="L2119" s="24" t="str">
        <f t="shared" ca="1" si="34"/>
        <v>-</v>
      </c>
      <c r="M2119" s="15"/>
      <c r="N2119" s="15"/>
      <c r="O2119" s="15"/>
      <c r="P2119" s="15"/>
    </row>
    <row r="2120" spans="1:16" x14ac:dyDescent="0.25">
      <c r="L2120" s="21" t="str">
        <f t="shared" ca="1" si="34"/>
        <v>-</v>
      </c>
    </row>
    <row r="2121" spans="1:16" x14ac:dyDescent="0.25">
      <c r="A2121" s="15"/>
      <c r="B2121" s="19"/>
      <c r="C2121" s="15"/>
      <c r="D2121" s="15"/>
      <c r="E2121" s="15"/>
      <c r="F2121" s="15"/>
      <c r="G2121" s="15"/>
      <c r="H2121" s="15"/>
      <c r="I2121" s="15"/>
      <c r="J2121" s="15"/>
      <c r="K2121" s="19"/>
      <c r="L2121" s="24" t="str">
        <f t="shared" ca="1" si="34"/>
        <v>-</v>
      </c>
      <c r="M2121" s="15"/>
      <c r="N2121" s="15"/>
      <c r="O2121" s="15"/>
      <c r="P2121" s="15"/>
    </row>
    <row r="2122" spans="1:16" x14ac:dyDescent="0.25">
      <c r="L2122" s="21" t="str">
        <f t="shared" ca="1" si="34"/>
        <v>-</v>
      </c>
    </row>
    <row r="2123" spans="1:16" x14ac:dyDescent="0.25">
      <c r="A2123" s="15"/>
      <c r="B2123" s="19"/>
      <c r="C2123" s="15"/>
      <c r="D2123" s="15"/>
      <c r="E2123" s="15"/>
      <c r="F2123" s="15"/>
      <c r="G2123" s="15"/>
      <c r="H2123" s="15"/>
      <c r="I2123" s="15"/>
      <c r="J2123" s="15"/>
      <c r="K2123" s="19"/>
      <c r="L2123" s="24" t="str">
        <f t="shared" ca="1" si="34"/>
        <v>-</v>
      </c>
      <c r="M2123" s="15"/>
      <c r="N2123" s="15"/>
      <c r="O2123" s="15"/>
      <c r="P2123" s="15"/>
    </row>
    <row r="2124" spans="1:16" x14ac:dyDescent="0.25">
      <c r="L2124" s="21" t="str">
        <f t="shared" ca="1" si="34"/>
        <v>-</v>
      </c>
    </row>
    <row r="2125" spans="1:16" x14ac:dyDescent="0.25">
      <c r="A2125" s="15"/>
      <c r="B2125" s="19"/>
      <c r="C2125" s="15"/>
      <c r="D2125" s="15"/>
      <c r="E2125" s="15"/>
      <c r="F2125" s="15"/>
      <c r="G2125" s="15"/>
      <c r="H2125" s="15"/>
      <c r="I2125" s="15"/>
      <c r="J2125" s="15"/>
      <c r="K2125" s="19"/>
      <c r="L2125" s="24" t="str">
        <f t="shared" ca="1" si="34"/>
        <v>-</v>
      </c>
      <c r="M2125" s="15"/>
      <c r="N2125" s="15"/>
      <c r="O2125" s="15"/>
      <c r="P2125" s="15"/>
    </row>
    <row r="2126" spans="1:16" x14ac:dyDescent="0.25">
      <c r="L2126" s="21" t="str">
        <f t="shared" ca="1" si="34"/>
        <v>-</v>
      </c>
    </row>
    <row r="2127" spans="1:16" x14ac:dyDescent="0.25">
      <c r="A2127" s="15"/>
      <c r="B2127" s="19"/>
      <c r="C2127" s="15"/>
      <c r="D2127" s="15"/>
      <c r="E2127" s="15"/>
      <c r="F2127" s="15"/>
      <c r="G2127" s="15"/>
      <c r="H2127" s="15"/>
      <c r="I2127" s="15"/>
      <c r="J2127" s="15"/>
      <c r="K2127" s="19"/>
      <c r="L2127" s="24" t="str">
        <f t="shared" ca="1" si="34"/>
        <v>-</v>
      </c>
      <c r="M2127" s="15"/>
      <c r="N2127" s="15"/>
      <c r="O2127" s="15"/>
      <c r="P2127" s="15"/>
    </row>
    <row r="2128" spans="1:16" x14ac:dyDescent="0.25">
      <c r="L2128" s="21" t="str">
        <f t="shared" ca="1" si="34"/>
        <v>-</v>
      </c>
    </row>
    <row r="2129" spans="1:16" x14ac:dyDescent="0.25">
      <c r="A2129" s="15"/>
      <c r="B2129" s="19"/>
      <c r="C2129" s="15"/>
      <c r="D2129" s="15"/>
      <c r="E2129" s="15"/>
      <c r="F2129" s="15"/>
      <c r="G2129" s="15"/>
      <c r="H2129" s="15"/>
      <c r="I2129" s="15"/>
      <c r="J2129" s="15"/>
      <c r="K2129" s="19"/>
      <c r="L2129" s="24" t="str">
        <f t="shared" ca="1" si="34"/>
        <v>-</v>
      </c>
      <c r="M2129" s="15"/>
      <c r="N2129" s="15"/>
      <c r="O2129" s="15"/>
      <c r="P2129" s="15"/>
    </row>
    <row r="2130" spans="1:16" x14ac:dyDescent="0.25">
      <c r="L2130" s="21" t="str">
        <f t="shared" ca="1" si="34"/>
        <v>-</v>
      </c>
    </row>
    <row r="2131" spans="1:16" x14ac:dyDescent="0.25">
      <c r="A2131" s="15"/>
      <c r="B2131" s="19"/>
      <c r="C2131" s="15"/>
      <c r="D2131" s="15"/>
      <c r="E2131" s="15"/>
      <c r="F2131" s="15"/>
      <c r="G2131" s="15"/>
      <c r="H2131" s="15"/>
      <c r="I2131" s="15"/>
      <c r="J2131" s="15"/>
      <c r="K2131" s="19"/>
      <c r="L2131" s="24" t="str">
        <f t="shared" ca="1" si="34"/>
        <v>-</v>
      </c>
      <c r="M2131" s="15"/>
      <c r="N2131" s="15"/>
      <c r="O2131" s="15"/>
      <c r="P2131" s="15"/>
    </row>
    <row r="2132" spans="1:16" x14ac:dyDescent="0.25">
      <c r="L2132" s="21" t="str">
        <f t="shared" ca="1" si="34"/>
        <v>-</v>
      </c>
    </row>
    <row r="2133" spans="1:16" x14ac:dyDescent="0.25">
      <c r="A2133" s="15"/>
      <c r="B2133" s="19"/>
      <c r="C2133" s="15"/>
      <c r="D2133" s="15"/>
      <c r="E2133" s="15"/>
      <c r="F2133" s="15"/>
      <c r="G2133" s="15"/>
      <c r="H2133" s="15"/>
      <c r="I2133" s="15"/>
      <c r="J2133" s="15"/>
      <c r="K2133" s="19"/>
      <c r="L2133" s="24" t="str">
        <f t="shared" ca="1" si="34"/>
        <v>-</v>
      </c>
      <c r="M2133" s="15"/>
      <c r="N2133" s="15"/>
      <c r="O2133" s="15"/>
      <c r="P2133" s="15"/>
    </row>
    <row r="2134" spans="1:16" x14ac:dyDescent="0.25">
      <c r="L2134" s="21" t="str">
        <f t="shared" ca="1" si="34"/>
        <v>-</v>
      </c>
    </row>
    <row r="2135" spans="1:16" x14ac:dyDescent="0.25">
      <c r="A2135" s="15"/>
      <c r="B2135" s="19"/>
      <c r="C2135" s="15"/>
      <c r="D2135" s="15"/>
      <c r="E2135" s="15"/>
      <c r="F2135" s="15"/>
      <c r="G2135" s="15"/>
      <c r="H2135" s="15"/>
      <c r="I2135" s="15"/>
      <c r="J2135" s="15"/>
      <c r="K2135" s="19"/>
      <c r="L2135" s="24" t="str">
        <f t="shared" ca="1" si="34"/>
        <v>-</v>
      </c>
      <c r="M2135" s="15"/>
      <c r="N2135" s="15"/>
      <c r="O2135" s="15"/>
      <c r="P2135" s="15"/>
    </row>
    <row r="2136" spans="1:16" x14ac:dyDescent="0.25">
      <c r="L2136" s="21" t="str">
        <f t="shared" ca="1" si="34"/>
        <v>-</v>
      </c>
    </row>
    <row r="2137" spans="1:16" x14ac:dyDescent="0.25">
      <c r="A2137" s="15"/>
      <c r="B2137" s="19"/>
      <c r="C2137" s="15"/>
      <c r="D2137" s="15"/>
      <c r="E2137" s="15"/>
      <c r="F2137" s="15"/>
      <c r="G2137" s="15"/>
      <c r="H2137" s="15"/>
      <c r="I2137" s="15"/>
      <c r="J2137" s="15"/>
      <c r="K2137" s="19"/>
      <c r="L2137" s="24" t="str">
        <f t="shared" ca="1" si="34"/>
        <v>-</v>
      </c>
      <c r="M2137" s="15"/>
      <c r="N2137" s="15"/>
      <c r="O2137" s="15"/>
      <c r="P2137" s="15"/>
    </row>
    <row r="2138" spans="1:16" x14ac:dyDescent="0.25">
      <c r="L2138" s="21" t="str">
        <f t="shared" ca="1" si="34"/>
        <v>-</v>
      </c>
    </row>
    <row r="2139" spans="1:16" x14ac:dyDescent="0.25">
      <c r="A2139" s="15"/>
      <c r="B2139" s="19"/>
      <c r="C2139" s="15"/>
      <c r="D2139" s="15"/>
      <c r="E2139" s="15"/>
      <c r="F2139" s="15"/>
      <c r="G2139" s="15"/>
      <c r="H2139" s="15"/>
      <c r="I2139" s="15"/>
      <c r="J2139" s="15"/>
      <c r="K2139" s="19"/>
      <c r="L2139" s="24" t="str">
        <f t="shared" ca="1" si="34"/>
        <v>-</v>
      </c>
      <c r="M2139" s="15"/>
      <c r="N2139" s="15"/>
      <c r="O2139" s="15"/>
      <c r="P2139" s="15"/>
    </row>
    <row r="2140" spans="1:16" x14ac:dyDescent="0.25">
      <c r="L2140" s="21" t="str">
        <f t="shared" ca="1" si="34"/>
        <v>-</v>
      </c>
    </row>
    <row r="2141" spans="1:16" x14ac:dyDescent="0.25">
      <c r="A2141" s="15"/>
      <c r="B2141" s="19"/>
      <c r="C2141" s="15"/>
      <c r="D2141" s="15"/>
      <c r="E2141" s="15"/>
      <c r="F2141" s="15"/>
      <c r="G2141" s="15"/>
      <c r="H2141" s="15"/>
      <c r="I2141" s="15"/>
      <c r="J2141" s="15"/>
      <c r="K2141" s="19"/>
      <c r="L2141" s="24" t="str">
        <f t="shared" ca="1" si="34"/>
        <v>-</v>
      </c>
      <c r="M2141" s="15"/>
      <c r="N2141" s="15"/>
      <c r="O2141" s="15"/>
      <c r="P2141" s="15"/>
    </row>
    <row r="2142" spans="1:16" x14ac:dyDescent="0.25">
      <c r="L2142" s="21" t="str">
        <f t="shared" ca="1" si="34"/>
        <v>-</v>
      </c>
    </row>
    <row r="2143" spans="1:16" x14ac:dyDescent="0.25">
      <c r="A2143" s="15"/>
      <c r="B2143" s="19"/>
      <c r="C2143" s="15"/>
      <c r="D2143" s="15"/>
      <c r="E2143" s="15"/>
      <c r="F2143" s="15"/>
      <c r="G2143" s="15"/>
      <c r="H2143" s="15"/>
      <c r="I2143" s="15"/>
      <c r="J2143" s="15"/>
      <c r="K2143" s="19"/>
      <c r="L2143" s="24" t="str">
        <f t="shared" ca="1" si="34"/>
        <v>-</v>
      </c>
      <c r="M2143" s="15"/>
      <c r="N2143" s="15"/>
      <c r="O2143" s="15"/>
      <c r="P2143" s="15"/>
    </row>
    <row r="2144" spans="1:16" x14ac:dyDescent="0.25">
      <c r="L2144" s="21" t="str">
        <f t="shared" ca="1" si="34"/>
        <v>-</v>
      </c>
    </row>
    <row r="2145" spans="1:16" x14ac:dyDescent="0.25">
      <c r="A2145" s="15"/>
      <c r="B2145" s="19"/>
      <c r="C2145" s="15"/>
      <c r="D2145" s="15"/>
      <c r="E2145" s="15"/>
      <c r="F2145" s="15"/>
      <c r="G2145" s="15"/>
      <c r="H2145" s="15"/>
      <c r="I2145" s="15"/>
      <c r="J2145" s="15"/>
      <c r="K2145" s="19"/>
      <c r="L2145" s="24" t="str">
        <f t="shared" ca="1" si="34"/>
        <v>-</v>
      </c>
      <c r="M2145" s="15"/>
      <c r="N2145" s="15"/>
      <c r="O2145" s="15"/>
      <c r="P2145" s="15"/>
    </row>
    <row r="2146" spans="1:16" x14ac:dyDescent="0.25">
      <c r="L2146" s="21" t="str">
        <f t="shared" ca="1" si="34"/>
        <v>-</v>
      </c>
    </row>
    <row r="2147" spans="1:16" x14ac:dyDescent="0.25">
      <c r="A2147" s="15"/>
      <c r="B2147" s="19"/>
      <c r="C2147" s="15"/>
      <c r="D2147" s="15"/>
      <c r="E2147" s="15"/>
      <c r="F2147" s="15"/>
      <c r="G2147" s="15"/>
      <c r="H2147" s="15"/>
      <c r="I2147" s="15"/>
      <c r="J2147" s="15"/>
      <c r="K2147" s="19"/>
      <c r="L2147" s="24" t="str">
        <f t="shared" ca="1" si="34"/>
        <v>-</v>
      </c>
      <c r="M2147" s="15"/>
      <c r="N2147" s="15"/>
      <c r="O2147" s="15"/>
      <c r="P2147" s="15"/>
    </row>
    <row r="2148" spans="1:16" x14ac:dyDescent="0.25">
      <c r="L2148" s="21" t="str">
        <f t="shared" ca="1" si="34"/>
        <v>-</v>
      </c>
    </row>
    <row r="2149" spans="1:16" x14ac:dyDescent="0.25">
      <c r="A2149" s="15"/>
      <c r="B2149" s="19"/>
      <c r="C2149" s="15"/>
      <c r="D2149" s="15"/>
      <c r="E2149" s="15"/>
      <c r="F2149" s="15"/>
      <c r="G2149" s="15"/>
      <c r="H2149" s="15"/>
      <c r="I2149" s="15"/>
      <c r="J2149" s="15"/>
      <c r="K2149" s="19"/>
      <c r="L2149" s="24" t="str">
        <f t="shared" ca="1" si="34"/>
        <v>-</v>
      </c>
      <c r="M2149" s="15"/>
      <c r="N2149" s="15"/>
      <c r="O2149" s="15"/>
      <c r="P2149" s="15"/>
    </row>
    <row r="2150" spans="1:16" x14ac:dyDescent="0.25">
      <c r="L2150" s="21" t="str">
        <f t="shared" ca="1" si="34"/>
        <v>-</v>
      </c>
    </row>
    <row r="2151" spans="1:16" x14ac:dyDescent="0.25">
      <c r="A2151" s="15"/>
      <c r="B2151" s="19"/>
      <c r="C2151" s="15"/>
      <c r="D2151" s="15"/>
      <c r="E2151" s="15"/>
      <c r="F2151" s="15"/>
      <c r="G2151" s="15"/>
      <c r="H2151" s="15"/>
      <c r="I2151" s="15"/>
      <c r="J2151" s="15"/>
      <c r="K2151" s="19"/>
      <c r="L2151" s="24" t="str">
        <f t="shared" ca="1" si="34"/>
        <v>-</v>
      </c>
      <c r="M2151" s="15"/>
      <c r="N2151" s="15"/>
      <c r="O2151" s="15"/>
      <c r="P2151" s="15"/>
    </row>
    <row r="2152" spans="1:16" x14ac:dyDescent="0.25">
      <c r="L2152" s="21" t="str">
        <f t="shared" ca="1" si="34"/>
        <v>-</v>
      </c>
    </row>
    <row r="2153" spans="1:16" x14ac:dyDescent="0.25">
      <c r="A2153" s="15"/>
      <c r="B2153" s="19"/>
      <c r="C2153" s="15"/>
      <c r="D2153" s="15"/>
      <c r="E2153" s="15"/>
      <c r="F2153" s="15"/>
      <c r="G2153" s="15"/>
      <c r="H2153" s="15"/>
      <c r="I2153" s="15"/>
      <c r="J2153" s="15"/>
      <c r="K2153" s="19"/>
      <c r="L2153" s="24" t="str">
        <f t="shared" ca="1" si="34"/>
        <v>-</v>
      </c>
      <c r="M2153" s="15"/>
      <c r="N2153" s="15"/>
      <c r="O2153" s="15"/>
      <c r="P2153" s="15"/>
    </row>
    <row r="2154" spans="1:16" x14ac:dyDescent="0.25">
      <c r="L2154" s="21" t="str">
        <f t="shared" ca="1" si="34"/>
        <v>-</v>
      </c>
    </row>
    <row r="2155" spans="1:16" x14ac:dyDescent="0.25">
      <c r="A2155" s="15"/>
      <c r="B2155" s="19"/>
      <c r="C2155" s="15"/>
      <c r="D2155" s="15"/>
      <c r="E2155" s="15"/>
      <c r="F2155" s="15"/>
      <c r="G2155" s="15"/>
      <c r="H2155" s="15"/>
      <c r="I2155" s="15"/>
      <c r="J2155" s="15"/>
      <c r="K2155" s="19"/>
      <c r="L2155" s="24" t="str">
        <f t="shared" ca="1" si="34"/>
        <v>-</v>
      </c>
      <c r="M2155" s="15"/>
      <c r="N2155" s="15"/>
      <c r="O2155" s="15"/>
      <c r="P2155" s="15"/>
    </row>
    <row r="2156" spans="1:16" x14ac:dyDescent="0.25">
      <c r="L2156" s="21" t="str">
        <f t="shared" ca="1" si="34"/>
        <v>-</v>
      </c>
    </row>
    <row r="2157" spans="1:16" x14ac:dyDescent="0.25">
      <c r="A2157" s="15"/>
      <c r="B2157" s="19"/>
      <c r="C2157" s="15"/>
      <c r="D2157" s="15"/>
      <c r="E2157" s="15"/>
      <c r="F2157" s="15"/>
      <c r="G2157" s="15"/>
      <c r="H2157" s="15"/>
      <c r="I2157" s="15"/>
      <c r="J2157" s="15"/>
      <c r="K2157" s="19"/>
      <c r="L2157" s="24" t="str">
        <f t="shared" ca="1" si="34"/>
        <v>-</v>
      </c>
      <c r="M2157" s="15"/>
      <c r="N2157" s="15"/>
      <c r="O2157" s="15"/>
      <c r="P2157" s="15"/>
    </row>
    <row r="2158" spans="1:16" x14ac:dyDescent="0.25">
      <c r="L2158" s="21" t="str">
        <f t="shared" ca="1" si="34"/>
        <v>-</v>
      </c>
    </row>
    <row r="2159" spans="1:16" x14ac:dyDescent="0.25">
      <c r="A2159" s="15"/>
      <c r="B2159" s="19"/>
      <c r="C2159" s="15"/>
      <c r="D2159" s="15"/>
      <c r="E2159" s="15"/>
      <c r="F2159" s="15"/>
      <c r="G2159" s="15"/>
      <c r="H2159" s="15"/>
      <c r="I2159" s="15"/>
      <c r="J2159" s="15"/>
      <c r="K2159" s="19"/>
      <c r="L2159" s="24" t="str">
        <f t="shared" ca="1" si="34"/>
        <v>-</v>
      </c>
      <c r="M2159" s="15"/>
      <c r="N2159" s="15"/>
      <c r="O2159" s="15"/>
      <c r="P2159" s="15"/>
    </row>
    <row r="2160" spans="1:16" x14ac:dyDescent="0.25">
      <c r="L2160" s="21" t="str">
        <f t="shared" ca="1" si="34"/>
        <v>-</v>
      </c>
    </row>
    <row r="2161" spans="1:16" x14ac:dyDescent="0.25">
      <c r="A2161" s="15"/>
      <c r="B2161" s="19"/>
      <c r="C2161" s="15"/>
      <c r="D2161" s="15"/>
      <c r="E2161" s="15"/>
      <c r="F2161" s="15"/>
      <c r="G2161" s="15"/>
      <c r="H2161" s="15"/>
      <c r="I2161" s="15"/>
      <c r="J2161" s="15"/>
      <c r="K2161" s="19"/>
      <c r="L2161" s="24" t="str">
        <f t="shared" ca="1" si="34"/>
        <v>-</v>
      </c>
      <c r="M2161" s="15"/>
      <c r="N2161" s="15"/>
      <c r="O2161" s="15"/>
      <c r="P2161" s="15"/>
    </row>
    <row r="2162" spans="1:16" x14ac:dyDescent="0.25">
      <c r="L2162" s="21" t="str">
        <f t="shared" ca="1" si="34"/>
        <v>-</v>
      </c>
    </row>
    <row r="2163" spans="1:16" x14ac:dyDescent="0.25">
      <c r="A2163" s="15"/>
      <c r="B2163" s="19"/>
      <c r="C2163" s="15"/>
      <c r="D2163" s="15"/>
      <c r="E2163" s="15"/>
      <c r="F2163" s="15"/>
      <c r="G2163" s="15"/>
      <c r="H2163" s="15"/>
      <c r="I2163" s="15"/>
      <c r="J2163" s="15"/>
      <c r="K2163" s="19"/>
      <c r="L2163" s="24" t="str">
        <f t="shared" ca="1" si="34"/>
        <v>-</v>
      </c>
      <c r="M2163" s="15"/>
      <c r="N2163" s="15"/>
      <c r="O2163" s="15"/>
      <c r="P2163" s="15"/>
    </row>
    <row r="2164" spans="1:16" x14ac:dyDescent="0.25">
      <c r="L2164" s="21" t="str">
        <f t="shared" ca="1" si="34"/>
        <v>-</v>
      </c>
    </row>
    <row r="2165" spans="1:16" x14ac:dyDescent="0.25">
      <c r="A2165" s="15"/>
      <c r="B2165" s="19"/>
      <c r="C2165" s="15"/>
      <c r="D2165" s="15"/>
      <c r="E2165" s="15"/>
      <c r="F2165" s="15"/>
      <c r="G2165" s="15"/>
      <c r="H2165" s="15"/>
      <c r="I2165" s="15"/>
      <c r="J2165" s="15"/>
      <c r="K2165" s="19"/>
      <c r="L2165" s="24" t="str">
        <f t="shared" ca="1" si="34"/>
        <v>-</v>
      </c>
      <c r="M2165" s="15"/>
      <c r="N2165" s="15"/>
      <c r="O2165" s="15"/>
      <c r="P2165" s="15"/>
    </row>
    <row r="2166" spans="1:16" x14ac:dyDescent="0.25">
      <c r="L2166" s="21" t="str">
        <f t="shared" ca="1" si="34"/>
        <v>-</v>
      </c>
    </row>
    <row r="2167" spans="1:16" x14ac:dyDescent="0.25">
      <c r="A2167" s="15"/>
      <c r="B2167" s="19"/>
      <c r="C2167" s="15"/>
      <c r="D2167" s="15"/>
      <c r="E2167" s="15"/>
      <c r="F2167" s="15"/>
      <c r="G2167" s="15"/>
      <c r="H2167" s="15"/>
      <c r="I2167" s="15"/>
      <c r="J2167" s="15"/>
      <c r="K2167" s="19"/>
      <c r="L2167" s="24" t="str">
        <f t="shared" ca="1" si="34"/>
        <v>-</v>
      </c>
      <c r="M2167" s="15"/>
      <c r="N2167" s="15"/>
      <c r="O2167" s="15"/>
      <c r="P2167" s="15"/>
    </row>
    <row r="2168" spans="1:16" x14ac:dyDescent="0.25">
      <c r="L2168" s="21" t="str">
        <f t="shared" ca="1" si="34"/>
        <v>-</v>
      </c>
    </row>
    <row r="2169" spans="1:16" x14ac:dyDescent="0.25">
      <c r="A2169" s="15"/>
      <c r="B2169" s="19"/>
      <c r="C2169" s="15"/>
      <c r="D2169" s="15"/>
      <c r="E2169" s="15"/>
      <c r="F2169" s="15"/>
      <c r="G2169" s="15"/>
      <c r="H2169" s="15"/>
      <c r="I2169" s="15"/>
      <c r="J2169" s="15"/>
      <c r="K2169" s="19"/>
      <c r="L2169" s="24" t="str">
        <f t="shared" ca="1" si="34"/>
        <v>-</v>
      </c>
      <c r="M2169" s="15"/>
      <c r="N2169" s="15"/>
      <c r="O2169" s="15"/>
      <c r="P2169" s="15"/>
    </row>
    <row r="2170" spans="1:16" x14ac:dyDescent="0.25">
      <c r="L2170" s="21" t="str">
        <f t="shared" ca="1" si="34"/>
        <v>-</v>
      </c>
    </row>
    <row r="2171" spans="1:16" x14ac:dyDescent="0.25">
      <c r="A2171" s="15"/>
      <c r="B2171" s="19"/>
      <c r="C2171" s="15"/>
      <c r="D2171" s="15"/>
      <c r="E2171" s="15"/>
      <c r="F2171" s="15"/>
      <c r="G2171" s="15"/>
      <c r="H2171" s="15"/>
      <c r="I2171" s="15"/>
      <c r="J2171" s="15"/>
      <c r="K2171" s="19"/>
      <c r="L2171" s="24" t="str">
        <f t="shared" ca="1" si="34"/>
        <v>-</v>
      </c>
      <c r="M2171" s="15"/>
      <c r="N2171" s="15"/>
      <c r="O2171" s="15"/>
      <c r="P2171" s="15"/>
    </row>
    <row r="2172" spans="1:16" x14ac:dyDescent="0.25">
      <c r="L2172" s="21" t="str">
        <f t="shared" ca="1" si="34"/>
        <v>-</v>
      </c>
    </row>
    <row r="2173" spans="1:16" x14ac:dyDescent="0.25">
      <c r="A2173" s="15"/>
      <c r="B2173" s="19"/>
      <c r="C2173" s="15"/>
      <c r="D2173" s="15"/>
      <c r="E2173" s="15"/>
      <c r="F2173" s="15"/>
      <c r="G2173" s="15"/>
      <c r="H2173" s="15"/>
      <c r="I2173" s="15"/>
      <c r="J2173" s="15"/>
      <c r="K2173" s="19"/>
      <c r="L2173" s="24" t="str">
        <f t="shared" ca="1" si="34"/>
        <v>-</v>
      </c>
      <c r="M2173" s="15"/>
      <c r="N2173" s="15"/>
      <c r="O2173" s="15"/>
      <c r="P2173" s="15"/>
    </row>
    <row r="2174" spans="1:16" x14ac:dyDescent="0.25">
      <c r="L2174" s="21" t="str">
        <f t="shared" ca="1" si="34"/>
        <v>-</v>
      </c>
    </row>
    <row r="2175" spans="1:16" x14ac:dyDescent="0.25">
      <c r="A2175" s="15"/>
      <c r="B2175" s="19"/>
      <c r="C2175" s="15"/>
      <c r="D2175" s="15"/>
      <c r="E2175" s="15"/>
      <c r="F2175" s="15"/>
      <c r="G2175" s="15"/>
      <c r="H2175" s="15"/>
      <c r="I2175" s="15"/>
      <c r="J2175" s="15"/>
      <c r="K2175" s="19"/>
      <c r="L2175" s="24" t="str">
        <f t="shared" ca="1" si="34"/>
        <v>-</v>
      </c>
      <c r="M2175" s="15"/>
      <c r="N2175" s="15"/>
      <c r="O2175" s="15"/>
      <c r="P2175" s="15"/>
    </row>
    <row r="2176" spans="1:16" x14ac:dyDescent="0.25">
      <c r="L2176" s="21" t="str">
        <f t="shared" ca="1" si="34"/>
        <v>-</v>
      </c>
    </row>
    <row r="2177" spans="1:16" x14ac:dyDescent="0.25">
      <c r="A2177" s="15"/>
      <c r="B2177" s="19"/>
      <c r="C2177" s="15"/>
      <c r="D2177" s="15"/>
      <c r="E2177" s="15"/>
      <c r="F2177" s="15"/>
      <c r="G2177" s="15"/>
      <c r="H2177" s="15"/>
      <c r="I2177" s="15"/>
      <c r="J2177" s="15"/>
      <c r="K2177" s="19"/>
      <c r="L2177" s="24" t="str">
        <f t="shared" ca="1" si="34"/>
        <v>-</v>
      </c>
      <c r="M2177" s="15"/>
      <c r="N2177" s="15"/>
      <c r="O2177" s="15"/>
      <c r="P2177" s="15"/>
    </row>
    <row r="2178" spans="1:16" x14ac:dyDescent="0.25">
      <c r="L2178" s="21" t="str">
        <f t="shared" ca="1" si="34"/>
        <v>-</v>
      </c>
    </row>
    <row r="2179" spans="1:16" x14ac:dyDescent="0.25">
      <c r="A2179" s="15"/>
      <c r="B2179" s="19"/>
      <c r="C2179" s="15"/>
      <c r="D2179" s="15"/>
      <c r="E2179" s="15"/>
      <c r="F2179" s="15"/>
      <c r="G2179" s="15"/>
      <c r="H2179" s="15"/>
      <c r="I2179" s="15"/>
      <c r="J2179" s="15"/>
      <c r="K2179" s="19"/>
      <c r="L2179" s="24" t="str">
        <f t="shared" ca="1" si="34"/>
        <v>-</v>
      </c>
      <c r="M2179" s="15"/>
      <c r="N2179" s="15"/>
      <c r="O2179" s="15"/>
      <c r="P2179" s="15"/>
    </row>
    <row r="2180" spans="1:16" x14ac:dyDescent="0.25">
      <c r="L2180" s="21" t="str">
        <f t="shared" ca="1" si="34"/>
        <v>-</v>
      </c>
    </row>
    <row r="2181" spans="1:16" x14ac:dyDescent="0.25">
      <c r="A2181" s="15"/>
      <c r="B2181" s="19"/>
      <c r="C2181" s="15"/>
      <c r="D2181" s="15"/>
      <c r="E2181" s="15"/>
      <c r="F2181" s="15"/>
      <c r="G2181" s="15"/>
      <c r="H2181" s="15"/>
      <c r="I2181" s="15"/>
      <c r="J2181" s="15"/>
      <c r="K2181" s="19"/>
      <c r="L2181" s="24" t="str">
        <f t="shared" ca="1" si="34"/>
        <v>-</v>
      </c>
      <c r="M2181" s="15"/>
      <c r="N2181" s="15"/>
      <c r="O2181" s="15"/>
      <c r="P2181" s="15"/>
    </row>
    <row r="2182" spans="1:16" x14ac:dyDescent="0.25">
      <c r="L2182" s="21" t="str">
        <f t="shared" ref="L2182:L2245" ca="1" si="35">IF(B2182&gt;1/1/1900, (IF(M2182="Closed",(DATEDIF(B2182,K2182,"d"))-(DATEDIF(H2182,J2182,"d")),IF(OR(M2182="Pending",ISBLANK(K2182)),TODAY()-B2182))),"-")</f>
        <v>-</v>
      </c>
    </row>
    <row r="2183" spans="1:16" x14ac:dyDescent="0.25">
      <c r="A2183" s="15"/>
      <c r="B2183" s="19"/>
      <c r="C2183" s="15"/>
      <c r="D2183" s="15"/>
      <c r="E2183" s="15"/>
      <c r="F2183" s="15"/>
      <c r="G2183" s="15"/>
      <c r="H2183" s="15"/>
      <c r="I2183" s="15"/>
      <c r="J2183" s="15"/>
      <c r="K2183" s="19"/>
      <c r="L2183" s="24" t="str">
        <f t="shared" ca="1" si="35"/>
        <v>-</v>
      </c>
      <c r="M2183" s="15"/>
      <c r="N2183" s="15"/>
      <c r="O2183" s="15"/>
      <c r="P2183" s="15"/>
    </row>
    <row r="2184" spans="1:16" x14ac:dyDescent="0.25">
      <c r="L2184" s="21" t="str">
        <f t="shared" ca="1" si="35"/>
        <v>-</v>
      </c>
    </row>
    <row r="2185" spans="1:16" x14ac:dyDescent="0.25">
      <c r="A2185" s="15"/>
      <c r="B2185" s="19"/>
      <c r="C2185" s="15"/>
      <c r="D2185" s="15"/>
      <c r="E2185" s="15"/>
      <c r="F2185" s="15"/>
      <c r="G2185" s="15"/>
      <c r="H2185" s="15"/>
      <c r="I2185" s="15"/>
      <c r="J2185" s="15"/>
      <c r="K2185" s="19"/>
      <c r="L2185" s="24" t="str">
        <f t="shared" ca="1" si="35"/>
        <v>-</v>
      </c>
      <c r="M2185" s="15"/>
      <c r="N2185" s="15"/>
      <c r="O2185" s="15"/>
      <c r="P2185" s="15"/>
    </row>
    <row r="2186" spans="1:16" x14ac:dyDescent="0.25">
      <c r="L2186" s="21" t="str">
        <f t="shared" ca="1" si="35"/>
        <v>-</v>
      </c>
    </row>
    <row r="2187" spans="1:16" x14ac:dyDescent="0.25">
      <c r="A2187" s="15"/>
      <c r="B2187" s="19"/>
      <c r="C2187" s="15"/>
      <c r="D2187" s="15"/>
      <c r="E2187" s="15"/>
      <c r="F2187" s="15"/>
      <c r="G2187" s="15"/>
      <c r="H2187" s="15"/>
      <c r="I2187" s="15"/>
      <c r="J2187" s="15"/>
      <c r="K2187" s="19"/>
      <c r="L2187" s="24" t="str">
        <f t="shared" ca="1" si="35"/>
        <v>-</v>
      </c>
      <c r="M2187" s="15"/>
      <c r="N2187" s="15"/>
      <c r="O2187" s="15"/>
      <c r="P2187" s="15"/>
    </row>
    <row r="2188" spans="1:16" x14ac:dyDescent="0.25">
      <c r="L2188" s="21" t="str">
        <f t="shared" ca="1" si="35"/>
        <v>-</v>
      </c>
    </row>
    <row r="2189" spans="1:16" x14ac:dyDescent="0.25">
      <c r="A2189" s="15"/>
      <c r="B2189" s="19"/>
      <c r="C2189" s="15"/>
      <c r="D2189" s="15"/>
      <c r="E2189" s="15"/>
      <c r="F2189" s="15"/>
      <c r="G2189" s="15"/>
      <c r="H2189" s="15"/>
      <c r="I2189" s="15"/>
      <c r="J2189" s="15"/>
      <c r="K2189" s="19"/>
      <c r="L2189" s="24" t="str">
        <f t="shared" ca="1" si="35"/>
        <v>-</v>
      </c>
      <c r="M2189" s="15"/>
      <c r="N2189" s="15"/>
      <c r="O2189" s="15"/>
      <c r="P2189" s="15"/>
    </row>
    <row r="2190" spans="1:16" x14ac:dyDescent="0.25">
      <c r="L2190" s="21" t="str">
        <f t="shared" ca="1" si="35"/>
        <v>-</v>
      </c>
    </row>
    <row r="2191" spans="1:16" x14ac:dyDescent="0.25">
      <c r="A2191" s="15"/>
      <c r="B2191" s="19"/>
      <c r="C2191" s="15"/>
      <c r="D2191" s="15"/>
      <c r="E2191" s="15"/>
      <c r="F2191" s="15"/>
      <c r="G2191" s="15"/>
      <c r="H2191" s="15"/>
      <c r="I2191" s="15"/>
      <c r="J2191" s="15"/>
      <c r="K2191" s="19"/>
      <c r="L2191" s="24" t="str">
        <f t="shared" ca="1" si="35"/>
        <v>-</v>
      </c>
      <c r="M2191" s="15"/>
      <c r="N2191" s="15"/>
      <c r="O2191" s="15"/>
      <c r="P2191" s="15"/>
    </row>
    <row r="2192" spans="1:16" x14ac:dyDescent="0.25">
      <c r="L2192" s="21" t="str">
        <f t="shared" ca="1" si="35"/>
        <v>-</v>
      </c>
    </row>
    <row r="2193" spans="1:16" x14ac:dyDescent="0.25">
      <c r="A2193" s="15"/>
      <c r="B2193" s="19"/>
      <c r="C2193" s="15"/>
      <c r="D2193" s="15"/>
      <c r="E2193" s="15"/>
      <c r="F2193" s="15"/>
      <c r="G2193" s="15"/>
      <c r="H2193" s="15"/>
      <c r="I2193" s="15"/>
      <c r="J2193" s="15"/>
      <c r="K2193" s="19"/>
      <c r="L2193" s="24" t="str">
        <f t="shared" ca="1" si="35"/>
        <v>-</v>
      </c>
      <c r="M2193" s="15"/>
      <c r="N2193" s="15"/>
      <c r="O2193" s="15"/>
      <c r="P2193" s="15"/>
    </row>
    <row r="2194" spans="1:16" x14ac:dyDescent="0.25">
      <c r="L2194" s="21" t="str">
        <f t="shared" ca="1" si="35"/>
        <v>-</v>
      </c>
    </row>
    <row r="2195" spans="1:16" x14ac:dyDescent="0.25">
      <c r="A2195" s="15"/>
      <c r="B2195" s="19"/>
      <c r="C2195" s="15"/>
      <c r="D2195" s="15"/>
      <c r="E2195" s="15"/>
      <c r="F2195" s="15"/>
      <c r="G2195" s="15"/>
      <c r="H2195" s="15"/>
      <c r="I2195" s="15"/>
      <c r="J2195" s="15"/>
      <c r="K2195" s="19"/>
      <c r="L2195" s="24" t="str">
        <f t="shared" ca="1" si="35"/>
        <v>-</v>
      </c>
      <c r="M2195" s="15"/>
      <c r="N2195" s="15"/>
      <c r="O2195" s="15"/>
      <c r="P2195" s="15"/>
    </row>
    <row r="2196" spans="1:16" x14ac:dyDescent="0.25">
      <c r="L2196" s="21" t="str">
        <f t="shared" ca="1" si="35"/>
        <v>-</v>
      </c>
    </row>
    <row r="2197" spans="1:16" x14ac:dyDescent="0.25">
      <c r="A2197" s="15"/>
      <c r="B2197" s="19"/>
      <c r="C2197" s="15"/>
      <c r="D2197" s="15"/>
      <c r="E2197" s="15"/>
      <c r="F2197" s="15"/>
      <c r="G2197" s="15"/>
      <c r="H2197" s="15"/>
      <c r="I2197" s="15"/>
      <c r="J2197" s="15"/>
      <c r="K2197" s="19"/>
      <c r="L2197" s="24" t="str">
        <f t="shared" ca="1" si="35"/>
        <v>-</v>
      </c>
      <c r="M2197" s="15"/>
      <c r="N2197" s="15"/>
      <c r="O2197" s="15"/>
      <c r="P2197" s="15"/>
    </row>
    <row r="2198" spans="1:16" x14ac:dyDescent="0.25">
      <c r="L2198" s="21" t="str">
        <f t="shared" ca="1" si="35"/>
        <v>-</v>
      </c>
    </row>
    <row r="2199" spans="1:16" x14ac:dyDescent="0.25">
      <c r="A2199" s="15"/>
      <c r="B2199" s="19"/>
      <c r="C2199" s="15"/>
      <c r="D2199" s="15"/>
      <c r="E2199" s="15"/>
      <c r="F2199" s="15"/>
      <c r="G2199" s="15"/>
      <c r="H2199" s="15"/>
      <c r="I2199" s="15"/>
      <c r="J2199" s="15"/>
      <c r="K2199" s="19"/>
      <c r="L2199" s="24" t="str">
        <f t="shared" ca="1" si="35"/>
        <v>-</v>
      </c>
      <c r="M2199" s="15"/>
      <c r="N2199" s="15"/>
      <c r="O2199" s="15"/>
      <c r="P2199" s="15"/>
    </row>
    <row r="2200" spans="1:16" x14ac:dyDescent="0.25">
      <c r="L2200" s="21" t="str">
        <f t="shared" ca="1" si="35"/>
        <v>-</v>
      </c>
    </row>
    <row r="2201" spans="1:16" x14ac:dyDescent="0.25">
      <c r="A2201" s="15"/>
      <c r="B2201" s="19"/>
      <c r="C2201" s="15"/>
      <c r="D2201" s="15"/>
      <c r="E2201" s="15"/>
      <c r="F2201" s="15"/>
      <c r="G2201" s="15"/>
      <c r="H2201" s="15"/>
      <c r="I2201" s="15"/>
      <c r="J2201" s="15"/>
      <c r="K2201" s="19"/>
      <c r="L2201" s="24" t="str">
        <f t="shared" ca="1" si="35"/>
        <v>-</v>
      </c>
      <c r="M2201" s="15"/>
      <c r="N2201" s="15"/>
      <c r="O2201" s="15"/>
      <c r="P2201" s="15"/>
    </row>
    <row r="2202" spans="1:16" x14ac:dyDescent="0.25">
      <c r="L2202" s="21" t="str">
        <f t="shared" ca="1" si="35"/>
        <v>-</v>
      </c>
    </row>
    <row r="2203" spans="1:16" x14ac:dyDescent="0.25">
      <c r="A2203" s="15"/>
      <c r="B2203" s="19"/>
      <c r="C2203" s="15"/>
      <c r="D2203" s="15"/>
      <c r="E2203" s="15"/>
      <c r="F2203" s="15"/>
      <c r="G2203" s="15"/>
      <c r="H2203" s="15"/>
      <c r="I2203" s="15"/>
      <c r="J2203" s="15"/>
      <c r="K2203" s="19"/>
      <c r="L2203" s="24" t="str">
        <f t="shared" ca="1" si="35"/>
        <v>-</v>
      </c>
      <c r="M2203" s="15"/>
      <c r="N2203" s="15"/>
      <c r="O2203" s="15"/>
      <c r="P2203" s="15"/>
    </row>
    <row r="2204" spans="1:16" x14ac:dyDescent="0.25">
      <c r="L2204" s="21" t="str">
        <f t="shared" ca="1" si="35"/>
        <v>-</v>
      </c>
    </row>
    <row r="2205" spans="1:16" x14ac:dyDescent="0.25">
      <c r="A2205" s="15"/>
      <c r="B2205" s="19"/>
      <c r="C2205" s="15"/>
      <c r="D2205" s="15"/>
      <c r="E2205" s="15"/>
      <c r="F2205" s="15"/>
      <c r="G2205" s="15"/>
      <c r="H2205" s="15"/>
      <c r="I2205" s="15"/>
      <c r="J2205" s="15"/>
      <c r="K2205" s="19"/>
      <c r="L2205" s="24" t="str">
        <f t="shared" ca="1" si="35"/>
        <v>-</v>
      </c>
      <c r="M2205" s="15"/>
      <c r="N2205" s="15"/>
      <c r="O2205" s="15"/>
      <c r="P2205" s="15"/>
    </row>
    <row r="2206" spans="1:16" x14ac:dyDescent="0.25">
      <c r="L2206" s="21" t="str">
        <f t="shared" ca="1" si="35"/>
        <v>-</v>
      </c>
    </row>
    <row r="2207" spans="1:16" x14ac:dyDescent="0.25">
      <c r="A2207" s="15"/>
      <c r="B2207" s="19"/>
      <c r="C2207" s="15"/>
      <c r="D2207" s="15"/>
      <c r="E2207" s="15"/>
      <c r="F2207" s="15"/>
      <c r="G2207" s="15"/>
      <c r="H2207" s="15"/>
      <c r="I2207" s="15"/>
      <c r="J2207" s="15"/>
      <c r="K2207" s="19"/>
      <c r="L2207" s="24" t="str">
        <f t="shared" ca="1" si="35"/>
        <v>-</v>
      </c>
      <c r="M2207" s="15"/>
      <c r="N2207" s="15"/>
      <c r="O2207" s="15"/>
      <c r="P2207" s="15"/>
    </row>
    <row r="2208" spans="1:16" x14ac:dyDescent="0.25">
      <c r="L2208" s="21" t="str">
        <f t="shared" ca="1" si="35"/>
        <v>-</v>
      </c>
    </row>
    <row r="2209" spans="1:16" x14ac:dyDescent="0.25">
      <c r="A2209" s="15"/>
      <c r="B2209" s="19"/>
      <c r="C2209" s="15"/>
      <c r="D2209" s="15"/>
      <c r="E2209" s="15"/>
      <c r="F2209" s="15"/>
      <c r="G2209" s="15"/>
      <c r="H2209" s="15"/>
      <c r="I2209" s="15"/>
      <c r="J2209" s="15"/>
      <c r="K2209" s="19"/>
      <c r="L2209" s="24" t="str">
        <f t="shared" ca="1" si="35"/>
        <v>-</v>
      </c>
      <c r="M2209" s="15"/>
      <c r="N2209" s="15"/>
      <c r="O2209" s="15"/>
      <c r="P2209" s="15"/>
    </row>
    <row r="2210" spans="1:16" x14ac:dyDescent="0.25">
      <c r="L2210" s="21" t="str">
        <f t="shared" ca="1" si="35"/>
        <v>-</v>
      </c>
    </row>
    <row r="2211" spans="1:16" x14ac:dyDescent="0.25">
      <c r="A2211" s="15"/>
      <c r="B2211" s="19"/>
      <c r="C2211" s="15"/>
      <c r="D2211" s="15"/>
      <c r="E2211" s="15"/>
      <c r="F2211" s="15"/>
      <c r="G2211" s="15"/>
      <c r="H2211" s="15"/>
      <c r="I2211" s="15"/>
      <c r="J2211" s="15"/>
      <c r="K2211" s="19"/>
      <c r="L2211" s="24" t="str">
        <f t="shared" ca="1" si="35"/>
        <v>-</v>
      </c>
      <c r="M2211" s="15"/>
      <c r="N2211" s="15"/>
      <c r="O2211" s="15"/>
      <c r="P2211" s="15"/>
    </row>
    <row r="2212" spans="1:16" x14ac:dyDescent="0.25">
      <c r="L2212" s="21" t="str">
        <f t="shared" ca="1" si="35"/>
        <v>-</v>
      </c>
    </row>
    <row r="2213" spans="1:16" x14ac:dyDescent="0.25">
      <c r="A2213" s="15"/>
      <c r="B2213" s="19"/>
      <c r="C2213" s="15"/>
      <c r="D2213" s="15"/>
      <c r="E2213" s="15"/>
      <c r="F2213" s="15"/>
      <c r="G2213" s="15"/>
      <c r="H2213" s="15"/>
      <c r="I2213" s="15"/>
      <c r="J2213" s="15"/>
      <c r="K2213" s="19"/>
      <c r="L2213" s="24" t="str">
        <f t="shared" ca="1" si="35"/>
        <v>-</v>
      </c>
      <c r="M2213" s="15"/>
      <c r="N2213" s="15"/>
      <c r="O2213" s="15"/>
      <c r="P2213" s="15"/>
    </row>
    <row r="2214" spans="1:16" x14ac:dyDescent="0.25">
      <c r="L2214" s="21" t="str">
        <f t="shared" ca="1" si="35"/>
        <v>-</v>
      </c>
    </row>
    <row r="2215" spans="1:16" x14ac:dyDescent="0.25">
      <c r="A2215" s="15"/>
      <c r="B2215" s="19"/>
      <c r="C2215" s="15"/>
      <c r="D2215" s="15"/>
      <c r="E2215" s="15"/>
      <c r="F2215" s="15"/>
      <c r="G2215" s="15"/>
      <c r="H2215" s="15"/>
      <c r="I2215" s="15"/>
      <c r="J2215" s="15"/>
      <c r="K2215" s="19"/>
      <c r="L2215" s="24" t="str">
        <f t="shared" ca="1" si="35"/>
        <v>-</v>
      </c>
      <c r="M2215" s="15"/>
      <c r="N2215" s="15"/>
      <c r="O2215" s="15"/>
      <c r="P2215" s="15"/>
    </row>
    <row r="2216" spans="1:16" x14ac:dyDescent="0.25">
      <c r="L2216" s="21" t="str">
        <f t="shared" ca="1" si="35"/>
        <v>-</v>
      </c>
    </row>
    <row r="2217" spans="1:16" x14ac:dyDescent="0.25">
      <c r="A2217" s="15"/>
      <c r="B2217" s="19"/>
      <c r="C2217" s="15"/>
      <c r="D2217" s="15"/>
      <c r="E2217" s="15"/>
      <c r="F2217" s="15"/>
      <c r="G2217" s="15"/>
      <c r="H2217" s="15"/>
      <c r="I2217" s="15"/>
      <c r="J2217" s="15"/>
      <c r="K2217" s="19"/>
      <c r="L2217" s="24" t="str">
        <f t="shared" ca="1" si="35"/>
        <v>-</v>
      </c>
      <c r="M2217" s="15"/>
      <c r="N2217" s="15"/>
      <c r="O2217" s="15"/>
      <c r="P2217" s="15"/>
    </row>
    <row r="2218" spans="1:16" x14ac:dyDescent="0.25">
      <c r="L2218" s="21" t="str">
        <f t="shared" ca="1" si="35"/>
        <v>-</v>
      </c>
    </row>
    <row r="2219" spans="1:16" x14ac:dyDescent="0.25">
      <c r="A2219" s="15"/>
      <c r="B2219" s="19"/>
      <c r="C2219" s="15"/>
      <c r="D2219" s="15"/>
      <c r="E2219" s="15"/>
      <c r="F2219" s="15"/>
      <c r="G2219" s="15"/>
      <c r="H2219" s="15"/>
      <c r="I2219" s="15"/>
      <c r="J2219" s="15"/>
      <c r="K2219" s="19"/>
      <c r="L2219" s="24" t="str">
        <f t="shared" ca="1" si="35"/>
        <v>-</v>
      </c>
      <c r="M2219" s="15"/>
      <c r="N2219" s="15"/>
      <c r="O2219" s="15"/>
      <c r="P2219" s="15"/>
    </row>
    <row r="2220" spans="1:16" x14ac:dyDescent="0.25">
      <c r="L2220" s="21" t="str">
        <f t="shared" ca="1" si="35"/>
        <v>-</v>
      </c>
    </row>
    <row r="2221" spans="1:16" x14ac:dyDescent="0.25">
      <c r="A2221" s="15"/>
      <c r="B2221" s="19"/>
      <c r="C2221" s="15"/>
      <c r="D2221" s="15"/>
      <c r="E2221" s="15"/>
      <c r="F2221" s="15"/>
      <c r="G2221" s="15"/>
      <c r="H2221" s="15"/>
      <c r="I2221" s="15"/>
      <c r="J2221" s="15"/>
      <c r="K2221" s="19"/>
      <c r="L2221" s="24" t="str">
        <f t="shared" ca="1" si="35"/>
        <v>-</v>
      </c>
      <c r="M2221" s="15"/>
      <c r="N2221" s="15"/>
      <c r="O2221" s="15"/>
      <c r="P2221" s="15"/>
    </row>
    <row r="2222" spans="1:16" x14ac:dyDescent="0.25">
      <c r="L2222" s="21" t="str">
        <f t="shared" ca="1" si="35"/>
        <v>-</v>
      </c>
    </row>
    <row r="2223" spans="1:16" x14ac:dyDescent="0.25">
      <c r="A2223" s="15"/>
      <c r="B2223" s="19"/>
      <c r="C2223" s="15"/>
      <c r="D2223" s="15"/>
      <c r="E2223" s="15"/>
      <c r="F2223" s="15"/>
      <c r="G2223" s="15"/>
      <c r="H2223" s="15"/>
      <c r="I2223" s="15"/>
      <c r="J2223" s="15"/>
      <c r="K2223" s="19"/>
      <c r="L2223" s="24" t="str">
        <f t="shared" ca="1" si="35"/>
        <v>-</v>
      </c>
      <c r="M2223" s="15"/>
      <c r="N2223" s="15"/>
      <c r="O2223" s="15"/>
      <c r="P2223" s="15"/>
    </row>
    <row r="2224" spans="1:16" x14ac:dyDescent="0.25">
      <c r="L2224" s="21" t="str">
        <f t="shared" ca="1" si="35"/>
        <v>-</v>
      </c>
    </row>
    <row r="2225" spans="1:16" x14ac:dyDescent="0.25">
      <c r="A2225" s="15"/>
      <c r="B2225" s="19"/>
      <c r="C2225" s="15"/>
      <c r="D2225" s="15"/>
      <c r="E2225" s="15"/>
      <c r="F2225" s="15"/>
      <c r="G2225" s="15"/>
      <c r="H2225" s="15"/>
      <c r="I2225" s="15"/>
      <c r="J2225" s="15"/>
      <c r="K2225" s="19"/>
      <c r="L2225" s="24" t="str">
        <f t="shared" ca="1" si="35"/>
        <v>-</v>
      </c>
      <c r="M2225" s="15"/>
      <c r="N2225" s="15"/>
      <c r="O2225" s="15"/>
      <c r="P2225" s="15"/>
    </row>
    <row r="2226" spans="1:16" x14ac:dyDescent="0.25">
      <c r="L2226" s="21" t="str">
        <f t="shared" ca="1" si="35"/>
        <v>-</v>
      </c>
    </row>
    <row r="2227" spans="1:16" x14ac:dyDescent="0.25">
      <c r="A2227" s="15"/>
      <c r="B2227" s="19"/>
      <c r="C2227" s="15"/>
      <c r="D2227" s="15"/>
      <c r="E2227" s="15"/>
      <c r="F2227" s="15"/>
      <c r="G2227" s="15"/>
      <c r="H2227" s="15"/>
      <c r="I2227" s="15"/>
      <c r="J2227" s="15"/>
      <c r="K2227" s="19"/>
      <c r="L2227" s="24" t="str">
        <f t="shared" ca="1" si="35"/>
        <v>-</v>
      </c>
      <c r="M2227" s="15"/>
      <c r="N2227" s="15"/>
      <c r="O2227" s="15"/>
      <c r="P2227" s="15"/>
    </row>
    <row r="2228" spans="1:16" x14ac:dyDescent="0.25">
      <c r="L2228" s="21" t="str">
        <f t="shared" ca="1" si="35"/>
        <v>-</v>
      </c>
    </row>
    <row r="2229" spans="1:16" x14ac:dyDescent="0.25">
      <c r="A2229" s="15"/>
      <c r="B2229" s="19"/>
      <c r="C2229" s="15"/>
      <c r="D2229" s="15"/>
      <c r="E2229" s="15"/>
      <c r="F2229" s="15"/>
      <c r="G2229" s="15"/>
      <c r="H2229" s="15"/>
      <c r="I2229" s="15"/>
      <c r="J2229" s="15"/>
      <c r="K2229" s="19"/>
      <c r="L2229" s="24" t="str">
        <f t="shared" ca="1" si="35"/>
        <v>-</v>
      </c>
      <c r="M2229" s="15"/>
      <c r="N2229" s="15"/>
      <c r="O2229" s="15"/>
      <c r="P2229" s="15"/>
    </row>
    <row r="2230" spans="1:16" x14ac:dyDescent="0.25">
      <c r="L2230" s="21" t="str">
        <f t="shared" ca="1" si="35"/>
        <v>-</v>
      </c>
    </row>
    <row r="2231" spans="1:16" x14ac:dyDescent="0.25">
      <c r="A2231" s="15"/>
      <c r="B2231" s="19"/>
      <c r="C2231" s="15"/>
      <c r="D2231" s="15"/>
      <c r="E2231" s="15"/>
      <c r="F2231" s="15"/>
      <c r="G2231" s="15"/>
      <c r="H2231" s="15"/>
      <c r="I2231" s="15"/>
      <c r="J2231" s="15"/>
      <c r="K2231" s="19"/>
      <c r="L2231" s="24" t="str">
        <f t="shared" ca="1" si="35"/>
        <v>-</v>
      </c>
      <c r="M2231" s="15"/>
      <c r="N2231" s="15"/>
      <c r="O2231" s="15"/>
      <c r="P2231" s="15"/>
    </row>
    <row r="2232" spans="1:16" x14ac:dyDescent="0.25">
      <c r="L2232" s="21" t="str">
        <f t="shared" ca="1" si="35"/>
        <v>-</v>
      </c>
    </row>
    <row r="2233" spans="1:16" x14ac:dyDescent="0.25">
      <c r="A2233" s="15"/>
      <c r="B2233" s="19"/>
      <c r="C2233" s="15"/>
      <c r="D2233" s="15"/>
      <c r="E2233" s="15"/>
      <c r="F2233" s="15"/>
      <c r="G2233" s="15"/>
      <c r="H2233" s="15"/>
      <c r="I2233" s="15"/>
      <c r="J2233" s="15"/>
      <c r="K2233" s="19"/>
      <c r="L2233" s="24" t="str">
        <f t="shared" ca="1" si="35"/>
        <v>-</v>
      </c>
      <c r="M2233" s="15"/>
      <c r="N2233" s="15"/>
      <c r="O2233" s="15"/>
      <c r="P2233" s="15"/>
    </row>
    <row r="2234" spans="1:16" x14ac:dyDescent="0.25">
      <c r="L2234" s="21" t="str">
        <f t="shared" ca="1" si="35"/>
        <v>-</v>
      </c>
    </row>
    <row r="2235" spans="1:16" x14ac:dyDescent="0.25">
      <c r="A2235" s="15"/>
      <c r="B2235" s="19"/>
      <c r="C2235" s="15"/>
      <c r="D2235" s="15"/>
      <c r="E2235" s="15"/>
      <c r="F2235" s="15"/>
      <c r="G2235" s="15"/>
      <c r="H2235" s="15"/>
      <c r="I2235" s="15"/>
      <c r="J2235" s="15"/>
      <c r="K2235" s="19"/>
      <c r="L2235" s="24" t="str">
        <f t="shared" ca="1" si="35"/>
        <v>-</v>
      </c>
      <c r="M2235" s="15"/>
      <c r="N2235" s="15"/>
      <c r="O2235" s="15"/>
      <c r="P2235" s="15"/>
    </row>
    <row r="2236" spans="1:16" x14ac:dyDescent="0.25">
      <c r="L2236" s="21" t="str">
        <f t="shared" ca="1" si="35"/>
        <v>-</v>
      </c>
    </row>
    <row r="2237" spans="1:16" x14ac:dyDescent="0.25">
      <c r="A2237" s="15"/>
      <c r="B2237" s="19"/>
      <c r="C2237" s="15"/>
      <c r="D2237" s="15"/>
      <c r="E2237" s="15"/>
      <c r="F2237" s="15"/>
      <c r="G2237" s="15"/>
      <c r="H2237" s="15"/>
      <c r="I2237" s="15"/>
      <c r="J2237" s="15"/>
      <c r="K2237" s="19"/>
      <c r="L2237" s="24" t="str">
        <f t="shared" ca="1" si="35"/>
        <v>-</v>
      </c>
      <c r="M2237" s="15"/>
      <c r="N2237" s="15"/>
      <c r="O2237" s="15"/>
      <c r="P2237" s="15"/>
    </row>
    <row r="2238" spans="1:16" x14ac:dyDescent="0.25">
      <c r="L2238" s="21" t="str">
        <f t="shared" ca="1" si="35"/>
        <v>-</v>
      </c>
    </row>
    <row r="2239" spans="1:16" x14ac:dyDescent="0.25">
      <c r="A2239" s="15"/>
      <c r="B2239" s="19"/>
      <c r="C2239" s="15"/>
      <c r="D2239" s="15"/>
      <c r="E2239" s="15"/>
      <c r="F2239" s="15"/>
      <c r="G2239" s="15"/>
      <c r="H2239" s="15"/>
      <c r="I2239" s="15"/>
      <c r="J2239" s="15"/>
      <c r="K2239" s="19"/>
      <c r="L2239" s="24" t="str">
        <f t="shared" ca="1" si="35"/>
        <v>-</v>
      </c>
      <c r="M2239" s="15"/>
      <c r="N2239" s="15"/>
      <c r="O2239" s="15"/>
      <c r="P2239" s="15"/>
    </row>
    <row r="2240" spans="1:16" x14ac:dyDescent="0.25">
      <c r="L2240" s="21" t="str">
        <f t="shared" ca="1" si="35"/>
        <v>-</v>
      </c>
    </row>
    <row r="2241" spans="1:16" x14ac:dyDescent="0.25">
      <c r="A2241" s="15"/>
      <c r="B2241" s="19"/>
      <c r="C2241" s="15"/>
      <c r="D2241" s="15"/>
      <c r="E2241" s="15"/>
      <c r="F2241" s="15"/>
      <c r="G2241" s="15"/>
      <c r="H2241" s="15"/>
      <c r="I2241" s="15"/>
      <c r="J2241" s="15"/>
      <c r="K2241" s="19"/>
      <c r="L2241" s="24" t="str">
        <f t="shared" ca="1" si="35"/>
        <v>-</v>
      </c>
      <c r="M2241" s="15"/>
      <c r="N2241" s="15"/>
      <c r="O2241" s="15"/>
      <c r="P2241" s="15"/>
    </row>
    <row r="2242" spans="1:16" x14ac:dyDescent="0.25">
      <c r="L2242" s="21" t="str">
        <f t="shared" ca="1" si="35"/>
        <v>-</v>
      </c>
    </row>
    <row r="2243" spans="1:16" x14ac:dyDescent="0.25">
      <c r="A2243" s="15"/>
      <c r="B2243" s="19"/>
      <c r="C2243" s="15"/>
      <c r="D2243" s="15"/>
      <c r="E2243" s="15"/>
      <c r="F2243" s="15"/>
      <c r="G2243" s="15"/>
      <c r="H2243" s="15"/>
      <c r="I2243" s="15"/>
      <c r="J2243" s="15"/>
      <c r="K2243" s="19"/>
      <c r="L2243" s="24" t="str">
        <f t="shared" ca="1" si="35"/>
        <v>-</v>
      </c>
      <c r="M2243" s="15"/>
      <c r="N2243" s="15"/>
      <c r="O2243" s="15"/>
      <c r="P2243" s="15"/>
    </row>
    <row r="2244" spans="1:16" x14ac:dyDescent="0.25">
      <c r="L2244" s="21" t="str">
        <f t="shared" ca="1" si="35"/>
        <v>-</v>
      </c>
    </row>
    <row r="2245" spans="1:16" x14ac:dyDescent="0.25">
      <c r="A2245" s="15"/>
      <c r="B2245" s="19"/>
      <c r="C2245" s="15"/>
      <c r="D2245" s="15"/>
      <c r="E2245" s="15"/>
      <c r="F2245" s="15"/>
      <c r="G2245" s="15"/>
      <c r="H2245" s="15"/>
      <c r="I2245" s="15"/>
      <c r="J2245" s="15"/>
      <c r="K2245" s="19"/>
      <c r="L2245" s="24" t="str">
        <f t="shared" ca="1" si="35"/>
        <v>-</v>
      </c>
      <c r="M2245" s="15"/>
      <c r="N2245" s="15"/>
      <c r="O2245" s="15"/>
      <c r="P2245" s="15"/>
    </row>
    <row r="2246" spans="1:16" x14ac:dyDescent="0.25">
      <c r="L2246" s="21" t="str">
        <f t="shared" ref="L2246:L2309" ca="1" si="36">IF(B2246&gt;1/1/1900, (IF(M2246="Closed",(DATEDIF(B2246,K2246,"d"))-(DATEDIF(H2246,J2246,"d")),IF(OR(M2246="Pending",ISBLANK(K2246)),TODAY()-B2246))),"-")</f>
        <v>-</v>
      </c>
    </row>
    <row r="2247" spans="1:16" x14ac:dyDescent="0.25">
      <c r="A2247" s="15"/>
      <c r="B2247" s="19"/>
      <c r="C2247" s="15"/>
      <c r="D2247" s="15"/>
      <c r="E2247" s="15"/>
      <c r="F2247" s="15"/>
      <c r="G2247" s="15"/>
      <c r="H2247" s="15"/>
      <c r="I2247" s="15"/>
      <c r="J2247" s="15"/>
      <c r="K2247" s="19"/>
      <c r="L2247" s="24" t="str">
        <f t="shared" ca="1" si="36"/>
        <v>-</v>
      </c>
      <c r="M2247" s="15"/>
      <c r="N2247" s="15"/>
      <c r="O2247" s="15"/>
      <c r="P2247" s="15"/>
    </row>
    <row r="2248" spans="1:16" x14ac:dyDescent="0.25">
      <c r="L2248" s="21" t="str">
        <f t="shared" ca="1" si="36"/>
        <v>-</v>
      </c>
    </row>
    <row r="2249" spans="1:16" x14ac:dyDescent="0.25">
      <c r="A2249" s="15"/>
      <c r="B2249" s="19"/>
      <c r="C2249" s="15"/>
      <c r="D2249" s="15"/>
      <c r="E2249" s="15"/>
      <c r="F2249" s="15"/>
      <c r="G2249" s="15"/>
      <c r="H2249" s="15"/>
      <c r="I2249" s="15"/>
      <c r="J2249" s="15"/>
      <c r="K2249" s="19"/>
      <c r="L2249" s="24" t="str">
        <f t="shared" ca="1" si="36"/>
        <v>-</v>
      </c>
      <c r="M2249" s="15"/>
      <c r="N2249" s="15"/>
      <c r="O2249" s="15"/>
      <c r="P2249" s="15"/>
    </row>
    <row r="2250" spans="1:16" x14ac:dyDescent="0.25">
      <c r="L2250" s="21" t="str">
        <f t="shared" ca="1" si="36"/>
        <v>-</v>
      </c>
    </row>
    <row r="2251" spans="1:16" x14ac:dyDescent="0.25">
      <c r="A2251" s="15"/>
      <c r="B2251" s="19"/>
      <c r="C2251" s="15"/>
      <c r="D2251" s="15"/>
      <c r="E2251" s="15"/>
      <c r="F2251" s="15"/>
      <c r="G2251" s="15"/>
      <c r="H2251" s="15"/>
      <c r="I2251" s="15"/>
      <c r="J2251" s="15"/>
      <c r="K2251" s="19"/>
      <c r="L2251" s="24" t="str">
        <f t="shared" ca="1" si="36"/>
        <v>-</v>
      </c>
      <c r="M2251" s="15"/>
      <c r="N2251" s="15"/>
      <c r="O2251" s="15"/>
      <c r="P2251" s="15"/>
    </row>
    <row r="2252" spans="1:16" x14ac:dyDescent="0.25">
      <c r="L2252" s="21" t="str">
        <f t="shared" ca="1" si="36"/>
        <v>-</v>
      </c>
    </row>
    <row r="2253" spans="1:16" x14ac:dyDescent="0.25">
      <c r="A2253" s="15"/>
      <c r="B2253" s="19"/>
      <c r="C2253" s="15"/>
      <c r="D2253" s="15"/>
      <c r="E2253" s="15"/>
      <c r="F2253" s="15"/>
      <c r="G2253" s="15"/>
      <c r="H2253" s="15"/>
      <c r="I2253" s="15"/>
      <c r="J2253" s="15"/>
      <c r="K2253" s="19"/>
      <c r="L2253" s="24" t="str">
        <f t="shared" ca="1" si="36"/>
        <v>-</v>
      </c>
      <c r="M2253" s="15"/>
      <c r="N2253" s="15"/>
      <c r="O2253" s="15"/>
      <c r="P2253" s="15"/>
    </row>
    <row r="2254" spans="1:16" x14ac:dyDescent="0.25">
      <c r="L2254" s="21" t="str">
        <f t="shared" ca="1" si="36"/>
        <v>-</v>
      </c>
    </row>
    <row r="2255" spans="1:16" x14ac:dyDescent="0.25">
      <c r="A2255" s="15"/>
      <c r="B2255" s="19"/>
      <c r="C2255" s="15"/>
      <c r="D2255" s="15"/>
      <c r="E2255" s="15"/>
      <c r="F2255" s="15"/>
      <c r="G2255" s="15"/>
      <c r="H2255" s="15"/>
      <c r="I2255" s="15"/>
      <c r="J2255" s="15"/>
      <c r="K2255" s="19"/>
      <c r="L2255" s="24" t="str">
        <f t="shared" ca="1" si="36"/>
        <v>-</v>
      </c>
      <c r="M2255" s="15"/>
      <c r="N2255" s="15"/>
      <c r="O2255" s="15"/>
      <c r="P2255" s="15"/>
    </row>
    <row r="2256" spans="1:16" x14ac:dyDescent="0.25">
      <c r="L2256" s="21" t="str">
        <f t="shared" ca="1" si="36"/>
        <v>-</v>
      </c>
    </row>
    <row r="2257" spans="1:16" x14ac:dyDescent="0.25">
      <c r="A2257" s="15"/>
      <c r="B2257" s="19"/>
      <c r="C2257" s="15"/>
      <c r="D2257" s="15"/>
      <c r="E2257" s="15"/>
      <c r="F2257" s="15"/>
      <c r="G2257" s="15"/>
      <c r="H2257" s="15"/>
      <c r="I2257" s="15"/>
      <c r="J2257" s="15"/>
      <c r="K2257" s="19"/>
      <c r="L2257" s="24" t="str">
        <f t="shared" ca="1" si="36"/>
        <v>-</v>
      </c>
      <c r="M2257" s="15"/>
      <c r="N2257" s="15"/>
      <c r="O2257" s="15"/>
      <c r="P2257" s="15"/>
    </row>
    <row r="2258" spans="1:16" x14ac:dyDescent="0.25">
      <c r="L2258" s="21" t="str">
        <f t="shared" ca="1" si="36"/>
        <v>-</v>
      </c>
    </row>
    <row r="2259" spans="1:16" x14ac:dyDescent="0.25">
      <c r="A2259" s="15"/>
      <c r="B2259" s="19"/>
      <c r="C2259" s="15"/>
      <c r="D2259" s="15"/>
      <c r="E2259" s="15"/>
      <c r="F2259" s="15"/>
      <c r="G2259" s="15"/>
      <c r="H2259" s="15"/>
      <c r="I2259" s="15"/>
      <c r="J2259" s="15"/>
      <c r="K2259" s="19"/>
      <c r="L2259" s="24" t="str">
        <f t="shared" ca="1" si="36"/>
        <v>-</v>
      </c>
      <c r="M2259" s="15"/>
      <c r="N2259" s="15"/>
      <c r="O2259" s="15"/>
      <c r="P2259" s="15"/>
    </row>
    <row r="2260" spans="1:16" x14ac:dyDescent="0.25">
      <c r="L2260" s="21" t="str">
        <f t="shared" ca="1" si="36"/>
        <v>-</v>
      </c>
    </row>
    <row r="2261" spans="1:16" x14ac:dyDescent="0.25">
      <c r="A2261" s="15"/>
      <c r="B2261" s="19"/>
      <c r="C2261" s="15"/>
      <c r="D2261" s="15"/>
      <c r="E2261" s="15"/>
      <c r="F2261" s="15"/>
      <c r="G2261" s="15"/>
      <c r="H2261" s="15"/>
      <c r="I2261" s="15"/>
      <c r="J2261" s="15"/>
      <c r="K2261" s="19"/>
      <c r="L2261" s="24" t="str">
        <f t="shared" ca="1" si="36"/>
        <v>-</v>
      </c>
      <c r="M2261" s="15"/>
      <c r="N2261" s="15"/>
      <c r="O2261" s="15"/>
      <c r="P2261" s="15"/>
    </row>
    <row r="2262" spans="1:16" x14ac:dyDescent="0.25">
      <c r="L2262" s="21" t="str">
        <f t="shared" ca="1" si="36"/>
        <v>-</v>
      </c>
    </row>
    <row r="2263" spans="1:16" x14ac:dyDescent="0.25">
      <c r="A2263" s="15"/>
      <c r="B2263" s="19"/>
      <c r="C2263" s="15"/>
      <c r="D2263" s="15"/>
      <c r="E2263" s="15"/>
      <c r="F2263" s="15"/>
      <c r="G2263" s="15"/>
      <c r="H2263" s="15"/>
      <c r="I2263" s="15"/>
      <c r="J2263" s="15"/>
      <c r="K2263" s="19"/>
      <c r="L2263" s="24" t="str">
        <f t="shared" ca="1" si="36"/>
        <v>-</v>
      </c>
      <c r="M2263" s="15"/>
      <c r="N2263" s="15"/>
      <c r="O2263" s="15"/>
      <c r="P2263" s="15"/>
    </row>
    <row r="2264" spans="1:16" x14ac:dyDescent="0.25">
      <c r="L2264" s="21" t="str">
        <f t="shared" ca="1" si="36"/>
        <v>-</v>
      </c>
    </row>
    <row r="2265" spans="1:16" x14ac:dyDescent="0.25">
      <c r="A2265" s="15"/>
      <c r="B2265" s="19"/>
      <c r="C2265" s="15"/>
      <c r="D2265" s="15"/>
      <c r="E2265" s="15"/>
      <c r="F2265" s="15"/>
      <c r="G2265" s="15"/>
      <c r="H2265" s="15"/>
      <c r="I2265" s="15"/>
      <c r="J2265" s="15"/>
      <c r="K2265" s="19"/>
      <c r="L2265" s="24" t="str">
        <f t="shared" ca="1" si="36"/>
        <v>-</v>
      </c>
      <c r="M2265" s="15"/>
      <c r="N2265" s="15"/>
      <c r="O2265" s="15"/>
      <c r="P2265" s="15"/>
    </row>
    <row r="2266" spans="1:16" x14ac:dyDescent="0.25">
      <c r="L2266" s="21" t="str">
        <f t="shared" ca="1" si="36"/>
        <v>-</v>
      </c>
    </row>
    <row r="2267" spans="1:16" x14ac:dyDescent="0.25">
      <c r="A2267" s="15"/>
      <c r="B2267" s="19"/>
      <c r="C2267" s="15"/>
      <c r="D2267" s="15"/>
      <c r="E2267" s="15"/>
      <c r="F2267" s="15"/>
      <c r="G2267" s="15"/>
      <c r="H2267" s="15"/>
      <c r="I2267" s="15"/>
      <c r="J2267" s="15"/>
      <c r="K2267" s="19"/>
      <c r="L2267" s="24" t="str">
        <f t="shared" ca="1" si="36"/>
        <v>-</v>
      </c>
      <c r="M2267" s="15"/>
      <c r="N2267" s="15"/>
      <c r="O2267" s="15"/>
      <c r="P2267" s="15"/>
    </row>
    <row r="2268" spans="1:16" x14ac:dyDescent="0.25">
      <c r="L2268" s="21" t="str">
        <f t="shared" ca="1" si="36"/>
        <v>-</v>
      </c>
    </row>
    <row r="2269" spans="1:16" x14ac:dyDescent="0.25">
      <c r="A2269" s="15"/>
      <c r="B2269" s="19"/>
      <c r="C2269" s="15"/>
      <c r="D2269" s="15"/>
      <c r="E2269" s="15"/>
      <c r="F2269" s="15"/>
      <c r="G2269" s="15"/>
      <c r="H2269" s="15"/>
      <c r="I2269" s="15"/>
      <c r="J2269" s="15"/>
      <c r="K2269" s="19"/>
      <c r="L2269" s="24" t="str">
        <f t="shared" ca="1" si="36"/>
        <v>-</v>
      </c>
      <c r="M2269" s="15"/>
      <c r="N2269" s="15"/>
      <c r="O2269" s="15"/>
      <c r="P2269" s="15"/>
    </row>
    <row r="2270" spans="1:16" x14ac:dyDescent="0.25">
      <c r="L2270" s="21" t="str">
        <f t="shared" ca="1" si="36"/>
        <v>-</v>
      </c>
    </row>
    <row r="2271" spans="1:16" x14ac:dyDescent="0.25">
      <c r="A2271" s="15"/>
      <c r="B2271" s="19"/>
      <c r="C2271" s="15"/>
      <c r="D2271" s="15"/>
      <c r="E2271" s="15"/>
      <c r="F2271" s="15"/>
      <c r="G2271" s="15"/>
      <c r="H2271" s="15"/>
      <c r="I2271" s="15"/>
      <c r="J2271" s="15"/>
      <c r="K2271" s="19"/>
      <c r="L2271" s="24" t="str">
        <f t="shared" ca="1" si="36"/>
        <v>-</v>
      </c>
      <c r="M2271" s="15"/>
      <c r="N2271" s="15"/>
      <c r="O2271" s="15"/>
      <c r="P2271" s="15"/>
    </row>
    <row r="2272" spans="1:16" x14ac:dyDescent="0.25">
      <c r="L2272" s="21" t="str">
        <f t="shared" ca="1" si="36"/>
        <v>-</v>
      </c>
    </row>
    <row r="2273" spans="1:16" x14ac:dyDescent="0.25">
      <c r="A2273" s="15"/>
      <c r="B2273" s="19"/>
      <c r="C2273" s="15"/>
      <c r="D2273" s="15"/>
      <c r="E2273" s="15"/>
      <c r="F2273" s="15"/>
      <c r="G2273" s="15"/>
      <c r="H2273" s="15"/>
      <c r="I2273" s="15"/>
      <c r="J2273" s="15"/>
      <c r="K2273" s="19"/>
      <c r="L2273" s="24" t="str">
        <f t="shared" ca="1" si="36"/>
        <v>-</v>
      </c>
      <c r="M2273" s="15"/>
      <c r="N2273" s="15"/>
      <c r="O2273" s="15"/>
      <c r="P2273" s="15"/>
    </row>
    <row r="2274" spans="1:16" x14ac:dyDescent="0.25">
      <c r="L2274" s="21" t="str">
        <f t="shared" ca="1" si="36"/>
        <v>-</v>
      </c>
    </row>
    <row r="2275" spans="1:16" x14ac:dyDescent="0.25">
      <c r="A2275" s="15"/>
      <c r="B2275" s="19"/>
      <c r="C2275" s="15"/>
      <c r="D2275" s="15"/>
      <c r="E2275" s="15"/>
      <c r="F2275" s="15"/>
      <c r="G2275" s="15"/>
      <c r="H2275" s="15"/>
      <c r="I2275" s="15"/>
      <c r="J2275" s="15"/>
      <c r="K2275" s="19"/>
      <c r="L2275" s="24" t="str">
        <f t="shared" ca="1" si="36"/>
        <v>-</v>
      </c>
      <c r="M2275" s="15"/>
      <c r="N2275" s="15"/>
      <c r="O2275" s="15"/>
      <c r="P2275" s="15"/>
    </row>
    <row r="2276" spans="1:16" x14ac:dyDescent="0.25">
      <c r="L2276" s="21" t="str">
        <f t="shared" ca="1" si="36"/>
        <v>-</v>
      </c>
    </row>
    <row r="2277" spans="1:16" x14ac:dyDescent="0.25">
      <c r="A2277" s="15"/>
      <c r="B2277" s="19"/>
      <c r="C2277" s="15"/>
      <c r="D2277" s="15"/>
      <c r="E2277" s="15"/>
      <c r="F2277" s="15"/>
      <c r="G2277" s="15"/>
      <c r="H2277" s="15"/>
      <c r="I2277" s="15"/>
      <c r="J2277" s="15"/>
      <c r="K2277" s="19"/>
      <c r="L2277" s="24" t="str">
        <f t="shared" ca="1" si="36"/>
        <v>-</v>
      </c>
      <c r="M2277" s="15"/>
      <c r="N2277" s="15"/>
      <c r="O2277" s="15"/>
      <c r="P2277" s="15"/>
    </row>
    <row r="2278" spans="1:16" x14ac:dyDescent="0.25">
      <c r="L2278" s="21" t="str">
        <f t="shared" ca="1" si="36"/>
        <v>-</v>
      </c>
    </row>
    <row r="2279" spans="1:16" x14ac:dyDescent="0.25">
      <c r="A2279" s="15"/>
      <c r="B2279" s="19"/>
      <c r="C2279" s="15"/>
      <c r="D2279" s="15"/>
      <c r="E2279" s="15"/>
      <c r="F2279" s="15"/>
      <c r="G2279" s="15"/>
      <c r="H2279" s="15"/>
      <c r="I2279" s="15"/>
      <c r="J2279" s="15"/>
      <c r="K2279" s="19"/>
      <c r="L2279" s="24" t="str">
        <f t="shared" ca="1" si="36"/>
        <v>-</v>
      </c>
      <c r="M2279" s="15"/>
      <c r="N2279" s="15"/>
      <c r="O2279" s="15"/>
      <c r="P2279" s="15"/>
    </row>
    <row r="2280" spans="1:16" x14ac:dyDescent="0.25">
      <c r="L2280" s="21" t="str">
        <f t="shared" ca="1" si="36"/>
        <v>-</v>
      </c>
    </row>
    <row r="2281" spans="1:16" x14ac:dyDescent="0.25">
      <c r="A2281" s="15"/>
      <c r="B2281" s="19"/>
      <c r="C2281" s="15"/>
      <c r="D2281" s="15"/>
      <c r="E2281" s="15"/>
      <c r="F2281" s="15"/>
      <c r="G2281" s="15"/>
      <c r="H2281" s="15"/>
      <c r="I2281" s="15"/>
      <c r="J2281" s="15"/>
      <c r="K2281" s="19"/>
      <c r="L2281" s="24" t="str">
        <f t="shared" ca="1" si="36"/>
        <v>-</v>
      </c>
      <c r="M2281" s="15"/>
      <c r="N2281" s="15"/>
      <c r="O2281" s="15"/>
      <c r="P2281" s="15"/>
    </row>
    <row r="2282" spans="1:16" x14ac:dyDescent="0.25">
      <c r="L2282" s="21" t="str">
        <f t="shared" ca="1" si="36"/>
        <v>-</v>
      </c>
    </row>
    <row r="2283" spans="1:16" x14ac:dyDescent="0.25">
      <c r="A2283" s="15"/>
      <c r="B2283" s="19"/>
      <c r="C2283" s="15"/>
      <c r="D2283" s="15"/>
      <c r="E2283" s="15"/>
      <c r="F2283" s="15"/>
      <c r="G2283" s="15"/>
      <c r="H2283" s="15"/>
      <c r="I2283" s="15"/>
      <c r="J2283" s="15"/>
      <c r="K2283" s="19"/>
      <c r="L2283" s="24" t="str">
        <f t="shared" ca="1" si="36"/>
        <v>-</v>
      </c>
      <c r="M2283" s="15"/>
      <c r="N2283" s="15"/>
      <c r="O2283" s="15"/>
      <c r="P2283" s="15"/>
    </row>
    <row r="2284" spans="1:16" x14ac:dyDescent="0.25">
      <c r="L2284" s="21" t="str">
        <f t="shared" ca="1" si="36"/>
        <v>-</v>
      </c>
    </row>
    <row r="2285" spans="1:16" x14ac:dyDescent="0.25">
      <c r="A2285" s="15"/>
      <c r="B2285" s="19"/>
      <c r="C2285" s="15"/>
      <c r="D2285" s="15"/>
      <c r="E2285" s="15"/>
      <c r="F2285" s="15"/>
      <c r="G2285" s="15"/>
      <c r="H2285" s="15"/>
      <c r="I2285" s="15"/>
      <c r="J2285" s="15"/>
      <c r="K2285" s="19"/>
      <c r="L2285" s="24" t="str">
        <f t="shared" ca="1" si="36"/>
        <v>-</v>
      </c>
      <c r="M2285" s="15"/>
      <c r="N2285" s="15"/>
      <c r="O2285" s="15"/>
      <c r="P2285" s="15"/>
    </row>
    <row r="2286" spans="1:16" x14ac:dyDescent="0.25">
      <c r="L2286" s="21" t="str">
        <f t="shared" ca="1" si="36"/>
        <v>-</v>
      </c>
    </row>
    <row r="2287" spans="1:16" x14ac:dyDescent="0.25">
      <c r="A2287" s="15"/>
      <c r="B2287" s="19"/>
      <c r="C2287" s="15"/>
      <c r="D2287" s="15"/>
      <c r="E2287" s="15"/>
      <c r="F2287" s="15"/>
      <c r="G2287" s="15"/>
      <c r="H2287" s="15"/>
      <c r="I2287" s="15"/>
      <c r="J2287" s="15"/>
      <c r="K2287" s="19"/>
      <c r="L2287" s="24" t="str">
        <f t="shared" ca="1" si="36"/>
        <v>-</v>
      </c>
      <c r="M2287" s="15"/>
      <c r="N2287" s="15"/>
      <c r="O2287" s="15"/>
      <c r="P2287" s="15"/>
    </row>
    <row r="2288" spans="1:16" x14ac:dyDescent="0.25">
      <c r="L2288" s="21" t="str">
        <f t="shared" ca="1" si="36"/>
        <v>-</v>
      </c>
    </row>
    <row r="2289" spans="1:16" x14ac:dyDescent="0.25">
      <c r="A2289" s="15"/>
      <c r="B2289" s="19"/>
      <c r="C2289" s="15"/>
      <c r="D2289" s="15"/>
      <c r="E2289" s="15"/>
      <c r="F2289" s="15"/>
      <c r="G2289" s="15"/>
      <c r="H2289" s="15"/>
      <c r="I2289" s="15"/>
      <c r="J2289" s="15"/>
      <c r="K2289" s="19"/>
      <c r="L2289" s="24" t="str">
        <f t="shared" ca="1" si="36"/>
        <v>-</v>
      </c>
      <c r="M2289" s="15"/>
      <c r="N2289" s="15"/>
      <c r="O2289" s="15"/>
      <c r="P2289" s="15"/>
    </row>
    <row r="2290" spans="1:16" x14ac:dyDescent="0.25">
      <c r="L2290" s="21" t="str">
        <f t="shared" ca="1" si="36"/>
        <v>-</v>
      </c>
    </row>
    <row r="2291" spans="1:16" x14ac:dyDescent="0.25">
      <c r="A2291" s="15"/>
      <c r="B2291" s="19"/>
      <c r="C2291" s="15"/>
      <c r="D2291" s="15"/>
      <c r="E2291" s="15"/>
      <c r="F2291" s="15"/>
      <c r="G2291" s="15"/>
      <c r="H2291" s="15"/>
      <c r="I2291" s="15"/>
      <c r="J2291" s="15"/>
      <c r="K2291" s="19"/>
      <c r="L2291" s="24" t="str">
        <f t="shared" ca="1" si="36"/>
        <v>-</v>
      </c>
      <c r="M2291" s="15"/>
      <c r="N2291" s="15"/>
      <c r="O2291" s="15"/>
      <c r="P2291" s="15"/>
    </row>
    <row r="2292" spans="1:16" x14ac:dyDescent="0.25">
      <c r="L2292" s="21" t="str">
        <f t="shared" ca="1" si="36"/>
        <v>-</v>
      </c>
    </row>
    <row r="2293" spans="1:16" x14ac:dyDescent="0.25">
      <c r="A2293" s="15"/>
      <c r="B2293" s="19"/>
      <c r="C2293" s="15"/>
      <c r="D2293" s="15"/>
      <c r="E2293" s="15"/>
      <c r="F2293" s="15"/>
      <c r="G2293" s="15"/>
      <c r="H2293" s="15"/>
      <c r="I2293" s="15"/>
      <c r="J2293" s="15"/>
      <c r="K2293" s="19"/>
      <c r="L2293" s="24" t="str">
        <f t="shared" ca="1" si="36"/>
        <v>-</v>
      </c>
      <c r="M2293" s="15"/>
      <c r="N2293" s="15"/>
      <c r="O2293" s="15"/>
      <c r="P2293" s="15"/>
    </row>
    <row r="2294" spans="1:16" x14ac:dyDescent="0.25">
      <c r="L2294" s="21" t="str">
        <f t="shared" ca="1" si="36"/>
        <v>-</v>
      </c>
    </row>
    <row r="2295" spans="1:16" x14ac:dyDescent="0.25">
      <c r="A2295" s="15"/>
      <c r="B2295" s="19"/>
      <c r="C2295" s="15"/>
      <c r="D2295" s="15"/>
      <c r="E2295" s="15"/>
      <c r="F2295" s="15"/>
      <c r="G2295" s="15"/>
      <c r="H2295" s="15"/>
      <c r="I2295" s="15"/>
      <c r="J2295" s="15"/>
      <c r="K2295" s="19"/>
      <c r="L2295" s="24" t="str">
        <f t="shared" ca="1" si="36"/>
        <v>-</v>
      </c>
      <c r="M2295" s="15"/>
      <c r="N2295" s="15"/>
      <c r="O2295" s="15"/>
      <c r="P2295" s="15"/>
    </row>
    <row r="2296" spans="1:16" x14ac:dyDescent="0.25">
      <c r="L2296" s="21" t="str">
        <f t="shared" ca="1" si="36"/>
        <v>-</v>
      </c>
    </row>
    <row r="2297" spans="1:16" x14ac:dyDescent="0.25">
      <c r="A2297" s="15"/>
      <c r="B2297" s="19"/>
      <c r="C2297" s="15"/>
      <c r="D2297" s="15"/>
      <c r="E2297" s="15"/>
      <c r="F2297" s="15"/>
      <c r="G2297" s="15"/>
      <c r="H2297" s="15"/>
      <c r="I2297" s="15"/>
      <c r="J2297" s="15"/>
      <c r="K2297" s="19"/>
      <c r="L2297" s="24" t="str">
        <f t="shared" ca="1" si="36"/>
        <v>-</v>
      </c>
      <c r="M2297" s="15"/>
      <c r="N2297" s="15"/>
      <c r="O2297" s="15"/>
      <c r="P2297" s="15"/>
    </row>
    <row r="2298" spans="1:16" x14ac:dyDescent="0.25">
      <c r="L2298" s="21" t="str">
        <f t="shared" ca="1" si="36"/>
        <v>-</v>
      </c>
    </row>
    <row r="2299" spans="1:16" x14ac:dyDescent="0.25">
      <c r="A2299" s="15"/>
      <c r="B2299" s="19"/>
      <c r="C2299" s="15"/>
      <c r="D2299" s="15"/>
      <c r="E2299" s="15"/>
      <c r="F2299" s="15"/>
      <c r="G2299" s="15"/>
      <c r="H2299" s="15"/>
      <c r="I2299" s="15"/>
      <c r="J2299" s="15"/>
      <c r="K2299" s="19"/>
      <c r="L2299" s="24" t="str">
        <f t="shared" ca="1" si="36"/>
        <v>-</v>
      </c>
      <c r="M2299" s="15"/>
      <c r="N2299" s="15"/>
      <c r="O2299" s="15"/>
      <c r="P2299" s="15"/>
    </row>
    <row r="2300" spans="1:16" x14ac:dyDescent="0.25">
      <c r="L2300" s="21" t="str">
        <f t="shared" ca="1" si="36"/>
        <v>-</v>
      </c>
    </row>
    <row r="2301" spans="1:16" x14ac:dyDescent="0.25">
      <c r="A2301" s="15"/>
      <c r="B2301" s="19"/>
      <c r="C2301" s="15"/>
      <c r="D2301" s="15"/>
      <c r="E2301" s="15"/>
      <c r="F2301" s="15"/>
      <c r="G2301" s="15"/>
      <c r="H2301" s="15"/>
      <c r="I2301" s="15"/>
      <c r="J2301" s="15"/>
      <c r="K2301" s="19"/>
      <c r="L2301" s="24" t="str">
        <f t="shared" ca="1" si="36"/>
        <v>-</v>
      </c>
      <c r="M2301" s="15"/>
      <c r="N2301" s="15"/>
      <c r="O2301" s="15"/>
      <c r="P2301" s="15"/>
    </row>
    <row r="2302" spans="1:16" x14ac:dyDescent="0.25">
      <c r="L2302" s="21" t="str">
        <f t="shared" ca="1" si="36"/>
        <v>-</v>
      </c>
    </row>
    <row r="2303" spans="1:16" x14ac:dyDescent="0.25">
      <c r="A2303" s="15"/>
      <c r="B2303" s="19"/>
      <c r="C2303" s="15"/>
      <c r="D2303" s="15"/>
      <c r="E2303" s="15"/>
      <c r="F2303" s="15"/>
      <c r="G2303" s="15"/>
      <c r="H2303" s="15"/>
      <c r="I2303" s="15"/>
      <c r="J2303" s="15"/>
      <c r="K2303" s="19"/>
      <c r="L2303" s="24" t="str">
        <f t="shared" ca="1" si="36"/>
        <v>-</v>
      </c>
      <c r="M2303" s="15"/>
      <c r="N2303" s="15"/>
      <c r="O2303" s="15"/>
      <c r="P2303" s="15"/>
    </row>
    <row r="2304" spans="1:16" x14ac:dyDescent="0.25">
      <c r="L2304" s="21" t="str">
        <f t="shared" ca="1" si="36"/>
        <v>-</v>
      </c>
    </row>
    <row r="2305" spans="1:16" x14ac:dyDescent="0.25">
      <c r="A2305" s="15"/>
      <c r="B2305" s="19"/>
      <c r="C2305" s="15"/>
      <c r="D2305" s="15"/>
      <c r="E2305" s="15"/>
      <c r="F2305" s="15"/>
      <c r="G2305" s="15"/>
      <c r="H2305" s="15"/>
      <c r="I2305" s="15"/>
      <c r="J2305" s="15"/>
      <c r="K2305" s="19"/>
      <c r="L2305" s="24" t="str">
        <f t="shared" ca="1" si="36"/>
        <v>-</v>
      </c>
      <c r="M2305" s="15"/>
      <c r="N2305" s="15"/>
      <c r="O2305" s="15"/>
      <c r="P2305" s="15"/>
    </row>
    <row r="2306" spans="1:16" x14ac:dyDescent="0.25">
      <c r="L2306" s="21" t="str">
        <f t="shared" ca="1" si="36"/>
        <v>-</v>
      </c>
    </row>
    <row r="2307" spans="1:16" x14ac:dyDescent="0.25">
      <c r="A2307" s="15"/>
      <c r="B2307" s="19"/>
      <c r="C2307" s="15"/>
      <c r="D2307" s="15"/>
      <c r="E2307" s="15"/>
      <c r="F2307" s="15"/>
      <c r="G2307" s="15"/>
      <c r="H2307" s="15"/>
      <c r="I2307" s="15"/>
      <c r="J2307" s="15"/>
      <c r="K2307" s="19"/>
      <c r="L2307" s="24" t="str">
        <f t="shared" ca="1" si="36"/>
        <v>-</v>
      </c>
      <c r="M2307" s="15"/>
      <c r="N2307" s="15"/>
      <c r="O2307" s="15"/>
      <c r="P2307" s="15"/>
    </row>
    <row r="2308" spans="1:16" x14ac:dyDescent="0.25">
      <c r="L2308" s="21" t="str">
        <f t="shared" ca="1" si="36"/>
        <v>-</v>
      </c>
    </row>
    <row r="2309" spans="1:16" x14ac:dyDescent="0.25">
      <c r="A2309" s="15"/>
      <c r="B2309" s="19"/>
      <c r="C2309" s="15"/>
      <c r="D2309" s="15"/>
      <c r="E2309" s="15"/>
      <c r="F2309" s="15"/>
      <c r="G2309" s="15"/>
      <c r="H2309" s="15"/>
      <c r="I2309" s="15"/>
      <c r="J2309" s="15"/>
      <c r="K2309" s="19"/>
      <c r="L2309" s="24" t="str">
        <f t="shared" ca="1" si="36"/>
        <v>-</v>
      </c>
      <c r="M2309" s="15"/>
      <c r="N2309" s="15"/>
      <c r="O2309" s="15"/>
      <c r="P2309" s="15"/>
    </row>
    <row r="2310" spans="1:16" x14ac:dyDescent="0.25">
      <c r="L2310" s="21" t="str">
        <f t="shared" ref="L2310:L2373" ca="1" si="37">IF(B2310&gt;1/1/1900, (IF(M2310="Closed",(DATEDIF(B2310,K2310,"d"))-(DATEDIF(H2310,J2310,"d")),IF(OR(M2310="Pending",ISBLANK(K2310)),TODAY()-B2310))),"-")</f>
        <v>-</v>
      </c>
    </row>
    <row r="2311" spans="1:16" x14ac:dyDescent="0.25">
      <c r="A2311" s="15"/>
      <c r="B2311" s="19"/>
      <c r="C2311" s="15"/>
      <c r="D2311" s="15"/>
      <c r="E2311" s="15"/>
      <c r="F2311" s="15"/>
      <c r="G2311" s="15"/>
      <c r="H2311" s="15"/>
      <c r="I2311" s="15"/>
      <c r="J2311" s="15"/>
      <c r="K2311" s="19"/>
      <c r="L2311" s="24" t="str">
        <f t="shared" ca="1" si="37"/>
        <v>-</v>
      </c>
      <c r="M2311" s="15"/>
      <c r="N2311" s="15"/>
      <c r="O2311" s="15"/>
      <c r="P2311" s="15"/>
    </row>
    <row r="2312" spans="1:16" x14ac:dyDescent="0.25">
      <c r="L2312" s="21" t="str">
        <f t="shared" ca="1" si="37"/>
        <v>-</v>
      </c>
    </row>
    <row r="2313" spans="1:16" x14ac:dyDescent="0.25">
      <c r="A2313" s="15"/>
      <c r="B2313" s="19"/>
      <c r="C2313" s="15"/>
      <c r="D2313" s="15"/>
      <c r="E2313" s="15"/>
      <c r="F2313" s="15"/>
      <c r="G2313" s="15"/>
      <c r="H2313" s="15"/>
      <c r="I2313" s="15"/>
      <c r="J2313" s="15"/>
      <c r="K2313" s="19"/>
      <c r="L2313" s="24" t="str">
        <f t="shared" ca="1" si="37"/>
        <v>-</v>
      </c>
      <c r="M2313" s="15"/>
      <c r="N2313" s="15"/>
      <c r="O2313" s="15"/>
      <c r="P2313" s="15"/>
    </row>
    <row r="2314" spans="1:16" x14ac:dyDescent="0.25">
      <c r="L2314" s="21" t="str">
        <f t="shared" ca="1" si="37"/>
        <v>-</v>
      </c>
    </row>
    <row r="2315" spans="1:16" x14ac:dyDescent="0.25">
      <c r="A2315" s="15"/>
      <c r="B2315" s="19"/>
      <c r="C2315" s="15"/>
      <c r="D2315" s="15"/>
      <c r="E2315" s="15"/>
      <c r="F2315" s="15"/>
      <c r="G2315" s="15"/>
      <c r="H2315" s="15"/>
      <c r="I2315" s="15"/>
      <c r="J2315" s="15"/>
      <c r="K2315" s="19"/>
      <c r="L2315" s="24" t="str">
        <f t="shared" ca="1" si="37"/>
        <v>-</v>
      </c>
      <c r="M2315" s="15"/>
      <c r="N2315" s="15"/>
      <c r="O2315" s="15"/>
      <c r="P2315" s="15"/>
    </row>
    <row r="2316" spans="1:16" x14ac:dyDescent="0.25">
      <c r="L2316" s="21" t="str">
        <f t="shared" ca="1" si="37"/>
        <v>-</v>
      </c>
    </row>
    <row r="2317" spans="1:16" x14ac:dyDescent="0.25">
      <c r="A2317" s="15"/>
      <c r="B2317" s="19"/>
      <c r="C2317" s="15"/>
      <c r="D2317" s="15"/>
      <c r="E2317" s="15"/>
      <c r="F2317" s="15"/>
      <c r="G2317" s="15"/>
      <c r="H2317" s="15"/>
      <c r="I2317" s="15"/>
      <c r="J2317" s="15"/>
      <c r="K2317" s="19"/>
      <c r="L2317" s="24" t="str">
        <f t="shared" ca="1" si="37"/>
        <v>-</v>
      </c>
      <c r="M2317" s="15"/>
      <c r="N2317" s="15"/>
      <c r="O2317" s="15"/>
      <c r="P2317" s="15"/>
    </row>
    <row r="2318" spans="1:16" x14ac:dyDescent="0.25">
      <c r="L2318" s="21" t="str">
        <f t="shared" ca="1" si="37"/>
        <v>-</v>
      </c>
    </row>
    <row r="2319" spans="1:16" x14ac:dyDescent="0.25">
      <c r="A2319" s="15"/>
      <c r="B2319" s="19"/>
      <c r="C2319" s="15"/>
      <c r="D2319" s="15"/>
      <c r="E2319" s="15"/>
      <c r="F2319" s="15"/>
      <c r="G2319" s="15"/>
      <c r="H2319" s="15"/>
      <c r="I2319" s="15"/>
      <c r="J2319" s="15"/>
      <c r="K2319" s="19"/>
      <c r="L2319" s="24" t="str">
        <f t="shared" ca="1" si="37"/>
        <v>-</v>
      </c>
      <c r="M2319" s="15"/>
      <c r="N2319" s="15"/>
      <c r="O2319" s="15"/>
      <c r="P2319" s="15"/>
    </row>
    <row r="2320" spans="1:16" x14ac:dyDescent="0.25">
      <c r="L2320" s="21" t="str">
        <f t="shared" ca="1" si="37"/>
        <v>-</v>
      </c>
    </row>
    <row r="2321" spans="1:16" x14ac:dyDescent="0.25">
      <c r="A2321" s="15"/>
      <c r="B2321" s="19"/>
      <c r="C2321" s="15"/>
      <c r="D2321" s="15"/>
      <c r="E2321" s="15"/>
      <c r="F2321" s="15"/>
      <c r="G2321" s="15"/>
      <c r="H2321" s="15"/>
      <c r="I2321" s="15"/>
      <c r="J2321" s="15"/>
      <c r="K2321" s="19"/>
      <c r="L2321" s="24" t="str">
        <f t="shared" ca="1" si="37"/>
        <v>-</v>
      </c>
      <c r="M2321" s="15"/>
      <c r="N2321" s="15"/>
      <c r="O2321" s="15"/>
      <c r="P2321" s="15"/>
    </row>
    <row r="2322" spans="1:16" x14ac:dyDescent="0.25">
      <c r="L2322" s="21" t="str">
        <f t="shared" ca="1" si="37"/>
        <v>-</v>
      </c>
    </row>
    <row r="2323" spans="1:16" x14ac:dyDescent="0.25">
      <c r="A2323" s="15"/>
      <c r="B2323" s="19"/>
      <c r="C2323" s="15"/>
      <c r="D2323" s="15"/>
      <c r="E2323" s="15"/>
      <c r="F2323" s="15"/>
      <c r="G2323" s="15"/>
      <c r="H2323" s="15"/>
      <c r="I2323" s="15"/>
      <c r="J2323" s="15"/>
      <c r="K2323" s="19"/>
      <c r="L2323" s="24" t="str">
        <f t="shared" ca="1" si="37"/>
        <v>-</v>
      </c>
      <c r="M2323" s="15"/>
      <c r="N2323" s="15"/>
      <c r="O2323" s="15"/>
      <c r="P2323" s="15"/>
    </row>
    <row r="2324" spans="1:16" x14ac:dyDescent="0.25">
      <c r="L2324" s="21" t="str">
        <f t="shared" ca="1" si="37"/>
        <v>-</v>
      </c>
    </row>
    <row r="2325" spans="1:16" x14ac:dyDescent="0.25">
      <c r="A2325" s="15"/>
      <c r="B2325" s="19"/>
      <c r="C2325" s="15"/>
      <c r="D2325" s="15"/>
      <c r="E2325" s="15"/>
      <c r="F2325" s="15"/>
      <c r="G2325" s="15"/>
      <c r="H2325" s="15"/>
      <c r="I2325" s="15"/>
      <c r="J2325" s="15"/>
      <c r="K2325" s="19"/>
      <c r="L2325" s="24" t="str">
        <f t="shared" ca="1" si="37"/>
        <v>-</v>
      </c>
      <c r="M2325" s="15"/>
      <c r="N2325" s="15"/>
      <c r="O2325" s="15"/>
      <c r="P2325" s="15"/>
    </row>
    <row r="2326" spans="1:16" x14ac:dyDescent="0.25">
      <c r="L2326" s="21" t="str">
        <f t="shared" ca="1" si="37"/>
        <v>-</v>
      </c>
    </row>
    <row r="2327" spans="1:16" x14ac:dyDescent="0.25">
      <c r="A2327" s="15"/>
      <c r="B2327" s="19"/>
      <c r="C2327" s="15"/>
      <c r="D2327" s="15"/>
      <c r="E2327" s="15"/>
      <c r="F2327" s="15"/>
      <c r="G2327" s="15"/>
      <c r="H2327" s="15"/>
      <c r="I2327" s="15"/>
      <c r="J2327" s="15"/>
      <c r="K2327" s="19"/>
      <c r="L2327" s="24" t="str">
        <f t="shared" ca="1" si="37"/>
        <v>-</v>
      </c>
      <c r="M2327" s="15"/>
      <c r="N2327" s="15"/>
      <c r="O2327" s="15"/>
      <c r="P2327" s="15"/>
    </row>
    <row r="2328" spans="1:16" x14ac:dyDescent="0.25">
      <c r="L2328" s="21" t="str">
        <f t="shared" ca="1" si="37"/>
        <v>-</v>
      </c>
    </row>
    <row r="2329" spans="1:16" x14ac:dyDescent="0.25">
      <c r="A2329" s="15"/>
      <c r="B2329" s="19"/>
      <c r="C2329" s="15"/>
      <c r="D2329" s="15"/>
      <c r="E2329" s="15"/>
      <c r="F2329" s="15"/>
      <c r="G2329" s="15"/>
      <c r="H2329" s="15"/>
      <c r="I2329" s="15"/>
      <c r="J2329" s="15"/>
      <c r="K2329" s="19"/>
      <c r="L2329" s="24" t="str">
        <f t="shared" ca="1" si="37"/>
        <v>-</v>
      </c>
      <c r="M2329" s="15"/>
      <c r="N2329" s="15"/>
      <c r="O2329" s="15"/>
      <c r="P2329" s="15"/>
    </row>
    <row r="2330" spans="1:16" x14ac:dyDescent="0.25">
      <c r="L2330" s="21" t="str">
        <f t="shared" ca="1" si="37"/>
        <v>-</v>
      </c>
    </row>
    <row r="2331" spans="1:16" x14ac:dyDescent="0.25">
      <c r="A2331" s="15"/>
      <c r="B2331" s="19"/>
      <c r="C2331" s="15"/>
      <c r="D2331" s="15"/>
      <c r="E2331" s="15"/>
      <c r="F2331" s="15"/>
      <c r="G2331" s="15"/>
      <c r="H2331" s="15"/>
      <c r="I2331" s="15"/>
      <c r="J2331" s="15"/>
      <c r="K2331" s="19"/>
      <c r="L2331" s="24" t="str">
        <f t="shared" ca="1" si="37"/>
        <v>-</v>
      </c>
      <c r="M2331" s="15"/>
      <c r="N2331" s="15"/>
      <c r="O2331" s="15"/>
      <c r="P2331" s="15"/>
    </row>
    <row r="2332" spans="1:16" x14ac:dyDescent="0.25">
      <c r="L2332" s="21" t="str">
        <f t="shared" ca="1" si="37"/>
        <v>-</v>
      </c>
    </row>
    <row r="2333" spans="1:16" x14ac:dyDescent="0.25">
      <c r="A2333" s="15"/>
      <c r="B2333" s="19"/>
      <c r="C2333" s="15"/>
      <c r="D2333" s="15"/>
      <c r="E2333" s="15"/>
      <c r="F2333" s="15"/>
      <c r="G2333" s="15"/>
      <c r="H2333" s="15"/>
      <c r="I2333" s="15"/>
      <c r="J2333" s="15"/>
      <c r="K2333" s="19"/>
      <c r="L2333" s="24" t="str">
        <f t="shared" ca="1" si="37"/>
        <v>-</v>
      </c>
      <c r="M2333" s="15"/>
      <c r="N2333" s="15"/>
      <c r="O2333" s="15"/>
      <c r="P2333" s="15"/>
    </row>
    <row r="2334" spans="1:16" x14ac:dyDescent="0.25">
      <c r="L2334" s="21" t="str">
        <f t="shared" ca="1" si="37"/>
        <v>-</v>
      </c>
    </row>
    <row r="2335" spans="1:16" x14ac:dyDescent="0.25">
      <c r="A2335" s="15"/>
      <c r="B2335" s="19"/>
      <c r="C2335" s="15"/>
      <c r="D2335" s="15"/>
      <c r="E2335" s="15"/>
      <c r="F2335" s="15"/>
      <c r="G2335" s="15"/>
      <c r="H2335" s="15"/>
      <c r="I2335" s="15"/>
      <c r="J2335" s="15"/>
      <c r="K2335" s="19"/>
      <c r="L2335" s="24" t="str">
        <f t="shared" ca="1" si="37"/>
        <v>-</v>
      </c>
      <c r="M2335" s="15"/>
      <c r="N2335" s="15"/>
      <c r="O2335" s="15"/>
      <c r="P2335" s="15"/>
    </row>
    <row r="2336" spans="1:16" x14ac:dyDescent="0.25">
      <c r="L2336" s="21" t="str">
        <f t="shared" ca="1" si="37"/>
        <v>-</v>
      </c>
    </row>
    <row r="2337" spans="1:16" x14ac:dyDescent="0.25">
      <c r="A2337" s="15"/>
      <c r="B2337" s="19"/>
      <c r="C2337" s="15"/>
      <c r="D2337" s="15"/>
      <c r="E2337" s="15"/>
      <c r="F2337" s="15"/>
      <c r="G2337" s="15"/>
      <c r="H2337" s="15"/>
      <c r="I2337" s="15"/>
      <c r="J2337" s="15"/>
      <c r="K2337" s="19"/>
      <c r="L2337" s="24" t="str">
        <f t="shared" ca="1" si="37"/>
        <v>-</v>
      </c>
      <c r="M2337" s="15"/>
      <c r="N2337" s="15"/>
      <c r="O2337" s="15"/>
      <c r="P2337" s="15"/>
    </row>
    <row r="2338" spans="1:16" x14ac:dyDescent="0.25">
      <c r="L2338" s="21" t="str">
        <f t="shared" ca="1" si="37"/>
        <v>-</v>
      </c>
    </row>
    <row r="2339" spans="1:16" x14ac:dyDescent="0.25">
      <c r="A2339" s="15"/>
      <c r="B2339" s="19"/>
      <c r="C2339" s="15"/>
      <c r="D2339" s="15"/>
      <c r="E2339" s="15"/>
      <c r="F2339" s="15"/>
      <c r="G2339" s="15"/>
      <c r="H2339" s="15"/>
      <c r="I2339" s="15"/>
      <c r="J2339" s="15"/>
      <c r="K2339" s="19"/>
      <c r="L2339" s="24" t="str">
        <f t="shared" ca="1" si="37"/>
        <v>-</v>
      </c>
      <c r="M2339" s="15"/>
      <c r="N2339" s="15"/>
      <c r="O2339" s="15"/>
      <c r="P2339" s="15"/>
    </row>
    <row r="2340" spans="1:16" x14ac:dyDescent="0.25">
      <c r="L2340" s="21" t="str">
        <f t="shared" ca="1" si="37"/>
        <v>-</v>
      </c>
    </row>
    <row r="2341" spans="1:16" x14ac:dyDescent="0.25">
      <c r="A2341" s="15"/>
      <c r="B2341" s="19"/>
      <c r="C2341" s="15"/>
      <c r="D2341" s="15"/>
      <c r="E2341" s="15"/>
      <c r="F2341" s="15"/>
      <c r="G2341" s="15"/>
      <c r="H2341" s="15"/>
      <c r="I2341" s="15"/>
      <c r="J2341" s="15"/>
      <c r="K2341" s="19"/>
      <c r="L2341" s="24" t="str">
        <f t="shared" ca="1" si="37"/>
        <v>-</v>
      </c>
      <c r="M2341" s="15"/>
      <c r="N2341" s="15"/>
      <c r="O2341" s="15"/>
      <c r="P2341" s="15"/>
    </row>
    <row r="2342" spans="1:16" x14ac:dyDescent="0.25">
      <c r="L2342" s="21" t="str">
        <f t="shared" ca="1" si="37"/>
        <v>-</v>
      </c>
    </row>
    <row r="2343" spans="1:16" x14ac:dyDescent="0.25">
      <c r="A2343" s="15"/>
      <c r="B2343" s="19"/>
      <c r="C2343" s="15"/>
      <c r="D2343" s="15"/>
      <c r="E2343" s="15"/>
      <c r="F2343" s="15"/>
      <c r="G2343" s="15"/>
      <c r="H2343" s="15"/>
      <c r="I2343" s="15"/>
      <c r="J2343" s="15"/>
      <c r="K2343" s="19"/>
      <c r="L2343" s="24" t="str">
        <f t="shared" ca="1" si="37"/>
        <v>-</v>
      </c>
      <c r="M2343" s="15"/>
      <c r="N2343" s="15"/>
      <c r="O2343" s="15"/>
      <c r="P2343" s="15"/>
    </row>
    <row r="2344" spans="1:16" x14ac:dyDescent="0.25">
      <c r="L2344" s="21" t="str">
        <f t="shared" ca="1" si="37"/>
        <v>-</v>
      </c>
    </row>
    <row r="2345" spans="1:16" x14ac:dyDescent="0.25">
      <c r="A2345" s="15"/>
      <c r="B2345" s="19"/>
      <c r="C2345" s="15"/>
      <c r="D2345" s="15"/>
      <c r="E2345" s="15"/>
      <c r="F2345" s="15"/>
      <c r="G2345" s="15"/>
      <c r="H2345" s="15"/>
      <c r="I2345" s="15"/>
      <c r="J2345" s="15"/>
      <c r="K2345" s="19"/>
      <c r="L2345" s="24" t="str">
        <f t="shared" ca="1" si="37"/>
        <v>-</v>
      </c>
      <c r="M2345" s="15"/>
      <c r="N2345" s="15"/>
      <c r="O2345" s="15"/>
      <c r="P2345" s="15"/>
    </row>
    <row r="2346" spans="1:16" x14ac:dyDescent="0.25">
      <c r="L2346" s="21" t="str">
        <f t="shared" ca="1" si="37"/>
        <v>-</v>
      </c>
    </row>
    <row r="2347" spans="1:16" x14ac:dyDescent="0.25">
      <c r="A2347" s="15"/>
      <c r="B2347" s="19"/>
      <c r="C2347" s="15"/>
      <c r="D2347" s="15"/>
      <c r="E2347" s="15"/>
      <c r="F2347" s="15"/>
      <c r="G2347" s="15"/>
      <c r="H2347" s="15"/>
      <c r="I2347" s="15"/>
      <c r="J2347" s="15"/>
      <c r="K2347" s="19"/>
      <c r="L2347" s="24" t="str">
        <f t="shared" ca="1" si="37"/>
        <v>-</v>
      </c>
      <c r="M2347" s="15"/>
      <c r="N2347" s="15"/>
      <c r="O2347" s="15"/>
      <c r="P2347" s="15"/>
    </row>
    <row r="2348" spans="1:16" x14ac:dyDescent="0.25">
      <c r="L2348" s="21" t="str">
        <f t="shared" ca="1" si="37"/>
        <v>-</v>
      </c>
    </row>
    <row r="2349" spans="1:16" x14ac:dyDescent="0.25">
      <c r="A2349" s="15"/>
      <c r="B2349" s="19"/>
      <c r="C2349" s="15"/>
      <c r="D2349" s="15"/>
      <c r="E2349" s="15"/>
      <c r="F2349" s="15"/>
      <c r="G2349" s="15"/>
      <c r="H2349" s="15"/>
      <c r="I2349" s="15"/>
      <c r="J2349" s="15"/>
      <c r="K2349" s="19"/>
      <c r="L2349" s="24" t="str">
        <f t="shared" ca="1" si="37"/>
        <v>-</v>
      </c>
      <c r="M2349" s="15"/>
      <c r="N2349" s="15"/>
      <c r="O2349" s="15"/>
      <c r="P2349" s="15"/>
    </row>
    <row r="2350" spans="1:16" x14ac:dyDescent="0.25">
      <c r="L2350" s="21" t="str">
        <f t="shared" ca="1" si="37"/>
        <v>-</v>
      </c>
    </row>
    <row r="2351" spans="1:16" x14ac:dyDescent="0.25">
      <c r="A2351" s="15"/>
      <c r="B2351" s="19"/>
      <c r="C2351" s="15"/>
      <c r="D2351" s="15"/>
      <c r="E2351" s="15"/>
      <c r="F2351" s="15"/>
      <c r="G2351" s="15"/>
      <c r="H2351" s="15"/>
      <c r="I2351" s="15"/>
      <c r="J2351" s="15"/>
      <c r="K2351" s="19"/>
      <c r="L2351" s="24" t="str">
        <f t="shared" ca="1" si="37"/>
        <v>-</v>
      </c>
      <c r="M2351" s="15"/>
      <c r="N2351" s="15"/>
      <c r="O2351" s="15"/>
      <c r="P2351" s="15"/>
    </row>
    <row r="2352" spans="1:16" x14ac:dyDescent="0.25">
      <c r="L2352" s="21" t="str">
        <f t="shared" ca="1" si="37"/>
        <v>-</v>
      </c>
    </row>
    <row r="2353" spans="1:16" x14ac:dyDescent="0.25">
      <c r="A2353" s="15"/>
      <c r="B2353" s="19"/>
      <c r="C2353" s="15"/>
      <c r="D2353" s="15"/>
      <c r="E2353" s="15"/>
      <c r="F2353" s="15"/>
      <c r="G2353" s="15"/>
      <c r="H2353" s="15"/>
      <c r="I2353" s="15"/>
      <c r="J2353" s="15"/>
      <c r="K2353" s="19"/>
      <c r="L2353" s="24" t="str">
        <f t="shared" ca="1" si="37"/>
        <v>-</v>
      </c>
      <c r="M2353" s="15"/>
      <c r="N2353" s="15"/>
      <c r="O2353" s="15"/>
      <c r="P2353" s="15"/>
    </row>
    <row r="2354" spans="1:16" x14ac:dyDescent="0.25">
      <c r="L2354" s="21" t="str">
        <f t="shared" ca="1" si="37"/>
        <v>-</v>
      </c>
    </row>
    <row r="2355" spans="1:16" x14ac:dyDescent="0.25">
      <c r="A2355" s="15"/>
      <c r="B2355" s="19"/>
      <c r="C2355" s="15"/>
      <c r="D2355" s="15"/>
      <c r="E2355" s="15"/>
      <c r="F2355" s="15"/>
      <c r="G2355" s="15"/>
      <c r="H2355" s="15"/>
      <c r="I2355" s="15"/>
      <c r="J2355" s="15"/>
      <c r="K2355" s="19"/>
      <c r="L2355" s="24" t="str">
        <f t="shared" ca="1" si="37"/>
        <v>-</v>
      </c>
      <c r="M2355" s="15"/>
      <c r="N2355" s="15"/>
      <c r="O2355" s="15"/>
      <c r="P2355" s="15"/>
    </row>
    <row r="2356" spans="1:16" x14ac:dyDescent="0.25">
      <c r="L2356" s="21" t="str">
        <f t="shared" ca="1" si="37"/>
        <v>-</v>
      </c>
    </row>
    <row r="2357" spans="1:16" x14ac:dyDescent="0.25">
      <c r="A2357" s="15"/>
      <c r="B2357" s="19"/>
      <c r="C2357" s="15"/>
      <c r="D2357" s="15"/>
      <c r="E2357" s="15"/>
      <c r="F2357" s="15"/>
      <c r="G2357" s="15"/>
      <c r="H2357" s="15"/>
      <c r="I2357" s="15"/>
      <c r="J2357" s="15"/>
      <c r="K2357" s="19"/>
      <c r="L2357" s="24" t="str">
        <f t="shared" ca="1" si="37"/>
        <v>-</v>
      </c>
      <c r="M2357" s="15"/>
      <c r="N2357" s="15"/>
      <c r="O2357" s="15"/>
      <c r="P2357" s="15"/>
    </row>
    <row r="2358" spans="1:16" x14ac:dyDescent="0.25">
      <c r="L2358" s="21" t="str">
        <f t="shared" ca="1" si="37"/>
        <v>-</v>
      </c>
    </row>
    <row r="2359" spans="1:16" x14ac:dyDescent="0.25">
      <c r="A2359" s="15"/>
      <c r="B2359" s="19"/>
      <c r="C2359" s="15"/>
      <c r="D2359" s="15"/>
      <c r="E2359" s="15"/>
      <c r="F2359" s="15"/>
      <c r="G2359" s="15"/>
      <c r="H2359" s="15"/>
      <c r="I2359" s="15"/>
      <c r="J2359" s="15"/>
      <c r="K2359" s="19"/>
      <c r="L2359" s="24" t="str">
        <f t="shared" ca="1" si="37"/>
        <v>-</v>
      </c>
      <c r="M2359" s="15"/>
      <c r="N2359" s="15"/>
      <c r="O2359" s="15"/>
      <c r="P2359" s="15"/>
    </row>
    <row r="2360" spans="1:16" x14ac:dyDescent="0.25">
      <c r="L2360" s="21" t="str">
        <f t="shared" ca="1" si="37"/>
        <v>-</v>
      </c>
    </row>
    <row r="2361" spans="1:16" x14ac:dyDescent="0.25">
      <c r="A2361" s="15"/>
      <c r="B2361" s="19"/>
      <c r="C2361" s="15"/>
      <c r="D2361" s="15"/>
      <c r="E2361" s="15"/>
      <c r="F2361" s="15"/>
      <c r="G2361" s="15"/>
      <c r="H2361" s="15"/>
      <c r="I2361" s="15"/>
      <c r="J2361" s="15"/>
      <c r="K2361" s="19"/>
      <c r="L2361" s="24" t="str">
        <f t="shared" ca="1" si="37"/>
        <v>-</v>
      </c>
      <c r="M2361" s="15"/>
      <c r="N2361" s="15"/>
      <c r="O2361" s="15"/>
      <c r="P2361" s="15"/>
    </row>
    <row r="2362" spans="1:16" x14ac:dyDescent="0.25">
      <c r="L2362" s="21" t="str">
        <f t="shared" ca="1" si="37"/>
        <v>-</v>
      </c>
    </row>
    <row r="2363" spans="1:16" x14ac:dyDescent="0.25">
      <c r="A2363" s="15"/>
      <c r="B2363" s="19"/>
      <c r="C2363" s="15"/>
      <c r="D2363" s="15"/>
      <c r="E2363" s="15"/>
      <c r="F2363" s="15"/>
      <c r="G2363" s="15"/>
      <c r="H2363" s="15"/>
      <c r="I2363" s="15"/>
      <c r="J2363" s="15"/>
      <c r="K2363" s="19"/>
      <c r="L2363" s="24" t="str">
        <f t="shared" ca="1" si="37"/>
        <v>-</v>
      </c>
      <c r="M2363" s="15"/>
      <c r="N2363" s="15"/>
      <c r="O2363" s="15"/>
      <c r="P2363" s="15"/>
    </row>
    <row r="2364" spans="1:16" x14ac:dyDescent="0.25">
      <c r="L2364" s="21" t="str">
        <f t="shared" ca="1" si="37"/>
        <v>-</v>
      </c>
    </row>
    <row r="2365" spans="1:16" x14ac:dyDescent="0.25">
      <c r="A2365" s="15"/>
      <c r="B2365" s="19"/>
      <c r="C2365" s="15"/>
      <c r="D2365" s="15"/>
      <c r="E2365" s="15"/>
      <c r="F2365" s="15"/>
      <c r="G2365" s="15"/>
      <c r="H2365" s="15"/>
      <c r="I2365" s="15"/>
      <c r="J2365" s="15"/>
      <c r="K2365" s="19"/>
      <c r="L2365" s="24" t="str">
        <f t="shared" ca="1" si="37"/>
        <v>-</v>
      </c>
      <c r="M2365" s="15"/>
      <c r="N2365" s="15"/>
      <c r="O2365" s="15"/>
      <c r="P2365" s="15"/>
    </row>
    <row r="2366" spans="1:16" x14ac:dyDescent="0.25">
      <c r="L2366" s="21" t="str">
        <f t="shared" ca="1" si="37"/>
        <v>-</v>
      </c>
    </row>
    <row r="2367" spans="1:16" x14ac:dyDescent="0.25">
      <c r="A2367" s="15"/>
      <c r="B2367" s="19"/>
      <c r="C2367" s="15"/>
      <c r="D2367" s="15"/>
      <c r="E2367" s="15"/>
      <c r="F2367" s="15"/>
      <c r="G2367" s="15"/>
      <c r="H2367" s="15"/>
      <c r="I2367" s="15"/>
      <c r="J2367" s="15"/>
      <c r="K2367" s="19"/>
      <c r="L2367" s="24" t="str">
        <f t="shared" ca="1" si="37"/>
        <v>-</v>
      </c>
      <c r="M2367" s="15"/>
      <c r="N2367" s="15"/>
      <c r="O2367" s="15"/>
      <c r="P2367" s="15"/>
    </row>
    <row r="2368" spans="1:16" x14ac:dyDescent="0.25">
      <c r="L2368" s="21" t="str">
        <f t="shared" ca="1" si="37"/>
        <v>-</v>
      </c>
    </row>
    <row r="2369" spans="1:16" x14ac:dyDescent="0.25">
      <c r="A2369" s="15"/>
      <c r="B2369" s="19"/>
      <c r="C2369" s="15"/>
      <c r="D2369" s="15"/>
      <c r="E2369" s="15"/>
      <c r="F2369" s="15"/>
      <c r="G2369" s="15"/>
      <c r="H2369" s="15"/>
      <c r="I2369" s="15"/>
      <c r="J2369" s="15"/>
      <c r="K2369" s="19"/>
      <c r="L2369" s="24" t="str">
        <f t="shared" ca="1" si="37"/>
        <v>-</v>
      </c>
      <c r="M2369" s="15"/>
      <c r="N2369" s="15"/>
      <c r="O2369" s="15"/>
      <c r="P2369" s="15"/>
    </row>
    <row r="2370" spans="1:16" x14ac:dyDescent="0.25">
      <c r="L2370" s="21" t="str">
        <f t="shared" ca="1" si="37"/>
        <v>-</v>
      </c>
    </row>
    <row r="2371" spans="1:16" x14ac:dyDescent="0.25">
      <c r="A2371" s="15"/>
      <c r="B2371" s="19"/>
      <c r="C2371" s="15"/>
      <c r="D2371" s="15"/>
      <c r="E2371" s="15"/>
      <c r="F2371" s="15"/>
      <c r="G2371" s="15"/>
      <c r="H2371" s="15"/>
      <c r="I2371" s="15"/>
      <c r="J2371" s="15"/>
      <c r="K2371" s="19"/>
      <c r="L2371" s="24" t="str">
        <f t="shared" ca="1" si="37"/>
        <v>-</v>
      </c>
      <c r="M2371" s="15"/>
      <c r="N2371" s="15"/>
      <c r="O2371" s="15"/>
      <c r="P2371" s="15"/>
    </row>
    <row r="2372" spans="1:16" x14ac:dyDescent="0.25">
      <c r="L2372" s="21" t="str">
        <f t="shared" ca="1" si="37"/>
        <v>-</v>
      </c>
    </row>
    <row r="2373" spans="1:16" x14ac:dyDescent="0.25">
      <c r="A2373" s="15"/>
      <c r="B2373" s="19"/>
      <c r="C2373" s="15"/>
      <c r="D2373" s="15"/>
      <c r="E2373" s="15"/>
      <c r="F2373" s="15"/>
      <c r="G2373" s="15"/>
      <c r="H2373" s="15"/>
      <c r="I2373" s="15"/>
      <c r="J2373" s="15"/>
      <c r="K2373" s="19"/>
      <c r="L2373" s="24" t="str">
        <f t="shared" ca="1" si="37"/>
        <v>-</v>
      </c>
      <c r="M2373" s="15"/>
      <c r="N2373" s="15"/>
      <c r="O2373" s="15"/>
      <c r="P2373" s="15"/>
    </row>
    <row r="2374" spans="1:16" x14ac:dyDescent="0.25">
      <c r="L2374" s="21" t="str">
        <f t="shared" ref="L2374:L2437" ca="1" si="38">IF(B2374&gt;1/1/1900, (IF(M2374="Closed",(DATEDIF(B2374,K2374,"d"))-(DATEDIF(H2374,J2374,"d")),IF(OR(M2374="Pending",ISBLANK(K2374)),TODAY()-B2374))),"-")</f>
        <v>-</v>
      </c>
    </row>
    <row r="2375" spans="1:16" x14ac:dyDescent="0.25">
      <c r="A2375" s="15"/>
      <c r="B2375" s="19"/>
      <c r="C2375" s="15"/>
      <c r="D2375" s="15"/>
      <c r="E2375" s="15"/>
      <c r="F2375" s="15"/>
      <c r="G2375" s="15"/>
      <c r="H2375" s="15"/>
      <c r="I2375" s="15"/>
      <c r="J2375" s="15"/>
      <c r="K2375" s="19"/>
      <c r="L2375" s="24" t="str">
        <f t="shared" ca="1" si="38"/>
        <v>-</v>
      </c>
      <c r="M2375" s="15"/>
      <c r="N2375" s="15"/>
      <c r="O2375" s="15"/>
      <c r="P2375" s="15"/>
    </row>
    <row r="2376" spans="1:16" x14ac:dyDescent="0.25">
      <c r="L2376" s="21" t="str">
        <f t="shared" ca="1" si="38"/>
        <v>-</v>
      </c>
    </row>
    <row r="2377" spans="1:16" x14ac:dyDescent="0.25">
      <c r="A2377" s="15"/>
      <c r="B2377" s="19"/>
      <c r="C2377" s="15"/>
      <c r="D2377" s="15"/>
      <c r="E2377" s="15"/>
      <c r="F2377" s="15"/>
      <c r="G2377" s="15"/>
      <c r="H2377" s="15"/>
      <c r="I2377" s="15"/>
      <c r="J2377" s="15"/>
      <c r="K2377" s="19"/>
      <c r="L2377" s="24" t="str">
        <f t="shared" ca="1" si="38"/>
        <v>-</v>
      </c>
      <c r="M2377" s="15"/>
      <c r="N2377" s="15"/>
      <c r="O2377" s="15"/>
      <c r="P2377" s="15"/>
    </row>
    <row r="2378" spans="1:16" x14ac:dyDescent="0.25">
      <c r="L2378" s="21" t="str">
        <f t="shared" ca="1" si="38"/>
        <v>-</v>
      </c>
    </row>
    <row r="2379" spans="1:16" x14ac:dyDescent="0.25">
      <c r="A2379" s="15"/>
      <c r="B2379" s="19"/>
      <c r="C2379" s="15"/>
      <c r="D2379" s="15"/>
      <c r="E2379" s="15"/>
      <c r="F2379" s="15"/>
      <c r="G2379" s="15"/>
      <c r="H2379" s="15"/>
      <c r="I2379" s="15"/>
      <c r="J2379" s="15"/>
      <c r="K2379" s="19"/>
      <c r="L2379" s="24" t="str">
        <f t="shared" ca="1" si="38"/>
        <v>-</v>
      </c>
      <c r="M2379" s="15"/>
      <c r="N2379" s="15"/>
      <c r="O2379" s="15"/>
      <c r="P2379" s="15"/>
    </row>
    <row r="2380" spans="1:16" x14ac:dyDescent="0.25">
      <c r="L2380" s="21" t="str">
        <f t="shared" ca="1" si="38"/>
        <v>-</v>
      </c>
    </row>
    <row r="2381" spans="1:16" x14ac:dyDescent="0.25">
      <c r="A2381" s="15"/>
      <c r="B2381" s="19"/>
      <c r="C2381" s="15"/>
      <c r="D2381" s="15"/>
      <c r="E2381" s="15"/>
      <c r="F2381" s="15"/>
      <c r="G2381" s="15"/>
      <c r="H2381" s="15"/>
      <c r="I2381" s="15"/>
      <c r="J2381" s="15"/>
      <c r="K2381" s="19"/>
      <c r="L2381" s="24" t="str">
        <f t="shared" ca="1" si="38"/>
        <v>-</v>
      </c>
      <c r="M2381" s="15"/>
      <c r="N2381" s="15"/>
      <c r="O2381" s="15"/>
      <c r="P2381" s="15"/>
    </row>
    <row r="2382" spans="1:16" x14ac:dyDescent="0.25">
      <c r="L2382" s="21" t="str">
        <f t="shared" ca="1" si="38"/>
        <v>-</v>
      </c>
    </row>
    <row r="2383" spans="1:16" x14ac:dyDescent="0.25">
      <c r="A2383" s="15"/>
      <c r="B2383" s="19"/>
      <c r="C2383" s="15"/>
      <c r="D2383" s="15"/>
      <c r="E2383" s="15"/>
      <c r="F2383" s="15"/>
      <c r="G2383" s="15"/>
      <c r="H2383" s="15"/>
      <c r="I2383" s="15"/>
      <c r="J2383" s="15"/>
      <c r="K2383" s="19"/>
      <c r="L2383" s="24" t="str">
        <f t="shared" ca="1" si="38"/>
        <v>-</v>
      </c>
      <c r="M2383" s="15"/>
      <c r="N2383" s="15"/>
      <c r="O2383" s="15"/>
      <c r="P2383" s="15"/>
    </row>
    <row r="2384" spans="1:16" x14ac:dyDescent="0.25">
      <c r="L2384" s="21" t="str">
        <f t="shared" ca="1" si="38"/>
        <v>-</v>
      </c>
    </row>
    <row r="2385" spans="1:16" x14ac:dyDescent="0.25">
      <c r="A2385" s="15"/>
      <c r="B2385" s="19"/>
      <c r="C2385" s="15"/>
      <c r="D2385" s="15"/>
      <c r="E2385" s="15"/>
      <c r="F2385" s="15"/>
      <c r="G2385" s="15"/>
      <c r="H2385" s="15"/>
      <c r="I2385" s="15"/>
      <c r="J2385" s="15"/>
      <c r="K2385" s="19"/>
      <c r="L2385" s="24" t="str">
        <f t="shared" ca="1" si="38"/>
        <v>-</v>
      </c>
      <c r="M2385" s="15"/>
      <c r="N2385" s="15"/>
      <c r="O2385" s="15"/>
      <c r="P2385" s="15"/>
    </row>
    <row r="2386" spans="1:16" x14ac:dyDescent="0.25">
      <c r="L2386" s="21" t="str">
        <f t="shared" ca="1" si="38"/>
        <v>-</v>
      </c>
    </row>
    <row r="2387" spans="1:16" x14ac:dyDescent="0.25">
      <c r="A2387" s="15"/>
      <c r="B2387" s="19"/>
      <c r="C2387" s="15"/>
      <c r="D2387" s="15"/>
      <c r="E2387" s="15"/>
      <c r="F2387" s="15"/>
      <c r="G2387" s="15"/>
      <c r="H2387" s="15"/>
      <c r="I2387" s="15"/>
      <c r="J2387" s="15"/>
      <c r="K2387" s="19"/>
      <c r="L2387" s="24" t="str">
        <f t="shared" ca="1" si="38"/>
        <v>-</v>
      </c>
      <c r="M2387" s="15"/>
      <c r="N2387" s="15"/>
      <c r="O2387" s="15"/>
      <c r="P2387" s="15"/>
    </row>
    <row r="2388" spans="1:16" x14ac:dyDescent="0.25">
      <c r="L2388" s="21" t="str">
        <f t="shared" ca="1" si="38"/>
        <v>-</v>
      </c>
    </row>
    <row r="2389" spans="1:16" x14ac:dyDescent="0.25">
      <c r="A2389" s="15"/>
      <c r="B2389" s="19"/>
      <c r="C2389" s="15"/>
      <c r="D2389" s="15"/>
      <c r="E2389" s="15"/>
      <c r="F2389" s="15"/>
      <c r="G2389" s="15"/>
      <c r="H2389" s="15"/>
      <c r="I2389" s="15"/>
      <c r="J2389" s="15"/>
      <c r="K2389" s="19"/>
      <c r="L2389" s="24" t="str">
        <f t="shared" ca="1" si="38"/>
        <v>-</v>
      </c>
      <c r="M2389" s="15"/>
      <c r="N2389" s="15"/>
      <c r="O2389" s="15"/>
      <c r="P2389" s="15"/>
    </row>
    <row r="2390" spans="1:16" x14ac:dyDescent="0.25">
      <c r="L2390" s="21" t="str">
        <f t="shared" ca="1" si="38"/>
        <v>-</v>
      </c>
    </row>
    <row r="2391" spans="1:16" x14ac:dyDescent="0.25">
      <c r="A2391" s="15"/>
      <c r="B2391" s="19"/>
      <c r="C2391" s="15"/>
      <c r="D2391" s="15"/>
      <c r="E2391" s="15"/>
      <c r="F2391" s="15"/>
      <c r="G2391" s="15"/>
      <c r="H2391" s="15"/>
      <c r="I2391" s="15"/>
      <c r="J2391" s="15"/>
      <c r="K2391" s="19"/>
      <c r="L2391" s="24" t="str">
        <f t="shared" ca="1" si="38"/>
        <v>-</v>
      </c>
      <c r="M2391" s="15"/>
      <c r="N2391" s="15"/>
      <c r="O2391" s="15"/>
      <c r="P2391" s="15"/>
    </row>
    <row r="2392" spans="1:16" x14ac:dyDescent="0.25">
      <c r="L2392" s="21" t="str">
        <f t="shared" ca="1" si="38"/>
        <v>-</v>
      </c>
    </row>
    <row r="2393" spans="1:16" x14ac:dyDescent="0.25">
      <c r="A2393" s="15"/>
      <c r="B2393" s="19"/>
      <c r="C2393" s="15"/>
      <c r="D2393" s="15"/>
      <c r="E2393" s="15"/>
      <c r="F2393" s="15"/>
      <c r="G2393" s="15"/>
      <c r="H2393" s="15"/>
      <c r="I2393" s="15"/>
      <c r="J2393" s="15"/>
      <c r="K2393" s="19"/>
      <c r="L2393" s="24" t="str">
        <f t="shared" ca="1" si="38"/>
        <v>-</v>
      </c>
      <c r="M2393" s="15"/>
      <c r="N2393" s="15"/>
      <c r="O2393" s="15"/>
      <c r="P2393" s="15"/>
    </row>
    <row r="2394" spans="1:16" x14ac:dyDescent="0.25">
      <c r="L2394" s="21" t="str">
        <f t="shared" ca="1" si="38"/>
        <v>-</v>
      </c>
    </row>
    <row r="2395" spans="1:16" x14ac:dyDescent="0.25">
      <c r="A2395" s="15"/>
      <c r="B2395" s="19"/>
      <c r="C2395" s="15"/>
      <c r="D2395" s="15"/>
      <c r="E2395" s="15"/>
      <c r="F2395" s="15"/>
      <c r="G2395" s="15"/>
      <c r="H2395" s="15"/>
      <c r="I2395" s="15"/>
      <c r="J2395" s="15"/>
      <c r="K2395" s="19"/>
      <c r="L2395" s="24" t="str">
        <f t="shared" ca="1" si="38"/>
        <v>-</v>
      </c>
      <c r="M2395" s="15"/>
      <c r="N2395" s="15"/>
      <c r="O2395" s="15"/>
      <c r="P2395" s="15"/>
    </row>
    <row r="2396" spans="1:16" x14ac:dyDescent="0.25">
      <c r="L2396" s="21" t="str">
        <f t="shared" ca="1" si="38"/>
        <v>-</v>
      </c>
    </row>
    <row r="2397" spans="1:16" x14ac:dyDescent="0.25">
      <c r="A2397" s="15"/>
      <c r="B2397" s="19"/>
      <c r="C2397" s="15"/>
      <c r="D2397" s="15"/>
      <c r="E2397" s="15"/>
      <c r="F2397" s="15"/>
      <c r="G2397" s="15"/>
      <c r="H2397" s="15"/>
      <c r="I2397" s="15"/>
      <c r="J2397" s="15"/>
      <c r="K2397" s="19"/>
      <c r="L2397" s="24" t="str">
        <f t="shared" ca="1" si="38"/>
        <v>-</v>
      </c>
      <c r="M2397" s="15"/>
      <c r="N2397" s="15"/>
      <c r="O2397" s="15"/>
      <c r="P2397" s="15"/>
    </row>
    <row r="2398" spans="1:16" x14ac:dyDescent="0.25">
      <c r="L2398" s="21" t="str">
        <f t="shared" ca="1" si="38"/>
        <v>-</v>
      </c>
    </row>
    <row r="2399" spans="1:16" x14ac:dyDescent="0.25">
      <c r="A2399" s="15"/>
      <c r="B2399" s="19"/>
      <c r="C2399" s="15"/>
      <c r="D2399" s="15"/>
      <c r="E2399" s="15"/>
      <c r="F2399" s="15"/>
      <c r="G2399" s="15"/>
      <c r="H2399" s="15"/>
      <c r="I2399" s="15"/>
      <c r="J2399" s="15"/>
      <c r="K2399" s="19"/>
      <c r="L2399" s="24" t="str">
        <f t="shared" ca="1" si="38"/>
        <v>-</v>
      </c>
      <c r="M2399" s="15"/>
      <c r="N2399" s="15"/>
      <c r="O2399" s="15"/>
      <c r="P2399" s="15"/>
    </row>
    <row r="2400" spans="1:16" x14ac:dyDescent="0.25">
      <c r="L2400" s="21" t="str">
        <f t="shared" ca="1" si="38"/>
        <v>-</v>
      </c>
    </row>
    <row r="2401" spans="1:16" x14ac:dyDescent="0.25">
      <c r="A2401" s="15"/>
      <c r="B2401" s="19"/>
      <c r="C2401" s="15"/>
      <c r="D2401" s="15"/>
      <c r="E2401" s="15"/>
      <c r="F2401" s="15"/>
      <c r="G2401" s="15"/>
      <c r="H2401" s="15"/>
      <c r="I2401" s="15"/>
      <c r="J2401" s="15"/>
      <c r="K2401" s="19"/>
      <c r="L2401" s="24" t="str">
        <f t="shared" ca="1" si="38"/>
        <v>-</v>
      </c>
      <c r="M2401" s="15"/>
      <c r="N2401" s="15"/>
      <c r="O2401" s="15"/>
      <c r="P2401" s="15"/>
    </row>
    <row r="2402" spans="1:16" x14ac:dyDescent="0.25">
      <c r="L2402" s="21" t="str">
        <f t="shared" ca="1" si="38"/>
        <v>-</v>
      </c>
    </row>
    <row r="2403" spans="1:16" x14ac:dyDescent="0.25">
      <c r="A2403" s="15"/>
      <c r="B2403" s="19"/>
      <c r="C2403" s="15"/>
      <c r="D2403" s="15"/>
      <c r="E2403" s="15"/>
      <c r="F2403" s="15"/>
      <c r="G2403" s="15"/>
      <c r="H2403" s="15"/>
      <c r="I2403" s="15"/>
      <c r="J2403" s="15"/>
      <c r="K2403" s="19"/>
      <c r="L2403" s="24" t="str">
        <f t="shared" ca="1" si="38"/>
        <v>-</v>
      </c>
      <c r="M2403" s="15"/>
      <c r="N2403" s="15"/>
      <c r="O2403" s="15"/>
      <c r="P2403" s="15"/>
    </row>
    <row r="2404" spans="1:16" x14ac:dyDescent="0.25">
      <c r="L2404" s="21" t="str">
        <f t="shared" ca="1" si="38"/>
        <v>-</v>
      </c>
    </row>
    <row r="2405" spans="1:16" x14ac:dyDescent="0.25">
      <c r="A2405" s="15"/>
      <c r="B2405" s="19"/>
      <c r="C2405" s="15"/>
      <c r="D2405" s="15"/>
      <c r="E2405" s="15"/>
      <c r="F2405" s="15"/>
      <c r="G2405" s="15"/>
      <c r="H2405" s="15"/>
      <c r="I2405" s="15"/>
      <c r="J2405" s="15"/>
      <c r="K2405" s="19"/>
      <c r="L2405" s="24" t="str">
        <f t="shared" ca="1" si="38"/>
        <v>-</v>
      </c>
      <c r="M2405" s="15"/>
      <c r="N2405" s="15"/>
      <c r="O2405" s="15"/>
      <c r="P2405" s="15"/>
    </row>
    <row r="2406" spans="1:16" x14ac:dyDescent="0.25">
      <c r="L2406" s="21" t="str">
        <f t="shared" ca="1" si="38"/>
        <v>-</v>
      </c>
    </row>
    <row r="2407" spans="1:16" x14ac:dyDescent="0.25">
      <c r="A2407" s="15"/>
      <c r="B2407" s="19"/>
      <c r="C2407" s="15"/>
      <c r="D2407" s="15"/>
      <c r="E2407" s="15"/>
      <c r="F2407" s="15"/>
      <c r="G2407" s="15"/>
      <c r="H2407" s="15"/>
      <c r="I2407" s="15"/>
      <c r="J2407" s="15"/>
      <c r="K2407" s="19"/>
      <c r="L2407" s="24" t="str">
        <f t="shared" ca="1" si="38"/>
        <v>-</v>
      </c>
      <c r="M2407" s="15"/>
      <c r="N2407" s="15"/>
      <c r="O2407" s="15"/>
      <c r="P2407" s="15"/>
    </row>
    <row r="2408" spans="1:16" x14ac:dyDescent="0.25">
      <c r="L2408" s="21" t="str">
        <f t="shared" ca="1" si="38"/>
        <v>-</v>
      </c>
    </row>
    <row r="2409" spans="1:16" x14ac:dyDescent="0.25">
      <c r="A2409" s="15"/>
      <c r="B2409" s="19"/>
      <c r="C2409" s="15"/>
      <c r="D2409" s="15"/>
      <c r="E2409" s="15"/>
      <c r="F2409" s="15"/>
      <c r="G2409" s="15"/>
      <c r="H2409" s="15"/>
      <c r="I2409" s="15"/>
      <c r="J2409" s="15"/>
      <c r="K2409" s="19"/>
      <c r="L2409" s="24" t="str">
        <f t="shared" ca="1" si="38"/>
        <v>-</v>
      </c>
      <c r="M2409" s="15"/>
      <c r="N2409" s="15"/>
      <c r="O2409" s="15"/>
      <c r="P2409" s="15"/>
    </row>
    <row r="2410" spans="1:16" x14ac:dyDescent="0.25">
      <c r="L2410" s="21" t="str">
        <f t="shared" ca="1" si="38"/>
        <v>-</v>
      </c>
    </row>
    <row r="2411" spans="1:16" x14ac:dyDescent="0.25">
      <c r="A2411" s="15"/>
      <c r="B2411" s="19"/>
      <c r="C2411" s="15"/>
      <c r="D2411" s="15"/>
      <c r="E2411" s="15"/>
      <c r="F2411" s="15"/>
      <c r="G2411" s="15"/>
      <c r="H2411" s="15"/>
      <c r="I2411" s="15"/>
      <c r="J2411" s="15"/>
      <c r="K2411" s="19"/>
      <c r="L2411" s="24" t="str">
        <f t="shared" ca="1" si="38"/>
        <v>-</v>
      </c>
      <c r="M2411" s="15"/>
      <c r="N2411" s="15"/>
      <c r="O2411" s="15"/>
      <c r="P2411" s="15"/>
    </row>
    <row r="2412" spans="1:16" x14ac:dyDescent="0.25">
      <c r="L2412" s="21" t="str">
        <f t="shared" ca="1" si="38"/>
        <v>-</v>
      </c>
    </row>
    <row r="2413" spans="1:16" x14ac:dyDescent="0.25">
      <c r="A2413" s="15"/>
      <c r="B2413" s="19"/>
      <c r="C2413" s="15"/>
      <c r="D2413" s="15"/>
      <c r="E2413" s="15"/>
      <c r="F2413" s="15"/>
      <c r="G2413" s="15"/>
      <c r="H2413" s="15"/>
      <c r="I2413" s="15"/>
      <c r="J2413" s="15"/>
      <c r="K2413" s="19"/>
      <c r="L2413" s="24" t="str">
        <f t="shared" ca="1" si="38"/>
        <v>-</v>
      </c>
      <c r="M2413" s="15"/>
      <c r="N2413" s="15"/>
      <c r="O2413" s="15"/>
      <c r="P2413" s="15"/>
    </row>
    <row r="2414" spans="1:16" x14ac:dyDescent="0.25">
      <c r="L2414" s="21" t="str">
        <f t="shared" ca="1" si="38"/>
        <v>-</v>
      </c>
    </row>
    <row r="2415" spans="1:16" x14ac:dyDescent="0.25">
      <c r="A2415" s="15"/>
      <c r="B2415" s="19"/>
      <c r="C2415" s="15"/>
      <c r="D2415" s="15"/>
      <c r="E2415" s="15"/>
      <c r="F2415" s="15"/>
      <c r="G2415" s="15"/>
      <c r="H2415" s="15"/>
      <c r="I2415" s="15"/>
      <c r="J2415" s="15"/>
      <c r="K2415" s="19"/>
      <c r="L2415" s="24" t="str">
        <f t="shared" ca="1" si="38"/>
        <v>-</v>
      </c>
      <c r="M2415" s="15"/>
      <c r="N2415" s="15"/>
      <c r="O2415" s="15"/>
      <c r="P2415" s="15"/>
    </row>
    <row r="2416" spans="1:16" x14ac:dyDescent="0.25">
      <c r="L2416" s="21" t="str">
        <f t="shared" ca="1" si="38"/>
        <v>-</v>
      </c>
    </row>
    <row r="2417" spans="1:16" x14ac:dyDescent="0.25">
      <c r="A2417" s="15"/>
      <c r="B2417" s="19"/>
      <c r="C2417" s="15"/>
      <c r="D2417" s="15"/>
      <c r="E2417" s="15"/>
      <c r="F2417" s="15"/>
      <c r="G2417" s="15"/>
      <c r="H2417" s="15"/>
      <c r="I2417" s="15"/>
      <c r="J2417" s="15"/>
      <c r="K2417" s="19"/>
      <c r="L2417" s="24" t="str">
        <f t="shared" ca="1" si="38"/>
        <v>-</v>
      </c>
      <c r="M2417" s="15"/>
      <c r="N2417" s="15"/>
      <c r="O2417" s="15"/>
      <c r="P2417" s="15"/>
    </row>
    <row r="2418" spans="1:16" x14ac:dyDescent="0.25">
      <c r="L2418" s="21" t="str">
        <f t="shared" ca="1" si="38"/>
        <v>-</v>
      </c>
    </row>
    <row r="2419" spans="1:16" x14ac:dyDescent="0.25">
      <c r="A2419" s="15"/>
      <c r="B2419" s="19"/>
      <c r="C2419" s="15"/>
      <c r="D2419" s="15"/>
      <c r="E2419" s="15"/>
      <c r="F2419" s="15"/>
      <c r="G2419" s="15"/>
      <c r="H2419" s="15"/>
      <c r="I2419" s="15"/>
      <c r="J2419" s="15"/>
      <c r="K2419" s="19"/>
      <c r="L2419" s="24" t="str">
        <f t="shared" ca="1" si="38"/>
        <v>-</v>
      </c>
      <c r="M2419" s="15"/>
      <c r="N2419" s="15"/>
      <c r="O2419" s="15"/>
      <c r="P2419" s="15"/>
    </row>
    <row r="2420" spans="1:16" x14ac:dyDescent="0.25">
      <c r="L2420" s="21" t="str">
        <f t="shared" ca="1" si="38"/>
        <v>-</v>
      </c>
    </row>
    <row r="2421" spans="1:16" x14ac:dyDescent="0.25">
      <c r="A2421" s="15"/>
      <c r="B2421" s="19"/>
      <c r="C2421" s="15"/>
      <c r="D2421" s="15"/>
      <c r="E2421" s="15"/>
      <c r="F2421" s="15"/>
      <c r="G2421" s="15"/>
      <c r="H2421" s="15"/>
      <c r="I2421" s="15"/>
      <c r="J2421" s="15"/>
      <c r="K2421" s="19"/>
      <c r="L2421" s="24" t="str">
        <f t="shared" ca="1" si="38"/>
        <v>-</v>
      </c>
      <c r="M2421" s="15"/>
      <c r="N2421" s="15"/>
      <c r="O2421" s="15"/>
      <c r="P2421" s="15"/>
    </row>
    <row r="2422" spans="1:16" x14ac:dyDescent="0.25">
      <c r="L2422" s="21" t="str">
        <f t="shared" ca="1" si="38"/>
        <v>-</v>
      </c>
    </row>
    <row r="2423" spans="1:16" x14ac:dyDescent="0.25">
      <c r="A2423" s="15"/>
      <c r="B2423" s="19"/>
      <c r="C2423" s="15"/>
      <c r="D2423" s="15"/>
      <c r="E2423" s="15"/>
      <c r="F2423" s="15"/>
      <c r="G2423" s="15"/>
      <c r="H2423" s="15"/>
      <c r="I2423" s="15"/>
      <c r="J2423" s="15"/>
      <c r="K2423" s="19"/>
      <c r="L2423" s="24" t="str">
        <f t="shared" ca="1" si="38"/>
        <v>-</v>
      </c>
      <c r="M2423" s="15"/>
      <c r="N2423" s="15"/>
      <c r="O2423" s="15"/>
      <c r="P2423" s="15"/>
    </row>
    <row r="2424" spans="1:16" x14ac:dyDescent="0.25">
      <c r="L2424" s="21" t="str">
        <f t="shared" ca="1" si="38"/>
        <v>-</v>
      </c>
    </row>
    <row r="2425" spans="1:16" x14ac:dyDescent="0.25">
      <c r="A2425" s="15"/>
      <c r="B2425" s="19"/>
      <c r="C2425" s="15"/>
      <c r="D2425" s="15"/>
      <c r="E2425" s="15"/>
      <c r="F2425" s="15"/>
      <c r="G2425" s="15"/>
      <c r="H2425" s="15"/>
      <c r="I2425" s="15"/>
      <c r="J2425" s="15"/>
      <c r="K2425" s="19"/>
      <c r="L2425" s="24" t="str">
        <f t="shared" ca="1" si="38"/>
        <v>-</v>
      </c>
      <c r="M2425" s="15"/>
      <c r="N2425" s="15"/>
      <c r="O2425" s="15"/>
      <c r="P2425" s="15"/>
    </row>
    <row r="2426" spans="1:16" x14ac:dyDescent="0.25">
      <c r="L2426" s="21" t="str">
        <f t="shared" ca="1" si="38"/>
        <v>-</v>
      </c>
    </row>
    <row r="2427" spans="1:16" x14ac:dyDescent="0.25">
      <c r="A2427" s="15"/>
      <c r="B2427" s="19"/>
      <c r="C2427" s="15"/>
      <c r="D2427" s="15"/>
      <c r="E2427" s="15"/>
      <c r="F2427" s="15"/>
      <c r="G2427" s="15"/>
      <c r="H2427" s="15"/>
      <c r="I2427" s="15"/>
      <c r="J2427" s="15"/>
      <c r="K2427" s="19"/>
      <c r="L2427" s="24" t="str">
        <f t="shared" ca="1" si="38"/>
        <v>-</v>
      </c>
      <c r="M2427" s="15"/>
      <c r="N2427" s="15"/>
      <c r="O2427" s="15"/>
      <c r="P2427" s="15"/>
    </row>
    <row r="2428" spans="1:16" x14ac:dyDescent="0.25">
      <c r="L2428" s="21" t="str">
        <f t="shared" ca="1" si="38"/>
        <v>-</v>
      </c>
    </row>
    <row r="2429" spans="1:16" x14ac:dyDescent="0.25">
      <c r="A2429" s="15"/>
      <c r="B2429" s="19"/>
      <c r="C2429" s="15"/>
      <c r="D2429" s="15"/>
      <c r="E2429" s="15"/>
      <c r="F2429" s="15"/>
      <c r="G2429" s="15"/>
      <c r="H2429" s="15"/>
      <c r="I2429" s="15"/>
      <c r="J2429" s="15"/>
      <c r="K2429" s="19"/>
      <c r="L2429" s="24" t="str">
        <f t="shared" ca="1" si="38"/>
        <v>-</v>
      </c>
      <c r="M2429" s="15"/>
      <c r="N2429" s="15"/>
      <c r="O2429" s="15"/>
      <c r="P2429" s="15"/>
    </row>
    <row r="2430" spans="1:16" x14ac:dyDescent="0.25">
      <c r="L2430" s="21" t="str">
        <f t="shared" ca="1" si="38"/>
        <v>-</v>
      </c>
    </row>
    <row r="2431" spans="1:16" x14ac:dyDescent="0.25">
      <c r="A2431" s="15"/>
      <c r="B2431" s="19"/>
      <c r="C2431" s="15"/>
      <c r="D2431" s="15"/>
      <c r="E2431" s="15"/>
      <c r="F2431" s="15"/>
      <c r="G2431" s="15"/>
      <c r="H2431" s="15"/>
      <c r="I2431" s="15"/>
      <c r="J2431" s="15"/>
      <c r="K2431" s="19"/>
      <c r="L2431" s="24" t="str">
        <f t="shared" ca="1" si="38"/>
        <v>-</v>
      </c>
      <c r="M2431" s="15"/>
      <c r="N2431" s="15"/>
      <c r="O2431" s="15"/>
      <c r="P2431" s="15"/>
    </row>
    <row r="2432" spans="1:16" x14ac:dyDescent="0.25">
      <c r="L2432" s="21" t="str">
        <f t="shared" ca="1" si="38"/>
        <v>-</v>
      </c>
    </row>
    <row r="2433" spans="1:16" x14ac:dyDescent="0.25">
      <c r="A2433" s="15"/>
      <c r="B2433" s="19"/>
      <c r="C2433" s="15"/>
      <c r="D2433" s="15"/>
      <c r="E2433" s="15"/>
      <c r="F2433" s="15"/>
      <c r="G2433" s="15"/>
      <c r="H2433" s="15"/>
      <c r="I2433" s="15"/>
      <c r="J2433" s="15"/>
      <c r="K2433" s="19"/>
      <c r="L2433" s="24" t="str">
        <f t="shared" ca="1" si="38"/>
        <v>-</v>
      </c>
      <c r="M2433" s="15"/>
      <c r="N2433" s="15"/>
      <c r="O2433" s="15"/>
      <c r="P2433" s="15"/>
    </row>
    <row r="2434" spans="1:16" x14ac:dyDescent="0.25">
      <c r="L2434" s="21" t="str">
        <f t="shared" ca="1" si="38"/>
        <v>-</v>
      </c>
    </row>
    <row r="2435" spans="1:16" x14ac:dyDescent="0.25">
      <c r="A2435" s="15"/>
      <c r="B2435" s="19"/>
      <c r="C2435" s="15"/>
      <c r="D2435" s="15"/>
      <c r="E2435" s="15"/>
      <c r="F2435" s="15"/>
      <c r="G2435" s="15"/>
      <c r="H2435" s="15"/>
      <c r="I2435" s="15"/>
      <c r="J2435" s="15"/>
      <c r="K2435" s="19"/>
      <c r="L2435" s="24" t="str">
        <f t="shared" ca="1" si="38"/>
        <v>-</v>
      </c>
      <c r="M2435" s="15"/>
      <c r="N2435" s="15"/>
      <c r="O2435" s="15"/>
      <c r="P2435" s="15"/>
    </row>
    <row r="2436" spans="1:16" x14ac:dyDescent="0.25">
      <c r="L2436" s="21" t="str">
        <f t="shared" ca="1" si="38"/>
        <v>-</v>
      </c>
    </row>
    <row r="2437" spans="1:16" x14ac:dyDescent="0.25">
      <c r="A2437" s="15"/>
      <c r="B2437" s="19"/>
      <c r="C2437" s="15"/>
      <c r="D2437" s="15"/>
      <c r="E2437" s="15"/>
      <c r="F2437" s="15"/>
      <c r="G2437" s="15"/>
      <c r="H2437" s="15"/>
      <c r="I2437" s="15"/>
      <c r="J2437" s="15"/>
      <c r="K2437" s="19"/>
      <c r="L2437" s="24" t="str">
        <f t="shared" ca="1" si="38"/>
        <v>-</v>
      </c>
      <c r="M2437" s="15"/>
      <c r="N2437" s="15"/>
      <c r="O2437" s="15"/>
      <c r="P2437" s="15"/>
    </row>
    <row r="2438" spans="1:16" x14ac:dyDescent="0.25">
      <c r="L2438" s="21" t="str">
        <f t="shared" ref="L2438:L2501" ca="1" si="39">IF(B2438&gt;1/1/1900, (IF(M2438="Closed",(DATEDIF(B2438,K2438,"d"))-(DATEDIF(H2438,J2438,"d")),IF(OR(M2438="Pending",ISBLANK(K2438)),TODAY()-B2438))),"-")</f>
        <v>-</v>
      </c>
    </row>
    <row r="2439" spans="1:16" x14ac:dyDescent="0.25">
      <c r="A2439" s="15"/>
      <c r="B2439" s="19"/>
      <c r="C2439" s="15"/>
      <c r="D2439" s="15"/>
      <c r="E2439" s="15"/>
      <c r="F2439" s="15"/>
      <c r="G2439" s="15"/>
      <c r="H2439" s="15"/>
      <c r="I2439" s="15"/>
      <c r="J2439" s="15"/>
      <c r="K2439" s="19"/>
      <c r="L2439" s="24" t="str">
        <f t="shared" ca="1" si="39"/>
        <v>-</v>
      </c>
      <c r="M2439" s="15"/>
      <c r="N2439" s="15"/>
      <c r="O2439" s="15"/>
      <c r="P2439" s="15"/>
    </row>
    <row r="2440" spans="1:16" x14ac:dyDescent="0.25">
      <c r="L2440" s="21" t="str">
        <f t="shared" ca="1" si="39"/>
        <v>-</v>
      </c>
    </row>
    <row r="2441" spans="1:16" x14ac:dyDescent="0.25">
      <c r="A2441" s="15"/>
      <c r="B2441" s="19"/>
      <c r="C2441" s="15"/>
      <c r="D2441" s="15"/>
      <c r="E2441" s="15"/>
      <c r="F2441" s="15"/>
      <c r="G2441" s="15"/>
      <c r="H2441" s="15"/>
      <c r="I2441" s="15"/>
      <c r="J2441" s="15"/>
      <c r="K2441" s="19"/>
      <c r="L2441" s="24" t="str">
        <f t="shared" ca="1" si="39"/>
        <v>-</v>
      </c>
      <c r="M2441" s="15"/>
      <c r="N2441" s="15"/>
      <c r="O2441" s="15"/>
      <c r="P2441" s="15"/>
    </row>
    <row r="2442" spans="1:16" x14ac:dyDescent="0.25">
      <c r="L2442" s="21" t="str">
        <f t="shared" ca="1" si="39"/>
        <v>-</v>
      </c>
    </row>
    <row r="2443" spans="1:16" x14ac:dyDescent="0.25">
      <c r="A2443" s="15"/>
      <c r="B2443" s="19"/>
      <c r="C2443" s="15"/>
      <c r="D2443" s="15"/>
      <c r="E2443" s="15"/>
      <c r="F2443" s="15"/>
      <c r="G2443" s="15"/>
      <c r="H2443" s="15"/>
      <c r="I2443" s="15"/>
      <c r="J2443" s="15"/>
      <c r="K2443" s="19"/>
      <c r="L2443" s="24" t="str">
        <f t="shared" ca="1" si="39"/>
        <v>-</v>
      </c>
      <c r="M2443" s="15"/>
      <c r="N2443" s="15"/>
      <c r="O2443" s="15"/>
      <c r="P2443" s="15"/>
    </row>
    <row r="2444" spans="1:16" x14ac:dyDescent="0.25">
      <c r="L2444" s="21" t="str">
        <f t="shared" ca="1" si="39"/>
        <v>-</v>
      </c>
    </row>
    <row r="2445" spans="1:16" x14ac:dyDescent="0.25">
      <c r="A2445" s="15"/>
      <c r="B2445" s="19"/>
      <c r="C2445" s="15"/>
      <c r="D2445" s="15"/>
      <c r="E2445" s="15"/>
      <c r="F2445" s="15"/>
      <c r="G2445" s="15"/>
      <c r="H2445" s="15"/>
      <c r="I2445" s="15"/>
      <c r="J2445" s="15"/>
      <c r="K2445" s="19"/>
      <c r="L2445" s="24" t="str">
        <f t="shared" ca="1" si="39"/>
        <v>-</v>
      </c>
      <c r="M2445" s="15"/>
      <c r="N2445" s="15"/>
      <c r="O2445" s="15"/>
      <c r="P2445" s="15"/>
    </row>
    <row r="2446" spans="1:16" x14ac:dyDescent="0.25">
      <c r="L2446" s="21" t="str">
        <f t="shared" ca="1" si="39"/>
        <v>-</v>
      </c>
    </row>
    <row r="2447" spans="1:16" x14ac:dyDescent="0.25">
      <c r="A2447" s="15"/>
      <c r="B2447" s="19"/>
      <c r="C2447" s="15"/>
      <c r="D2447" s="15"/>
      <c r="E2447" s="15"/>
      <c r="F2447" s="15"/>
      <c r="G2447" s="15"/>
      <c r="H2447" s="15"/>
      <c r="I2447" s="15"/>
      <c r="J2447" s="15"/>
      <c r="K2447" s="19"/>
      <c r="L2447" s="24" t="str">
        <f t="shared" ca="1" si="39"/>
        <v>-</v>
      </c>
      <c r="M2447" s="15"/>
      <c r="N2447" s="15"/>
      <c r="O2447" s="15"/>
      <c r="P2447" s="15"/>
    </row>
    <row r="2448" spans="1:16" x14ac:dyDescent="0.25">
      <c r="L2448" s="21" t="str">
        <f t="shared" ca="1" si="39"/>
        <v>-</v>
      </c>
    </row>
    <row r="2449" spans="1:16" x14ac:dyDescent="0.25">
      <c r="A2449" s="15"/>
      <c r="B2449" s="19"/>
      <c r="C2449" s="15"/>
      <c r="D2449" s="15"/>
      <c r="E2449" s="15"/>
      <c r="F2449" s="15"/>
      <c r="G2449" s="15"/>
      <c r="H2449" s="15"/>
      <c r="I2449" s="15"/>
      <c r="J2449" s="15"/>
      <c r="K2449" s="19"/>
      <c r="L2449" s="24" t="str">
        <f t="shared" ca="1" si="39"/>
        <v>-</v>
      </c>
      <c r="M2449" s="15"/>
      <c r="N2449" s="15"/>
      <c r="O2449" s="15"/>
      <c r="P2449" s="15"/>
    </row>
    <row r="2450" spans="1:16" x14ac:dyDescent="0.25">
      <c r="L2450" s="21" t="str">
        <f t="shared" ca="1" si="39"/>
        <v>-</v>
      </c>
    </row>
    <row r="2451" spans="1:16" x14ac:dyDescent="0.25">
      <c r="A2451" s="15"/>
      <c r="B2451" s="19"/>
      <c r="C2451" s="15"/>
      <c r="D2451" s="15"/>
      <c r="E2451" s="15"/>
      <c r="F2451" s="15"/>
      <c r="G2451" s="15"/>
      <c r="H2451" s="15"/>
      <c r="I2451" s="15"/>
      <c r="J2451" s="15"/>
      <c r="K2451" s="19"/>
      <c r="L2451" s="24" t="str">
        <f t="shared" ca="1" si="39"/>
        <v>-</v>
      </c>
      <c r="M2451" s="15"/>
      <c r="N2451" s="15"/>
      <c r="O2451" s="15"/>
      <c r="P2451" s="15"/>
    </row>
    <row r="2452" spans="1:16" x14ac:dyDescent="0.25">
      <c r="L2452" s="21" t="str">
        <f t="shared" ca="1" si="39"/>
        <v>-</v>
      </c>
    </row>
    <row r="2453" spans="1:16" x14ac:dyDescent="0.25">
      <c r="A2453" s="15"/>
      <c r="B2453" s="19"/>
      <c r="C2453" s="15"/>
      <c r="D2453" s="15"/>
      <c r="E2453" s="15"/>
      <c r="F2453" s="15"/>
      <c r="G2453" s="15"/>
      <c r="H2453" s="15"/>
      <c r="I2453" s="15"/>
      <c r="J2453" s="15"/>
      <c r="K2453" s="19"/>
      <c r="L2453" s="24" t="str">
        <f t="shared" ca="1" si="39"/>
        <v>-</v>
      </c>
      <c r="M2453" s="15"/>
      <c r="N2453" s="15"/>
      <c r="O2453" s="15"/>
      <c r="P2453" s="15"/>
    </row>
    <row r="2454" spans="1:16" x14ac:dyDescent="0.25">
      <c r="L2454" s="21" t="str">
        <f t="shared" ca="1" si="39"/>
        <v>-</v>
      </c>
    </row>
    <row r="2455" spans="1:16" x14ac:dyDescent="0.25">
      <c r="A2455" s="15"/>
      <c r="B2455" s="19"/>
      <c r="C2455" s="15"/>
      <c r="D2455" s="15"/>
      <c r="E2455" s="15"/>
      <c r="F2455" s="15"/>
      <c r="G2455" s="15"/>
      <c r="H2455" s="15"/>
      <c r="I2455" s="15"/>
      <c r="J2455" s="15"/>
      <c r="K2455" s="19"/>
      <c r="L2455" s="24" t="str">
        <f t="shared" ca="1" si="39"/>
        <v>-</v>
      </c>
      <c r="M2455" s="15"/>
      <c r="N2455" s="15"/>
      <c r="O2455" s="15"/>
      <c r="P2455" s="15"/>
    </row>
    <row r="2456" spans="1:16" x14ac:dyDescent="0.25">
      <c r="L2456" s="21" t="str">
        <f t="shared" ca="1" si="39"/>
        <v>-</v>
      </c>
    </row>
    <row r="2457" spans="1:16" x14ac:dyDescent="0.25">
      <c r="A2457" s="15"/>
      <c r="B2457" s="19"/>
      <c r="C2457" s="15"/>
      <c r="D2457" s="15"/>
      <c r="E2457" s="15"/>
      <c r="F2457" s="15"/>
      <c r="G2457" s="15"/>
      <c r="H2457" s="15"/>
      <c r="I2457" s="15"/>
      <c r="J2457" s="15"/>
      <c r="K2457" s="19"/>
      <c r="L2457" s="24" t="str">
        <f t="shared" ca="1" si="39"/>
        <v>-</v>
      </c>
      <c r="M2457" s="15"/>
      <c r="N2457" s="15"/>
      <c r="O2457" s="15"/>
      <c r="P2457" s="15"/>
    </row>
    <row r="2458" spans="1:16" x14ac:dyDescent="0.25">
      <c r="L2458" s="21" t="str">
        <f t="shared" ca="1" si="39"/>
        <v>-</v>
      </c>
    </row>
    <row r="2459" spans="1:16" x14ac:dyDescent="0.25">
      <c r="A2459" s="15"/>
      <c r="B2459" s="19"/>
      <c r="C2459" s="15"/>
      <c r="D2459" s="15"/>
      <c r="E2459" s="15"/>
      <c r="F2459" s="15"/>
      <c r="G2459" s="15"/>
      <c r="H2459" s="15"/>
      <c r="I2459" s="15"/>
      <c r="J2459" s="15"/>
      <c r="K2459" s="19"/>
      <c r="L2459" s="24" t="str">
        <f t="shared" ca="1" si="39"/>
        <v>-</v>
      </c>
      <c r="M2459" s="15"/>
      <c r="N2459" s="15"/>
      <c r="O2459" s="15"/>
      <c r="P2459" s="15"/>
    </row>
    <row r="2460" spans="1:16" x14ac:dyDescent="0.25">
      <c r="L2460" s="21" t="str">
        <f t="shared" ca="1" si="39"/>
        <v>-</v>
      </c>
    </row>
    <row r="2461" spans="1:16" x14ac:dyDescent="0.25">
      <c r="A2461" s="15"/>
      <c r="B2461" s="19"/>
      <c r="C2461" s="15"/>
      <c r="D2461" s="15"/>
      <c r="E2461" s="15"/>
      <c r="F2461" s="15"/>
      <c r="G2461" s="15"/>
      <c r="H2461" s="15"/>
      <c r="I2461" s="15"/>
      <c r="J2461" s="15"/>
      <c r="K2461" s="19"/>
      <c r="L2461" s="24" t="str">
        <f t="shared" ca="1" si="39"/>
        <v>-</v>
      </c>
      <c r="M2461" s="15"/>
      <c r="N2461" s="15"/>
      <c r="O2461" s="15"/>
      <c r="P2461" s="15"/>
    </row>
    <row r="2462" spans="1:16" x14ac:dyDescent="0.25">
      <c r="L2462" s="21" t="str">
        <f t="shared" ca="1" si="39"/>
        <v>-</v>
      </c>
    </row>
    <row r="2463" spans="1:16" x14ac:dyDescent="0.25">
      <c r="A2463" s="15"/>
      <c r="B2463" s="19"/>
      <c r="C2463" s="15"/>
      <c r="D2463" s="15"/>
      <c r="E2463" s="15"/>
      <c r="F2463" s="15"/>
      <c r="G2463" s="15"/>
      <c r="H2463" s="15"/>
      <c r="I2463" s="15"/>
      <c r="J2463" s="15"/>
      <c r="K2463" s="19"/>
      <c r="L2463" s="24" t="str">
        <f t="shared" ca="1" si="39"/>
        <v>-</v>
      </c>
      <c r="M2463" s="15"/>
      <c r="N2463" s="15"/>
      <c r="O2463" s="15"/>
      <c r="P2463" s="15"/>
    </row>
    <row r="2464" spans="1:16" x14ac:dyDescent="0.25">
      <c r="L2464" s="21" t="str">
        <f t="shared" ca="1" si="39"/>
        <v>-</v>
      </c>
    </row>
    <row r="2465" spans="1:16" x14ac:dyDescent="0.25">
      <c r="A2465" s="15"/>
      <c r="B2465" s="19"/>
      <c r="C2465" s="15"/>
      <c r="D2465" s="15"/>
      <c r="E2465" s="15"/>
      <c r="F2465" s="15"/>
      <c r="G2465" s="15"/>
      <c r="H2465" s="15"/>
      <c r="I2465" s="15"/>
      <c r="J2465" s="15"/>
      <c r="K2465" s="19"/>
      <c r="L2465" s="24" t="str">
        <f t="shared" ca="1" si="39"/>
        <v>-</v>
      </c>
      <c r="M2465" s="15"/>
      <c r="N2465" s="15"/>
      <c r="O2465" s="15"/>
      <c r="P2465" s="15"/>
    </row>
    <row r="2466" spans="1:16" x14ac:dyDescent="0.25">
      <c r="L2466" s="21" t="str">
        <f t="shared" ca="1" si="39"/>
        <v>-</v>
      </c>
    </row>
    <row r="2467" spans="1:16" x14ac:dyDescent="0.25">
      <c r="A2467" s="15"/>
      <c r="B2467" s="19"/>
      <c r="C2467" s="15"/>
      <c r="D2467" s="15"/>
      <c r="E2467" s="15"/>
      <c r="F2467" s="15"/>
      <c r="G2467" s="15"/>
      <c r="H2467" s="15"/>
      <c r="I2467" s="15"/>
      <c r="J2467" s="15"/>
      <c r="K2467" s="19"/>
      <c r="L2467" s="24" t="str">
        <f t="shared" ca="1" si="39"/>
        <v>-</v>
      </c>
      <c r="M2467" s="15"/>
      <c r="N2467" s="15"/>
      <c r="O2467" s="15"/>
      <c r="P2467" s="15"/>
    </row>
    <row r="2468" spans="1:16" x14ac:dyDescent="0.25">
      <c r="L2468" s="21" t="str">
        <f t="shared" ca="1" si="39"/>
        <v>-</v>
      </c>
    </row>
    <row r="2469" spans="1:16" x14ac:dyDescent="0.25">
      <c r="A2469" s="15"/>
      <c r="B2469" s="19"/>
      <c r="C2469" s="15"/>
      <c r="D2469" s="15"/>
      <c r="E2469" s="15"/>
      <c r="F2469" s="15"/>
      <c r="G2469" s="15"/>
      <c r="H2469" s="15"/>
      <c r="I2469" s="15"/>
      <c r="J2469" s="15"/>
      <c r="K2469" s="19"/>
      <c r="L2469" s="24" t="str">
        <f t="shared" ca="1" si="39"/>
        <v>-</v>
      </c>
      <c r="M2469" s="15"/>
      <c r="N2469" s="15"/>
      <c r="O2469" s="15"/>
      <c r="P2469" s="15"/>
    </row>
    <row r="2470" spans="1:16" x14ac:dyDescent="0.25">
      <c r="L2470" s="21" t="str">
        <f t="shared" ca="1" si="39"/>
        <v>-</v>
      </c>
    </row>
    <row r="2471" spans="1:16" x14ac:dyDescent="0.25">
      <c r="A2471" s="15"/>
      <c r="B2471" s="19"/>
      <c r="C2471" s="15"/>
      <c r="D2471" s="15"/>
      <c r="E2471" s="15"/>
      <c r="F2471" s="15"/>
      <c r="G2471" s="15"/>
      <c r="H2471" s="15"/>
      <c r="I2471" s="15"/>
      <c r="J2471" s="15"/>
      <c r="K2471" s="19"/>
      <c r="L2471" s="24" t="str">
        <f t="shared" ca="1" si="39"/>
        <v>-</v>
      </c>
      <c r="M2471" s="15"/>
      <c r="N2471" s="15"/>
      <c r="O2471" s="15"/>
      <c r="P2471" s="15"/>
    </row>
    <row r="2472" spans="1:16" x14ac:dyDescent="0.25">
      <c r="L2472" s="21" t="str">
        <f t="shared" ca="1" si="39"/>
        <v>-</v>
      </c>
    </row>
    <row r="2473" spans="1:16" x14ac:dyDescent="0.25">
      <c r="A2473" s="15"/>
      <c r="B2473" s="19"/>
      <c r="C2473" s="15"/>
      <c r="D2473" s="15"/>
      <c r="E2473" s="15"/>
      <c r="F2473" s="15"/>
      <c r="G2473" s="15"/>
      <c r="H2473" s="15"/>
      <c r="I2473" s="15"/>
      <c r="J2473" s="15"/>
      <c r="K2473" s="19"/>
      <c r="L2473" s="24" t="str">
        <f t="shared" ca="1" si="39"/>
        <v>-</v>
      </c>
      <c r="M2473" s="15"/>
      <c r="N2473" s="15"/>
      <c r="O2473" s="15"/>
      <c r="P2473" s="15"/>
    </row>
    <row r="2474" spans="1:16" x14ac:dyDescent="0.25">
      <c r="L2474" s="21" t="str">
        <f t="shared" ca="1" si="39"/>
        <v>-</v>
      </c>
    </row>
    <row r="2475" spans="1:16" x14ac:dyDescent="0.25">
      <c r="A2475" s="15"/>
      <c r="B2475" s="19"/>
      <c r="C2475" s="15"/>
      <c r="D2475" s="15"/>
      <c r="E2475" s="15"/>
      <c r="F2475" s="15"/>
      <c r="G2475" s="15"/>
      <c r="H2475" s="15"/>
      <c r="I2475" s="15"/>
      <c r="J2475" s="15"/>
      <c r="K2475" s="19"/>
      <c r="L2475" s="24" t="str">
        <f t="shared" ca="1" si="39"/>
        <v>-</v>
      </c>
      <c r="M2475" s="15"/>
      <c r="N2475" s="15"/>
      <c r="O2475" s="15"/>
      <c r="P2475" s="15"/>
    </row>
    <row r="2476" spans="1:16" x14ac:dyDescent="0.25">
      <c r="L2476" s="21" t="str">
        <f t="shared" ca="1" si="39"/>
        <v>-</v>
      </c>
    </row>
    <row r="2477" spans="1:16" x14ac:dyDescent="0.25">
      <c r="A2477" s="15"/>
      <c r="B2477" s="19"/>
      <c r="C2477" s="15"/>
      <c r="D2477" s="15"/>
      <c r="E2477" s="15"/>
      <c r="F2477" s="15"/>
      <c r="G2477" s="15"/>
      <c r="H2477" s="15"/>
      <c r="I2477" s="15"/>
      <c r="J2477" s="15"/>
      <c r="K2477" s="19"/>
      <c r="L2477" s="24" t="str">
        <f t="shared" ca="1" si="39"/>
        <v>-</v>
      </c>
      <c r="M2477" s="15"/>
      <c r="N2477" s="15"/>
      <c r="O2477" s="15"/>
      <c r="P2477" s="15"/>
    </row>
    <row r="2478" spans="1:16" x14ac:dyDescent="0.25">
      <c r="L2478" s="21" t="str">
        <f t="shared" ca="1" si="39"/>
        <v>-</v>
      </c>
    </row>
    <row r="2479" spans="1:16" x14ac:dyDescent="0.25">
      <c r="A2479" s="15"/>
      <c r="B2479" s="19"/>
      <c r="C2479" s="15"/>
      <c r="D2479" s="15"/>
      <c r="E2479" s="15"/>
      <c r="F2479" s="15"/>
      <c r="G2479" s="15"/>
      <c r="H2479" s="15"/>
      <c r="I2479" s="15"/>
      <c r="J2479" s="15"/>
      <c r="K2479" s="19"/>
      <c r="L2479" s="24" t="str">
        <f t="shared" ca="1" si="39"/>
        <v>-</v>
      </c>
      <c r="M2479" s="15"/>
      <c r="N2479" s="15"/>
      <c r="O2479" s="15"/>
      <c r="P2479" s="15"/>
    </row>
    <row r="2480" spans="1:16" x14ac:dyDescent="0.25">
      <c r="L2480" s="21" t="str">
        <f t="shared" ca="1" si="39"/>
        <v>-</v>
      </c>
    </row>
    <row r="2481" spans="1:16" x14ac:dyDescent="0.25">
      <c r="A2481" s="15"/>
      <c r="B2481" s="19"/>
      <c r="C2481" s="15"/>
      <c r="D2481" s="15"/>
      <c r="E2481" s="15"/>
      <c r="F2481" s="15"/>
      <c r="G2481" s="15"/>
      <c r="H2481" s="15"/>
      <c r="I2481" s="15"/>
      <c r="J2481" s="15"/>
      <c r="K2481" s="19"/>
      <c r="L2481" s="24" t="str">
        <f t="shared" ca="1" si="39"/>
        <v>-</v>
      </c>
      <c r="M2481" s="15"/>
      <c r="N2481" s="15"/>
      <c r="O2481" s="15"/>
      <c r="P2481" s="15"/>
    </row>
    <row r="2482" spans="1:16" x14ac:dyDescent="0.25">
      <c r="L2482" s="21" t="str">
        <f t="shared" ca="1" si="39"/>
        <v>-</v>
      </c>
    </row>
    <row r="2483" spans="1:16" x14ac:dyDescent="0.25">
      <c r="A2483" s="15"/>
      <c r="B2483" s="19"/>
      <c r="C2483" s="15"/>
      <c r="D2483" s="15"/>
      <c r="E2483" s="15"/>
      <c r="F2483" s="15"/>
      <c r="G2483" s="15"/>
      <c r="H2483" s="15"/>
      <c r="I2483" s="15"/>
      <c r="J2483" s="15"/>
      <c r="K2483" s="19"/>
      <c r="L2483" s="24" t="str">
        <f t="shared" ca="1" si="39"/>
        <v>-</v>
      </c>
      <c r="M2483" s="15"/>
      <c r="N2483" s="15"/>
      <c r="O2483" s="15"/>
      <c r="P2483" s="15"/>
    </row>
    <row r="2484" spans="1:16" x14ac:dyDescent="0.25">
      <c r="L2484" s="21" t="str">
        <f t="shared" ca="1" si="39"/>
        <v>-</v>
      </c>
    </row>
    <row r="2485" spans="1:16" x14ac:dyDescent="0.25">
      <c r="A2485" s="15"/>
      <c r="B2485" s="19"/>
      <c r="C2485" s="15"/>
      <c r="D2485" s="15"/>
      <c r="E2485" s="15"/>
      <c r="F2485" s="15"/>
      <c r="G2485" s="15"/>
      <c r="H2485" s="15"/>
      <c r="I2485" s="15"/>
      <c r="J2485" s="15"/>
      <c r="K2485" s="19"/>
      <c r="L2485" s="24" t="str">
        <f t="shared" ca="1" si="39"/>
        <v>-</v>
      </c>
      <c r="M2485" s="15"/>
      <c r="N2485" s="15"/>
      <c r="O2485" s="15"/>
      <c r="P2485" s="15"/>
    </row>
    <row r="2486" spans="1:16" x14ac:dyDescent="0.25">
      <c r="L2486" s="21" t="str">
        <f t="shared" ca="1" si="39"/>
        <v>-</v>
      </c>
    </row>
    <row r="2487" spans="1:16" x14ac:dyDescent="0.25">
      <c r="A2487" s="15"/>
      <c r="B2487" s="19"/>
      <c r="C2487" s="15"/>
      <c r="D2487" s="15"/>
      <c r="E2487" s="15"/>
      <c r="F2487" s="15"/>
      <c r="G2487" s="15"/>
      <c r="H2487" s="15"/>
      <c r="I2487" s="15"/>
      <c r="J2487" s="15"/>
      <c r="K2487" s="19"/>
      <c r="L2487" s="24" t="str">
        <f t="shared" ca="1" si="39"/>
        <v>-</v>
      </c>
      <c r="M2487" s="15"/>
      <c r="N2487" s="15"/>
      <c r="O2487" s="15"/>
      <c r="P2487" s="15"/>
    </row>
    <row r="2488" spans="1:16" x14ac:dyDescent="0.25">
      <c r="L2488" s="21" t="str">
        <f t="shared" ca="1" si="39"/>
        <v>-</v>
      </c>
    </row>
    <row r="2489" spans="1:16" x14ac:dyDescent="0.25">
      <c r="A2489" s="15"/>
      <c r="B2489" s="19"/>
      <c r="C2489" s="15"/>
      <c r="D2489" s="15"/>
      <c r="E2489" s="15"/>
      <c r="F2489" s="15"/>
      <c r="G2489" s="15"/>
      <c r="H2489" s="15"/>
      <c r="I2489" s="15"/>
      <c r="J2489" s="15"/>
      <c r="K2489" s="19"/>
      <c r="L2489" s="24" t="str">
        <f t="shared" ca="1" si="39"/>
        <v>-</v>
      </c>
      <c r="M2489" s="15"/>
      <c r="N2489" s="15"/>
      <c r="O2489" s="15"/>
      <c r="P2489" s="15"/>
    </row>
    <row r="2490" spans="1:16" x14ac:dyDescent="0.25">
      <c r="L2490" s="21" t="str">
        <f t="shared" ca="1" si="39"/>
        <v>-</v>
      </c>
    </row>
    <row r="2491" spans="1:16" x14ac:dyDescent="0.25">
      <c r="A2491" s="15"/>
      <c r="B2491" s="19"/>
      <c r="C2491" s="15"/>
      <c r="D2491" s="15"/>
      <c r="E2491" s="15"/>
      <c r="F2491" s="15"/>
      <c r="G2491" s="15"/>
      <c r="H2491" s="15"/>
      <c r="I2491" s="15"/>
      <c r="J2491" s="15"/>
      <c r="K2491" s="19"/>
      <c r="L2491" s="24" t="str">
        <f t="shared" ca="1" si="39"/>
        <v>-</v>
      </c>
      <c r="M2491" s="15"/>
      <c r="N2491" s="15"/>
      <c r="O2491" s="15"/>
      <c r="P2491" s="15"/>
    </row>
    <row r="2492" spans="1:16" x14ac:dyDescent="0.25">
      <c r="L2492" s="21" t="str">
        <f t="shared" ca="1" si="39"/>
        <v>-</v>
      </c>
    </row>
    <row r="2493" spans="1:16" x14ac:dyDescent="0.25">
      <c r="A2493" s="15"/>
      <c r="B2493" s="19"/>
      <c r="C2493" s="15"/>
      <c r="D2493" s="15"/>
      <c r="E2493" s="15"/>
      <c r="F2493" s="15"/>
      <c r="G2493" s="15"/>
      <c r="H2493" s="15"/>
      <c r="I2493" s="15"/>
      <c r="J2493" s="15"/>
      <c r="K2493" s="19"/>
      <c r="L2493" s="24" t="str">
        <f t="shared" ca="1" si="39"/>
        <v>-</v>
      </c>
      <c r="M2493" s="15"/>
      <c r="N2493" s="15"/>
      <c r="O2493" s="15"/>
      <c r="P2493" s="15"/>
    </row>
    <row r="2494" spans="1:16" x14ac:dyDescent="0.25">
      <c r="L2494" s="21" t="str">
        <f t="shared" ca="1" si="39"/>
        <v>-</v>
      </c>
    </row>
    <row r="2495" spans="1:16" x14ac:dyDescent="0.25">
      <c r="A2495" s="15"/>
      <c r="B2495" s="19"/>
      <c r="C2495" s="15"/>
      <c r="D2495" s="15"/>
      <c r="E2495" s="15"/>
      <c r="F2495" s="15"/>
      <c r="G2495" s="15"/>
      <c r="H2495" s="15"/>
      <c r="I2495" s="15"/>
      <c r="J2495" s="15"/>
      <c r="K2495" s="19"/>
      <c r="L2495" s="24" t="str">
        <f t="shared" ca="1" si="39"/>
        <v>-</v>
      </c>
      <c r="M2495" s="15"/>
      <c r="N2495" s="15"/>
      <c r="O2495" s="15"/>
      <c r="P2495" s="15"/>
    </row>
    <row r="2496" spans="1:16" x14ac:dyDescent="0.25">
      <c r="L2496" s="21" t="str">
        <f t="shared" ca="1" si="39"/>
        <v>-</v>
      </c>
    </row>
    <row r="2497" spans="1:16" x14ac:dyDescent="0.25">
      <c r="A2497" s="15"/>
      <c r="B2497" s="19"/>
      <c r="C2497" s="15"/>
      <c r="D2497" s="15"/>
      <c r="E2497" s="15"/>
      <c r="F2497" s="15"/>
      <c r="G2497" s="15"/>
      <c r="H2497" s="15"/>
      <c r="I2497" s="15"/>
      <c r="J2497" s="15"/>
      <c r="K2497" s="19"/>
      <c r="L2497" s="24" t="str">
        <f t="shared" ca="1" si="39"/>
        <v>-</v>
      </c>
      <c r="M2497" s="15"/>
      <c r="N2497" s="15"/>
      <c r="O2497" s="15"/>
      <c r="P2497" s="15"/>
    </row>
    <row r="2498" spans="1:16" x14ac:dyDescent="0.25">
      <c r="L2498" s="21" t="str">
        <f t="shared" ca="1" si="39"/>
        <v>-</v>
      </c>
    </row>
    <row r="2499" spans="1:16" x14ac:dyDescent="0.25">
      <c r="A2499" s="15"/>
      <c r="B2499" s="19"/>
      <c r="C2499" s="15"/>
      <c r="D2499" s="15"/>
      <c r="E2499" s="15"/>
      <c r="F2499" s="15"/>
      <c r="G2499" s="15"/>
      <c r="H2499" s="15"/>
      <c r="I2499" s="15"/>
      <c r="J2499" s="15"/>
      <c r="K2499" s="19"/>
      <c r="L2499" s="24" t="str">
        <f t="shared" ca="1" si="39"/>
        <v>-</v>
      </c>
      <c r="M2499" s="15"/>
      <c r="N2499" s="15"/>
      <c r="O2499" s="15"/>
      <c r="P2499" s="15"/>
    </row>
    <row r="2500" spans="1:16" x14ac:dyDescent="0.25">
      <c r="L2500" s="21" t="str">
        <f t="shared" ca="1" si="39"/>
        <v>-</v>
      </c>
    </row>
    <row r="2501" spans="1:16" x14ac:dyDescent="0.25">
      <c r="A2501" s="15"/>
      <c r="B2501" s="19"/>
      <c r="C2501" s="15"/>
      <c r="D2501" s="15"/>
      <c r="E2501" s="15"/>
      <c r="F2501" s="15"/>
      <c r="G2501" s="15"/>
      <c r="H2501" s="15"/>
      <c r="I2501" s="15"/>
      <c r="J2501" s="15"/>
      <c r="K2501" s="19"/>
      <c r="L2501" s="24" t="str">
        <f t="shared" ca="1" si="39"/>
        <v>-</v>
      </c>
      <c r="M2501" s="15"/>
      <c r="N2501" s="15"/>
      <c r="O2501" s="15"/>
      <c r="P2501" s="15"/>
    </row>
    <row r="2502" spans="1:16" x14ac:dyDescent="0.25">
      <c r="L2502" s="21" t="str">
        <f t="shared" ref="L2502:L2565" ca="1" si="40">IF(B2502&gt;1/1/1900, (IF(M2502="Closed",(DATEDIF(B2502,K2502,"d"))-(DATEDIF(H2502,J2502,"d")),IF(OR(M2502="Pending",ISBLANK(K2502)),TODAY()-B2502))),"-")</f>
        <v>-</v>
      </c>
    </row>
    <row r="2503" spans="1:16" x14ac:dyDescent="0.25">
      <c r="A2503" s="15"/>
      <c r="B2503" s="19"/>
      <c r="C2503" s="15"/>
      <c r="D2503" s="15"/>
      <c r="E2503" s="15"/>
      <c r="F2503" s="15"/>
      <c r="G2503" s="15"/>
      <c r="H2503" s="15"/>
      <c r="I2503" s="15"/>
      <c r="J2503" s="15"/>
      <c r="K2503" s="19"/>
      <c r="L2503" s="24" t="str">
        <f t="shared" ca="1" si="40"/>
        <v>-</v>
      </c>
      <c r="M2503" s="15"/>
      <c r="N2503" s="15"/>
      <c r="O2503" s="15"/>
      <c r="P2503" s="15"/>
    </row>
    <row r="2504" spans="1:16" x14ac:dyDescent="0.25">
      <c r="L2504" s="21" t="str">
        <f t="shared" ca="1" si="40"/>
        <v>-</v>
      </c>
    </row>
    <row r="2505" spans="1:16" x14ac:dyDescent="0.25">
      <c r="A2505" s="15"/>
      <c r="B2505" s="19"/>
      <c r="C2505" s="15"/>
      <c r="D2505" s="15"/>
      <c r="E2505" s="15"/>
      <c r="F2505" s="15"/>
      <c r="G2505" s="15"/>
      <c r="H2505" s="15"/>
      <c r="I2505" s="15"/>
      <c r="J2505" s="15"/>
      <c r="K2505" s="19"/>
      <c r="L2505" s="24" t="str">
        <f t="shared" ca="1" si="40"/>
        <v>-</v>
      </c>
      <c r="M2505" s="15"/>
      <c r="N2505" s="15"/>
      <c r="O2505" s="15"/>
      <c r="P2505" s="15"/>
    </row>
    <row r="2506" spans="1:16" x14ac:dyDescent="0.25">
      <c r="L2506" s="21" t="str">
        <f t="shared" ca="1" si="40"/>
        <v>-</v>
      </c>
    </row>
    <row r="2507" spans="1:16" x14ac:dyDescent="0.25">
      <c r="A2507" s="15"/>
      <c r="B2507" s="19"/>
      <c r="C2507" s="15"/>
      <c r="D2507" s="15"/>
      <c r="E2507" s="15"/>
      <c r="F2507" s="15"/>
      <c r="G2507" s="15"/>
      <c r="H2507" s="15"/>
      <c r="I2507" s="15"/>
      <c r="J2507" s="15"/>
      <c r="K2507" s="19"/>
      <c r="L2507" s="24" t="str">
        <f t="shared" ca="1" si="40"/>
        <v>-</v>
      </c>
      <c r="M2507" s="15"/>
      <c r="N2507" s="15"/>
      <c r="O2507" s="15"/>
      <c r="P2507" s="15"/>
    </row>
    <row r="2508" spans="1:16" x14ac:dyDescent="0.25">
      <c r="L2508" s="21" t="str">
        <f t="shared" ca="1" si="40"/>
        <v>-</v>
      </c>
    </row>
    <row r="2509" spans="1:16" x14ac:dyDescent="0.25">
      <c r="A2509" s="15"/>
      <c r="B2509" s="19"/>
      <c r="C2509" s="15"/>
      <c r="D2509" s="15"/>
      <c r="E2509" s="15"/>
      <c r="F2509" s="15"/>
      <c r="G2509" s="15"/>
      <c r="H2509" s="15"/>
      <c r="I2509" s="15"/>
      <c r="J2509" s="15"/>
      <c r="K2509" s="19"/>
      <c r="L2509" s="24" t="str">
        <f t="shared" ca="1" si="40"/>
        <v>-</v>
      </c>
      <c r="M2509" s="15"/>
      <c r="N2509" s="15"/>
      <c r="O2509" s="15"/>
      <c r="P2509" s="15"/>
    </row>
    <row r="2510" spans="1:16" x14ac:dyDescent="0.25">
      <c r="L2510" s="21" t="str">
        <f t="shared" ca="1" si="40"/>
        <v>-</v>
      </c>
    </row>
    <row r="2511" spans="1:16" x14ac:dyDescent="0.25">
      <c r="A2511" s="15"/>
      <c r="B2511" s="19"/>
      <c r="C2511" s="15"/>
      <c r="D2511" s="15"/>
      <c r="E2511" s="15"/>
      <c r="F2511" s="15"/>
      <c r="G2511" s="15"/>
      <c r="H2511" s="15"/>
      <c r="I2511" s="15"/>
      <c r="J2511" s="15"/>
      <c r="K2511" s="19"/>
      <c r="L2511" s="24" t="str">
        <f t="shared" ca="1" si="40"/>
        <v>-</v>
      </c>
      <c r="M2511" s="15"/>
      <c r="N2511" s="15"/>
      <c r="O2511" s="15"/>
      <c r="P2511" s="15"/>
    </row>
    <row r="2512" spans="1:16" x14ac:dyDescent="0.25">
      <c r="L2512" s="21" t="str">
        <f t="shared" ca="1" si="40"/>
        <v>-</v>
      </c>
    </row>
    <row r="2513" spans="1:16" x14ac:dyDescent="0.25">
      <c r="A2513" s="15"/>
      <c r="B2513" s="19"/>
      <c r="C2513" s="15"/>
      <c r="D2513" s="15"/>
      <c r="E2513" s="15"/>
      <c r="F2513" s="15"/>
      <c r="G2513" s="15"/>
      <c r="H2513" s="15"/>
      <c r="I2513" s="15"/>
      <c r="J2513" s="15"/>
      <c r="K2513" s="19"/>
      <c r="L2513" s="24" t="str">
        <f t="shared" ca="1" si="40"/>
        <v>-</v>
      </c>
      <c r="M2513" s="15"/>
      <c r="N2513" s="15"/>
      <c r="O2513" s="15"/>
      <c r="P2513" s="15"/>
    </row>
    <row r="2514" spans="1:16" x14ac:dyDescent="0.25">
      <c r="L2514" s="21" t="str">
        <f t="shared" ca="1" si="40"/>
        <v>-</v>
      </c>
    </row>
    <row r="2515" spans="1:16" x14ac:dyDescent="0.25">
      <c r="A2515" s="15"/>
      <c r="B2515" s="19"/>
      <c r="C2515" s="15"/>
      <c r="D2515" s="15"/>
      <c r="E2515" s="15"/>
      <c r="F2515" s="15"/>
      <c r="G2515" s="15"/>
      <c r="H2515" s="15"/>
      <c r="I2515" s="15"/>
      <c r="J2515" s="15"/>
      <c r="K2515" s="19"/>
      <c r="L2515" s="24" t="str">
        <f t="shared" ca="1" si="40"/>
        <v>-</v>
      </c>
      <c r="M2515" s="15"/>
      <c r="N2515" s="15"/>
      <c r="O2515" s="15"/>
      <c r="P2515" s="15"/>
    </row>
    <row r="2516" spans="1:16" x14ac:dyDescent="0.25">
      <c r="L2516" s="21" t="str">
        <f t="shared" ca="1" si="40"/>
        <v>-</v>
      </c>
    </row>
    <row r="2517" spans="1:16" x14ac:dyDescent="0.25">
      <c r="A2517" s="15"/>
      <c r="B2517" s="19"/>
      <c r="C2517" s="15"/>
      <c r="D2517" s="15"/>
      <c r="E2517" s="15"/>
      <c r="F2517" s="15"/>
      <c r="G2517" s="15"/>
      <c r="H2517" s="15"/>
      <c r="I2517" s="15"/>
      <c r="J2517" s="15"/>
      <c r="K2517" s="19"/>
      <c r="L2517" s="24" t="str">
        <f t="shared" ca="1" si="40"/>
        <v>-</v>
      </c>
      <c r="M2517" s="15"/>
      <c r="N2517" s="15"/>
      <c r="O2517" s="15"/>
      <c r="P2517" s="15"/>
    </row>
    <row r="2518" spans="1:16" x14ac:dyDescent="0.25">
      <c r="L2518" s="21" t="str">
        <f t="shared" ca="1" si="40"/>
        <v>-</v>
      </c>
    </row>
    <row r="2519" spans="1:16" x14ac:dyDescent="0.25">
      <c r="A2519" s="15"/>
      <c r="B2519" s="19"/>
      <c r="C2519" s="15"/>
      <c r="D2519" s="15"/>
      <c r="E2519" s="15"/>
      <c r="F2519" s="15"/>
      <c r="G2519" s="15"/>
      <c r="H2519" s="15"/>
      <c r="I2519" s="15"/>
      <c r="J2519" s="15"/>
      <c r="K2519" s="19"/>
      <c r="L2519" s="24" t="str">
        <f t="shared" ca="1" si="40"/>
        <v>-</v>
      </c>
      <c r="M2519" s="15"/>
      <c r="N2519" s="15"/>
      <c r="O2519" s="15"/>
      <c r="P2519" s="15"/>
    </row>
    <row r="2520" spans="1:16" x14ac:dyDescent="0.25">
      <c r="L2520" s="21" t="str">
        <f t="shared" ca="1" si="40"/>
        <v>-</v>
      </c>
    </row>
    <row r="2521" spans="1:16" x14ac:dyDescent="0.25">
      <c r="A2521" s="15"/>
      <c r="B2521" s="19"/>
      <c r="C2521" s="15"/>
      <c r="D2521" s="15"/>
      <c r="E2521" s="15"/>
      <c r="F2521" s="15"/>
      <c r="G2521" s="15"/>
      <c r="H2521" s="15"/>
      <c r="I2521" s="15"/>
      <c r="J2521" s="15"/>
      <c r="K2521" s="19"/>
      <c r="L2521" s="24" t="str">
        <f t="shared" ca="1" si="40"/>
        <v>-</v>
      </c>
      <c r="M2521" s="15"/>
      <c r="N2521" s="15"/>
      <c r="O2521" s="15"/>
      <c r="P2521" s="15"/>
    </row>
    <row r="2522" spans="1:16" x14ac:dyDescent="0.25">
      <c r="L2522" s="21" t="str">
        <f t="shared" ca="1" si="40"/>
        <v>-</v>
      </c>
    </row>
    <row r="2523" spans="1:16" x14ac:dyDescent="0.25">
      <c r="A2523" s="15"/>
      <c r="B2523" s="19"/>
      <c r="C2523" s="15"/>
      <c r="D2523" s="15"/>
      <c r="E2523" s="15"/>
      <c r="F2523" s="15"/>
      <c r="G2523" s="15"/>
      <c r="H2523" s="15"/>
      <c r="I2523" s="15"/>
      <c r="J2523" s="15"/>
      <c r="K2523" s="19"/>
      <c r="L2523" s="24" t="str">
        <f t="shared" ca="1" si="40"/>
        <v>-</v>
      </c>
      <c r="M2523" s="15"/>
      <c r="N2523" s="15"/>
      <c r="O2523" s="15"/>
      <c r="P2523" s="15"/>
    </row>
    <row r="2524" spans="1:16" x14ac:dyDescent="0.25">
      <c r="L2524" s="21" t="str">
        <f t="shared" ca="1" si="40"/>
        <v>-</v>
      </c>
    </row>
    <row r="2525" spans="1:16" x14ac:dyDescent="0.25">
      <c r="A2525" s="15"/>
      <c r="B2525" s="19"/>
      <c r="C2525" s="15"/>
      <c r="D2525" s="15"/>
      <c r="E2525" s="15"/>
      <c r="F2525" s="15"/>
      <c r="G2525" s="15"/>
      <c r="H2525" s="15"/>
      <c r="I2525" s="15"/>
      <c r="J2525" s="15"/>
      <c r="K2525" s="19"/>
      <c r="L2525" s="24" t="str">
        <f t="shared" ca="1" si="40"/>
        <v>-</v>
      </c>
      <c r="M2525" s="15"/>
      <c r="N2525" s="15"/>
      <c r="O2525" s="15"/>
      <c r="P2525" s="15"/>
    </row>
    <row r="2526" spans="1:16" x14ac:dyDescent="0.25">
      <c r="L2526" s="21" t="str">
        <f t="shared" ca="1" si="40"/>
        <v>-</v>
      </c>
    </row>
    <row r="2527" spans="1:16" x14ac:dyDescent="0.25">
      <c r="A2527" s="15"/>
      <c r="B2527" s="19"/>
      <c r="C2527" s="15"/>
      <c r="D2527" s="15"/>
      <c r="E2527" s="15"/>
      <c r="F2527" s="15"/>
      <c r="G2527" s="15"/>
      <c r="H2527" s="15"/>
      <c r="I2527" s="15"/>
      <c r="J2527" s="15"/>
      <c r="K2527" s="19"/>
      <c r="L2527" s="24" t="str">
        <f t="shared" ca="1" si="40"/>
        <v>-</v>
      </c>
      <c r="M2527" s="15"/>
      <c r="N2527" s="15"/>
      <c r="O2527" s="15"/>
      <c r="P2527" s="15"/>
    </row>
    <row r="2528" spans="1:16" x14ac:dyDescent="0.25">
      <c r="L2528" s="21" t="str">
        <f t="shared" ca="1" si="40"/>
        <v>-</v>
      </c>
    </row>
    <row r="2529" spans="1:16" x14ac:dyDescent="0.25">
      <c r="A2529" s="15"/>
      <c r="B2529" s="19"/>
      <c r="C2529" s="15"/>
      <c r="D2529" s="15"/>
      <c r="E2529" s="15"/>
      <c r="F2529" s="15"/>
      <c r="G2529" s="15"/>
      <c r="H2529" s="15"/>
      <c r="I2529" s="15"/>
      <c r="J2529" s="15"/>
      <c r="K2529" s="19"/>
      <c r="L2529" s="24" t="str">
        <f t="shared" ca="1" si="40"/>
        <v>-</v>
      </c>
      <c r="M2529" s="15"/>
      <c r="N2529" s="15"/>
      <c r="O2529" s="15"/>
      <c r="P2529" s="15"/>
    </row>
    <row r="2530" spans="1:16" x14ac:dyDescent="0.25">
      <c r="L2530" s="21" t="str">
        <f t="shared" ca="1" si="40"/>
        <v>-</v>
      </c>
    </row>
    <row r="2531" spans="1:16" x14ac:dyDescent="0.25">
      <c r="A2531" s="15"/>
      <c r="B2531" s="19"/>
      <c r="C2531" s="15"/>
      <c r="D2531" s="15"/>
      <c r="E2531" s="15"/>
      <c r="F2531" s="15"/>
      <c r="G2531" s="15"/>
      <c r="H2531" s="15"/>
      <c r="I2531" s="15"/>
      <c r="J2531" s="15"/>
      <c r="K2531" s="19"/>
      <c r="L2531" s="24" t="str">
        <f t="shared" ca="1" si="40"/>
        <v>-</v>
      </c>
      <c r="M2531" s="15"/>
      <c r="N2531" s="15"/>
      <c r="O2531" s="15"/>
      <c r="P2531" s="15"/>
    </row>
    <row r="2532" spans="1:16" x14ac:dyDescent="0.25">
      <c r="L2532" s="21" t="str">
        <f t="shared" ca="1" si="40"/>
        <v>-</v>
      </c>
    </row>
    <row r="2533" spans="1:16" x14ac:dyDescent="0.25">
      <c r="A2533" s="15"/>
      <c r="B2533" s="19"/>
      <c r="C2533" s="15"/>
      <c r="D2533" s="15"/>
      <c r="E2533" s="15"/>
      <c r="F2533" s="15"/>
      <c r="G2533" s="15"/>
      <c r="H2533" s="15"/>
      <c r="I2533" s="15"/>
      <c r="J2533" s="15"/>
      <c r="K2533" s="19"/>
      <c r="L2533" s="24" t="str">
        <f t="shared" ca="1" si="40"/>
        <v>-</v>
      </c>
      <c r="M2533" s="15"/>
      <c r="N2533" s="15"/>
      <c r="O2533" s="15"/>
      <c r="P2533" s="15"/>
    </row>
    <row r="2534" spans="1:16" x14ac:dyDescent="0.25">
      <c r="L2534" s="21" t="str">
        <f t="shared" ca="1" si="40"/>
        <v>-</v>
      </c>
    </row>
    <row r="2535" spans="1:16" x14ac:dyDescent="0.25">
      <c r="A2535" s="15"/>
      <c r="B2535" s="19"/>
      <c r="C2535" s="15"/>
      <c r="D2535" s="15"/>
      <c r="E2535" s="15"/>
      <c r="F2535" s="15"/>
      <c r="G2535" s="15"/>
      <c r="H2535" s="15"/>
      <c r="I2535" s="15"/>
      <c r="J2535" s="15"/>
      <c r="K2535" s="19"/>
      <c r="L2535" s="24" t="str">
        <f t="shared" ca="1" si="40"/>
        <v>-</v>
      </c>
      <c r="M2535" s="15"/>
      <c r="N2535" s="15"/>
      <c r="O2535" s="15"/>
      <c r="P2535" s="15"/>
    </row>
    <row r="2536" spans="1:16" x14ac:dyDescent="0.25">
      <c r="L2536" s="21" t="str">
        <f t="shared" ca="1" si="40"/>
        <v>-</v>
      </c>
    </row>
    <row r="2537" spans="1:16" x14ac:dyDescent="0.25">
      <c r="A2537" s="15"/>
      <c r="B2537" s="19"/>
      <c r="C2537" s="15"/>
      <c r="D2537" s="15"/>
      <c r="E2537" s="15"/>
      <c r="F2537" s="15"/>
      <c r="G2537" s="15"/>
      <c r="H2537" s="15"/>
      <c r="I2537" s="15"/>
      <c r="J2537" s="15"/>
      <c r="K2537" s="19"/>
      <c r="L2537" s="24" t="str">
        <f t="shared" ca="1" si="40"/>
        <v>-</v>
      </c>
      <c r="M2537" s="15"/>
      <c r="N2537" s="15"/>
      <c r="O2537" s="15"/>
      <c r="P2537" s="15"/>
    </row>
    <row r="2538" spans="1:16" x14ac:dyDescent="0.25">
      <c r="L2538" s="21" t="str">
        <f t="shared" ca="1" si="40"/>
        <v>-</v>
      </c>
    </row>
    <row r="2539" spans="1:16" x14ac:dyDescent="0.25">
      <c r="A2539" s="15"/>
      <c r="B2539" s="19"/>
      <c r="C2539" s="15"/>
      <c r="D2539" s="15"/>
      <c r="E2539" s="15"/>
      <c r="F2539" s="15"/>
      <c r="G2539" s="15"/>
      <c r="H2539" s="15"/>
      <c r="I2539" s="15"/>
      <c r="J2539" s="15"/>
      <c r="K2539" s="19"/>
      <c r="L2539" s="24" t="str">
        <f t="shared" ca="1" si="40"/>
        <v>-</v>
      </c>
      <c r="M2539" s="15"/>
      <c r="N2539" s="15"/>
      <c r="O2539" s="15"/>
      <c r="P2539" s="15"/>
    </row>
    <row r="2540" spans="1:16" x14ac:dyDescent="0.25">
      <c r="L2540" s="21" t="str">
        <f t="shared" ca="1" si="40"/>
        <v>-</v>
      </c>
    </row>
    <row r="2541" spans="1:16" x14ac:dyDescent="0.25">
      <c r="A2541" s="15"/>
      <c r="B2541" s="19"/>
      <c r="C2541" s="15"/>
      <c r="D2541" s="15"/>
      <c r="E2541" s="15"/>
      <c r="F2541" s="15"/>
      <c r="G2541" s="15"/>
      <c r="H2541" s="15"/>
      <c r="I2541" s="15"/>
      <c r="J2541" s="15"/>
      <c r="K2541" s="19"/>
      <c r="L2541" s="24" t="str">
        <f t="shared" ca="1" si="40"/>
        <v>-</v>
      </c>
      <c r="M2541" s="15"/>
      <c r="N2541" s="15"/>
      <c r="O2541" s="15"/>
      <c r="P2541" s="15"/>
    </row>
    <row r="2542" spans="1:16" x14ac:dyDescent="0.25">
      <c r="L2542" s="21" t="str">
        <f t="shared" ca="1" si="40"/>
        <v>-</v>
      </c>
    </row>
    <row r="2543" spans="1:16" x14ac:dyDescent="0.25">
      <c r="A2543" s="15"/>
      <c r="B2543" s="19"/>
      <c r="C2543" s="15"/>
      <c r="D2543" s="15"/>
      <c r="E2543" s="15"/>
      <c r="F2543" s="15"/>
      <c r="G2543" s="15"/>
      <c r="H2543" s="15"/>
      <c r="I2543" s="15"/>
      <c r="J2543" s="15"/>
      <c r="K2543" s="19"/>
      <c r="L2543" s="24" t="str">
        <f t="shared" ca="1" si="40"/>
        <v>-</v>
      </c>
      <c r="M2543" s="15"/>
      <c r="N2543" s="15"/>
      <c r="O2543" s="15"/>
      <c r="P2543" s="15"/>
    </row>
    <row r="2544" spans="1:16" x14ac:dyDescent="0.25">
      <c r="L2544" s="21" t="str">
        <f t="shared" ca="1" si="40"/>
        <v>-</v>
      </c>
    </row>
    <row r="2545" spans="1:16" x14ac:dyDescent="0.25">
      <c r="A2545" s="15"/>
      <c r="B2545" s="19"/>
      <c r="C2545" s="15"/>
      <c r="D2545" s="15"/>
      <c r="E2545" s="15"/>
      <c r="F2545" s="15"/>
      <c r="G2545" s="15"/>
      <c r="H2545" s="15"/>
      <c r="I2545" s="15"/>
      <c r="J2545" s="15"/>
      <c r="K2545" s="19"/>
      <c r="L2545" s="24" t="str">
        <f t="shared" ca="1" si="40"/>
        <v>-</v>
      </c>
      <c r="M2545" s="15"/>
      <c r="N2545" s="15"/>
      <c r="O2545" s="15"/>
      <c r="P2545" s="15"/>
    </row>
    <row r="2546" spans="1:16" x14ac:dyDescent="0.25">
      <c r="L2546" s="21" t="str">
        <f t="shared" ca="1" si="40"/>
        <v>-</v>
      </c>
    </row>
    <row r="2547" spans="1:16" x14ac:dyDescent="0.25">
      <c r="A2547" s="15"/>
      <c r="B2547" s="19"/>
      <c r="C2547" s="15"/>
      <c r="D2547" s="15"/>
      <c r="E2547" s="15"/>
      <c r="F2547" s="15"/>
      <c r="G2547" s="15"/>
      <c r="H2547" s="15"/>
      <c r="I2547" s="15"/>
      <c r="J2547" s="15"/>
      <c r="K2547" s="19"/>
      <c r="L2547" s="24" t="str">
        <f t="shared" ca="1" si="40"/>
        <v>-</v>
      </c>
      <c r="M2547" s="15"/>
      <c r="N2547" s="15"/>
      <c r="O2547" s="15"/>
      <c r="P2547" s="15"/>
    </row>
    <row r="2548" spans="1:16" x14ac:dyDescent="0.25">
      <c r="L2548" s="21" t="str">
        <f t="shared" ca="1" si="40"/>
        <v>-</v>
      </c>
    </row>
    <row r="2549" spans="1:16" x14ac:dyDescent="0.25">
      <c r="A2549" s="15"/>
      <c r="B2549" s="19"/>
      <c r="C2549" s="15"/>
      <c r="D2549" s="15"/>
      <c r="E2549" s="15"/>
      <c r="F2549" s="15"/>
      <c r="G2549" s="15"/>
      <c r="H2549" s="15"/>
      <c r="I2549" s="15"/>
      <c r="J2549" s="15"/>
      <c r="K2549" s="19"/>
      <c r="L2549" s="24" t="str">
        <f t="shared" ca="1" si="40"/>
        <v>-</v>
      </c>
      <c r="M2549" s="15"/>
      <c r="N2549" s="15"/>
      <c r="O2549" s="15"/>
      <c r="P2549" s="15"/>
    </row>
    <row r="2550" spans="1:16" x14ac:dyDescent="0.25">
      <c r="L2550" s="21" t="str">
        <f t="shared" ca="1" si="40"/>
        <v>-</v>
      </c>
    </row>
    <row r="2551" spans="1:16" x14ac:dyDescent="0.25">
      <c r="A2551" s="15"/>
      <c r="B2551" s="19"/>
      <c r="C2551" s="15"/>
      <c r="D2551" s="15"/>
      <c r="E2551" s="15"/>
      <c r="F2551" s="15"/>
      <c r="G2551" s="15"/>
      <c r="H2551" s="15"/>
      <c r="I2551" s="15"/>
      <c r="J2551" s="15"/>
      <c r="K2551" s="19"/>
      <c r="L2551" s="24" t="str">
        <f t="shared" ca="1" si="40"/>
        <v>-</v>
      </c>
      <c r="M2551" s="15"/>
      <c r="N2551" s="15"/>
      <c r="O2551" s="15"/>
      <c r="P2551" s="15"/>
    </row>
    <row r="2552" spans="1:16" x14ac:dyDescent="0.25">
      <c r="L2552" s="21" t="str">
        <f t="shared" ca="1" si="40"/>
        <v>-</v>
      </c>
    </row>
    <row r="2553" spans="1:16" x14ac:dyDescent="0.25">
      <c r="A2553" s="15"/>
      <c r="B2553" s="19"/>
      <c r="C2553" s="15"/>
      <c r="D2553" s="15"/>
      <c r="E2553" s="15"/>
      <c r="F2553" s="15"/>
      <c r="G2553" s="15"/>
      <c r="H2553" s="15"/>
      <c r="I2553" s="15"/>
      <c r="J2553" s="15"/>
      <c r="K2553" s="19"/>
      <c r="L2553" s="24" t="str">
        <f t="shared" ca="1" si="40"/>
        <v>-</v>
      </c>
      <c r="M2553" s="15"/>
      <c r="N2553" s="15"/>
      <c r="O2553" s="15"/>
      <c r="P2553" s="15"/>
    </row>
    <row r="2554" spans="1:16" x14ac:dyDescent="0.25">
      <c r="L2554" s="21" t="str">
        <f t="shared" ca="1" si="40"/>
        <v>-</v>
      </c>
    </row>
    <row r="2555" spans="1:16" x14ac:dyDescent="0.25">
      <c r="A2555" s="15"/>
      <c r="B2555" s="19"/>
      <c r="C2555" s="15"/>
      <c r="D2555" s="15"/>
      <c r="E2555" s="15"/>
      <c r="F2555" s="15"/>
      <c r="G2555" s="15"/>
      <c r="H2555" s="15"/>
      <c r="I2555" s="15"/>
      <c r="J2555" s="15"/>
      <c r="K2555" s="19"/>
      <c r="L2555" s="24" t="str">
        <f t="shared" ca="1" si="40"/>
        <v>-</v>
      </c>
      <c r="M2555" s="15"/>
      <c r="N2555" s="15"/>
      <c r="O2555" s="15"/>
      <c r="P2555" s="15"/>
    </row>
    <row r="2556" spans="1:16" x14ac:dyDescent="0.25">
      <c r="L2556" s="21" t="str">
        <f t="shared" ca="1" si="40"/>
        <v>-</v>
      </c>
    </row>
    <row r="2557" spans="1:16" x14ac:dyDescent="0.25">
      <c r="A2557" s="15"/>
      <c r="B2557" s="19"/>
      <c r="C2557" s="15"/>
      <c r="D2557" s="15"/>
      <c r="E2557" s="15"/>
      <c r="F2557" s="15"/>
      <c r="G2557" s="15"/>
      <c r="H2557" s="15"/>
      <c r="I2557" s="15"/>
      <c r="J2557" s="15"/>
      <c r="K2557" s="19"/>
      <c r="L2557" s="24" t="str">
        <f t="shared" ca="1" si="40"/>
        <v>-</v>
      </c>
      <c r="M2557" s="15"/>
      <c r="N2557" s="15"/>
      <c r="O2557" s="15"/>
      <c r="P2557" s="15"/>
    </row>
    <row r="2558" spans="1:16" x14ac:dyDescent="0.25">
      <c r="L2558" s="21" t="str">
        <f t="shared" ca="1" si="40"/>
        <v>-</v>
      </c>
    </row>
    <row r="2559" spans="1:16" x14ac:dyDescent="0.25">
      <c r="A2559" s="15"/>
      <c r="B2559" s="19"/>
      <c r="C2559" s="15"/>
      <c r="D2559" s="15"/>
      <c r="E2559" s="15"/>
      <c r="F2559" s="15"/>
      <c r="G2559" s="15"/>
      <c r="H2559" s="15"/>
      <c r="I2559" s="15"/>
      <c r="J2559" s="15"/>
      <c r="K2559" s="19"/>
      <c r="L2559" s="24" t="str">
        <f t="shared" ca="1" si="40"/>
        <v>-</v>
      </c>
      <c r="M2559" s="15"/>
      <c r="N2559" s="15"/>
      <c r="O2559" s="15"/>
      <c r="P2559" s="15"/>
    </row>
    <row r="2560" spans="1:16" x14ac:dyDescent="0.25">
      <c r="L2560" s="21" t="str">
        <f t="shared" ca="1" si="40"/>
        <v>-</v>
      </c>
    </row>
    <row r="2561" spans="1:16" x14ac:dyDescent="0.25">
      <c r="A2561" s="15"/>
      <c r="B2561" s="19"/>
      <c r="C2561" s="15"/>
      <c r="D2561" s="15"/>
      <c r="E2561" s="15"/>
      <c r="F2561" s="15"/>
      <c r="G2561" s="15"/>
      <c r="H2561" s="15"/>
      <c r="I2561" s="15"/>
      <c r="J2561" s="15"/>
      <c r="K2561" s="19"/>
      <c r="L2561" s="24" t="str">
        <f t="shared" ca="1" si="40"/>
        <v>-</v>
      </c>
      <c r="M2561" s="15"/>
      <c r="N2561" s="15"/>
      <c r="O2561" s="15"/>
      <c r="P2561" s="15"/>
    </row>
    <row r="2562" spans="1:16" x14ac:dyDescent="0.25">
      <c r="L2562" s="21" t="str">
        <f t="shared" ca="1" si="40"/>
        <v>-</v>
      </c>
    </row>
    <row r="2563" spans="1:16" x14ac:dyDescent="0.25">
      <c r="A2563" s="15"/>
      <c r="B2563" s="19"/>
      <c r="C2563" s="15"/>
      <c r="D2563" s="15"/>
      <c r="E2563" s="15"/>
      <c r="F2563" s="15"/>
      <c r="G2563" s="15"/>
      <c r="H2563" s="15"/>
      <c r="I2563" s="15"/>
      <c r="J2563" s="15"/>
      <c r="K2563" s="19"/>
      <c r="L2563" s="24" t="str">
        <f t="shared" ca="1" si="40"/>
        <v>-</v>
      </c>
      <c r="M2563" s="15"/>
      <c r="N2563" s="15"/>
      <c r="O2563" s="15"/>
      <c r="P2563" s="15"/>
    </row>
    <row r="2564" spans="1:16" x14ac:dyDescent="0.25">
      <c r="L2564" s="21" t="str">
        <f t="shared" ca="1" si="40"/>
        <v>-</v>
      </c>
    </row>
    <row r="2565" spans="1:16" x14ac:dyDescent="0.25">
      <c r="A2565" s="15"/>
      <c r="B2565" s="19"/>
      <c r="C2565" s="15"/>
      <c r="D2565" s="15"/>
      <c r="E2565" s="15"/>
      <c r="F2565" s="15"/>
      <c r="G2565" s="15"/>
      <c r="H2565" s="15"/>
      <c r="I2565" s="15"/>
      <c r="J2565" s="15"/>
      <c r="K2565" s="19"/>
      <c r="L2565" s="24" t="str">
        <f t="shared" ca="1" si="40"/>
        <v>-</v>
      </c>
      <c r="M2565" s="15"/>
      <c r="N2565" s="15"/>
      <c r="O2565" s="15"/>
      <c r="P2565" s="15"/>
    </row>
    <row r="2566" spans="1:16" x14ac:dyDescent="0.25">
      <c r="L2566" s="21" t="str">
        <f t="shared" ref="L2566:L2629" ca="1" si="41">IF(B2566&gt;1/1/1900, (IF(M2566="Closed",(DATEDIF(B2566,K2566,"d"))-(DATEDIF(H2566,J2566,"d")),IF(OR(M2566="Pending",ISBLANK(K2566)),TODAY()-B2566))),"-")</f>
        <v>-</v>
      </c>
    </row>
    <row r="2567" spans="1:16" x14ac:dyDescent="0.25">
      <c r="A2567" s="15"/>
      <c r="B2567" s="19"/>
      <c r="C2567" s="15"/>
      <c r="D2567" s="15"/>
      <c r="E2567" s="15"/>
      <c r="F2567" s="15"/>
      <c r="G2567" s="15"/>
      <c r="H2567" s="15"/>
      <c r="I2567" s="15"/>
      <c r="J2567" s="15"/>
      <c r="K2567" s="19"/>
      <c r="L2567" s="24" t="str">
        <f t="shared" ca="1" si="41"/>
        <v>-</v>
      </c>
      <c r="M2567" s="15"/>
      <c r="N2567" s="15"/>
      <c r="O2567" s="15"/>
      <c r="P2567" s="15"/>
    </row>
    <row r="2568" spans="1:16" x14ac:dyDescent="0.25">
      <c r="L2568" s="21" t="str">
        <f t="shared" ca="1" si="41"/>
        <v>-</v>
      </c>
    </row>
    <row r="2569" spans="1:16" x14ac:dyDescent="0.25">
      <c r="A2569" s="15"/>
      <c r="B2569" s="19"/>
      <c r="C2569" s="15"/>
      <c r="D2569" s="15"/>
      <c r="E2569" s="15"/>
      <c r="F2569" s="15"/>
      <c r="G2569" s="15"/>
      <c r="H2569" s="15"/>
      <c r="I2569" s="15"/>
      <c r="J2569" s="15"/>
      <c r="K2569" s="19"/>
      <c r="L2569" s="24" t="str">
        <f t="shared" ca="1" si="41"/>
        <v>-</v>
      </c>
      <c r="M2569" s="15"/>
      <c r="N2569" s="15"/>
      <c r="O2569" s="15"/>
      <c r="P2569" s="15"/>
    </row>
    <row r="2570" spans="1:16" x14ac:dyDescent="0.25">
      <c r="L2570" s="21" t="str">
        <f t="shared" ca="1" si="41"/>
        <v>-</v>
      </c>
    </row>
    <row r="2571" spans="1:16" x14ac:dyDescent="0.25">
      <c r="A2571" s="15"/>
      <c r="B2571" s="19"/>
      <c r="C2571" s="15"/>
      <c r="D2571" s="15"/>
      <c r="E2571" s="15"/>
      <c r="F2571" s="15"/>
      <c r="G2571" s="15"/>
      <c r="H2571" s="15"/>
      <c r="I2571" s="15"/>
      <c r="J2571" s="15"/>
      <c r="K2571" s="19"/>
      <c r="L2571" s="24" t="str">
        <f t="shared" ca="1" si="41"/>
        <v>-</v>
      </c>
      <c r="M2571" s="15"/>
      <c r="N2571" s="15"/>
      <c r="O2571" s="15"/>
      <c r="P2571" s="15"/>
    </row>
    <row r="2572" spans="1:16" x14ac:dyDescent="0.25">
      <c r="L2572" s="21" t="str">
        <f t="shared" ca="1" si="41"/>
        <v>-</v>
      </c>
    </row>
    <row r="2573" spans="1:16" x14ac:dyDescent="0.25">
      <c r="A2573" s="15"/>
      <c r="B2573" s="19"/>
      <c r="C2573" s="15"/>
      <c r="D2573" s="15"/>
      <c r="E2573" s="15"/>
      <c r="F2573" s="15"/>
      <c r="G2573" s="15"/>
      <c r="H2573" s="15"/>
      <c r="I2573" s="15"/>
      <c r="J2573" s="15"/>
      <c r="K2573" s="19"/>
      <c r="L2573" s="24" t="str">
        <f t="shared" ca="1" si="41"/>
        <v>-</v>
      </c>
      <c r="M2573" s="15"/>
      <c r="N2573" s="15"/>
      <c r="O2573" s="15"/>
      <c r="P2573" s="15"/>
    </row>
    <row r="2574" spans="1:16" x14ac:dyDescent="0.25">
      <c r="L2574" s="21" t="str">
        <f t="shared" ca="1" si="41"/>
        <v>-</v>
      </c>
    </row>
    <row r="2575" spans="1:16" x14ac:dyDescent="0.25">
      <c r="A2575" s="15"/>
      <c r="B2575" s="19"/>
      <c r="C2575" s="15"/>
      <c r="D2575" s="15"/>
      <c r="E2575" s="15"/>
      <c r="F2575" s="15"/>
      <c r="G2575" s="15"/>
      <c r="H2575" s="15"/>
      <c r="I2575" s="15"/>
      <c r="J2575" s="15"/>
      <c r="K2575" s="19"/>
      <c r="L2575" s="24" t="str">
        <f t="shared" ca="1" si="41"/>
        <v>-</v>
      </c>
      <c r="M2575" s="15"/>
      <c r="N2575" s="15"/>
      <c r="O2575" s="15"/>
      <c r="P2575" s="15"/>
    </row>
    <row r="2576" spans="1:16" x14ac:dyDescent="0.25">
      <c r="L2576" s="21" t="str">
        <f t="shared" ca="1" si="41"/>
        <v>-</v>
      </c>
    </row>
    <row r="2577" spans="1:16" x14ac:dyDescent="0.25">
      <c r="A2577" s="15"/>
      <c r="B2577" s="19"/>
      <c r="C2577" s="15"/>
      <c r="D2577" s="15"/>
      <c r="E2577" s="15"/>
      <c r="F2577" s="15"/>
      <c r="G2577" s="15"/>
      <c r="H2577" s="15"/>
      <c r="I2577" s="15"/>
      <c r="J2577" s="15"/>
      <c r="K2577" s="19"/>
      <c r="L2577" s="24" t="str">
        <f t="shared" ca="1" si="41"/>
        <v>-</v>
      </c>
      <c r="M2577" s="15"/>
      <c r="N2577" s="15"/>
      <c r="O2577" s="15"/>
      <c r="P2577" s="15"/>
    </row>
    <row r="2578" spans="1:16" x14ac:dyDescent="0.25">
      <c r="L2578" s="21" t="str">
        <f t="shared" ca="1" si="41"/>
        <v>-</v>
      </c>
    </row>
    <row r="2579" spans="1:16" x14ac:dyDescent="0.25">
      <c r="A2579" s="15"/>
      <c r="B2579" s="19"/>
      <c r="C2579" s="15"/>
      <c r="D2579" s="15"/>
      <c r="E2579" s="15"/>
      <c r="F2579" s="15"/>
      <c r="G2579" s="15"/>
      <c r="H2579" s="15"/>
      <c r="I2579" s="15"/>
      <c r="J2579" s="15"/>
      <c r="K2579" s="19"/>
      <c r="L2579" s="24" t="str">
        <f t="shared" ca="1" si="41"/>
        <v>-</v>
      </c>
      <c r="M2579" s="15"/>
      <c r="N2579" s="15"/>
      <c r="O2579" s="15"/>
      <c r="P2579" s="15"/>
    </row>
    <row r="2580" spans="1:16" x14ac:dyDescent="0.25">
      <c r="L2580" s="21" t="str">
        <f t="shared" ca="1" si="41"/>
        <v>-</v>
      </c>
    </row>
    <row r="2581" spans="1:16" x14ac:dyDescent="0.25">
      <c r="A2581" s="15"/>
      <c r="B2581" s="19"/>
      <c r="C2581" s="15"/>
      <c r="D2581" s="15"/>
      <c r="E2581" s="15"/>
      <c r="F2581" s="15"/>
      <c r="G2581" s="15"/>
      <c r="H2581" s="15"/>
      <c r="I2581" s="15"/>
      <c r="J2581" s="15"/>
      <c r="K2581" s="19"/>
      <c r="L2581" s="24" t="str">
        <f t="shared" ca="1" si="41"/>
        <v>-</v>
      </c>
      <c r="M2581" s="15"/>
      <c r="N2581" s="15"/>
      <c r="O2581" s="15"/>
      <c r="P2581" s="15"/>
    </row>
    <row r="2582" spans="1:16" x14ac:dyDescent="0.25">
      <c r="L2582" s="21" t="str">
        <f t="shared" ca="1" si="41"/>
        <v>-</v>
      </c>
    </row>
    <row r="2583" spans="1:16" x14ac:dyDescent="0.25">
      <c r="A2583" s="15"/>
      <c r="B2583" s="19"/>
      <c r="C2583" s="15"/>
      <c r="D2583" s="15"/>
      <c r="E2583" s="15"/>
      <c r="F2583" s="15"/>
      <c r="G2583" s="15"/>
      <c r="H2583" s="15"/>
      <c r="I2583" s="15"/>
      <c r="J2583" s="15"/>
      <c r="K2583" s="19"/>
      <c r="L2583" s="24" t="str">
        <f t="shared" ca="1" si="41"/>
        <v>-</v>
      </c>
      <c r="M2583" s="15"/>
      <c r="N2583" s="15"/>
      <c r="O2583" s="15"/>
      <c r="P2583" s="15"/>
    </row>
    <row r="2584" spans="1:16" x14ac:dyDescent="0.25">
      <c r="L2584" s="21" t="str">
        <f t="shared" ca="1" si="41"/>
        <v>-</v>
      </c>
    </row>
    <row r="2585" spans="1:16" x14ac:dyDescent="0.25">
      <c r="A2585" s="15"/>
      <c r="B2585" s="19"/>
      <c r="C2585" s="15"/>
      <c r="D2585" s="15"/>
      <c r="E2585" s="15"/>
      <c r="F2585" s="15"/>
      <c r="G2585" s="15"/>
      <c r="H2585" s="15"/>
      <c r="I2585" s="15"/>
      <c r="J2585" s="15"/>
      <c r="K2585" s="19"/>
      <c r="L2585" s="24" t="str">
        <f t="shared" ca="1" si="41"/>
        <v>-</v>
      </c>
      <c r="M2585" s="15"/>
      <c r="N2585" s="15"/>
      <c r="O2585" s="15"/>
      <c r="P2585" s="15"/>
    </row>
    <row r="2586" spans="1:16" x14ac:dyDescent="0.25">
      <c r="L2586" s="21" t="str">
        <f t="shared" ca="1" si="41"/>
        <v>-</v>
      </c>
    </row>
    <row r="2587" spans="1:16" x14ac:dyDescent="0.25">
      <c r="A2587" s="15"/>
      <c r="B2587" s="19"/>
      <c r="C2587" s="15"/>
      <c r="D2587" s="15"/>
      <c r="E2587" s="15"/>
      <c r="F2587" s="15"/>
      <c r="G2587" s="15"/>
      <c r="H2587" s="15"/>
      <c r="I2587" s="15"/>
      <c r="J2587" s="15"/>
      <c r="K2587" s="19"/>
      <c r="L2587" s="24" t="str">
        <f t="shared" ca="1" si="41"/>
        <v>-</v>
      </c>
      <c r="M2587" s="15"/>
      <c r="N2587" s="15"/>
      <c r="O2587" s="15"/>
      <c r="P2587" s="15"/>
    </row>
    <row r="2588" spans="1:16" x14ac:dyDescent="0.25">
      <c r="L2588" s="21" t="str">
        <f t="shared" ca="1" si="41"/>
        <v>-</v>
      </c>
    </row>
    <row r="2589" spans="1:16" x14ac:dyDescent="0.25">
      <c r="A2589" s="15"/>
      <c r="B2589" s="19"/>
      <c r="C2589" s="15"/>
      <c r="D2589" s="15"/>
      <c r="E2589" s="15"/>
      <c r="F2589" s="15"/>
      <c r="G2589" s="15"/>
      <c r="H2589" s="15"/>
      <c r="I2589" s="15"/>
      <c r="J2589" s="15"/>
      <c r="K2589" s="19"/>
      <c r="L2589" s="24" t="str">
        <f t="shared" ca="1" si="41"/>
        <v>-</v>
      </c>
      <c r="M2589" s="15"/>
      <c r="N2589" s="15"/>
      <c r="O2589" s="15"/>
      <c r="P2589" s="15"/>
    </row>
    <row r="2590" spans="1:16" x14ac:dyDescent="0.25">
      <c r="L2590" s="21" t="str">
        <f t="shared" ca="1" si="41"/>
        <v>-</v>
      </c>
    </row>
    <row r="2591" spans="1:16" x14ac:dyDescent="0.25">
      <c r="A2591" s="15"/>
      <c r="B2591" s="19"/>
      <c r="C2591" s="15"/>
      <c r="D2591" s="15"/>
      <c r="E2591" s="15"/>
      <c r="F2591" s="15"/>
      <c r="G2591" s="15"/>
      <c r="H2591" s="15"/>
      <c r="I2591" s="15"/>
      <c r="J2591" s="15"/>
      <c r="K2591" s="19"/>
      <c r="L2591" s="24" t="str">
        <f t="shared" ca="1" si="41"/>
        <v>-</v>
      </c>
      <c r="M2591" s="15"/>
      <c r="N2591" s="15"/>
      <c r="O2591" s="15"/>
      <c r="P2591" s="15"/>
    </row>
    <row r="2592" spans="1:16" x14ac:dyDescent="0.25">
      <c r="L2592" s="21" t="str">
        <f t="shared" ca="1" si="41"/>
        <v>-</v>
      </c>
    </row>
    <row r="2593" spans="1:16" x14ac:dyDescent="0.25">
      <c r="A2593" s="15"/>
      <c r="B2593" s="19"/>
      <c r="C2593" s="15"/>
      <c r="D2593" s="15"/>
      <c r="E2593" s="15"/>
      <c r="F2593" s="15"/>
      <c r="G2593" s="15"/>
      <c r="H2593" s="15"/>
      <c r="I2593" s="15"/>
      <c r="J2593" s="15"/>
      <c r="K2593" s="19"/>
      <c r="L2593" s="24" t="str">
        <f t="shared" ca="1" si="41"/>
        <v>-</v>
      </c>
      <c r="M2593" s="15"/>
      <c r="N2593" s="15"/>
      <c r="O2593" s="15"/>
      <c r="P2593" s="15"/>
    </row>
    <row r="2594" spans="1:16" x14ac:dyDescent="0.25">
      <c r="L2594" s="21" t="str">
        <f t="shared" ca="1" si="41"/>
        <v>-</v>
      </c>
    </row>
    <row r="2595" spans="1:16" x14ac:dyDescent="0.25">
      <c r="A2595" s="15"/>
      <c r="B2595" s="19"/>
      <c r="C2595" s="15"/>
      <c r="D2595" s="15"/>
      <c r="E2595" s="15"/>
      <c r="F2595" s="15"/>
      <c r="G2595" s="15"/>
      <c r="H2595" s="15"/>
      <c r="I2595" s="15"/>
      <c r="J2595" s="15"/>
      <c r="K2595" s="19"/>
      <c r="L2595" s="24" t="str">
        <f t="shared" ca="1" si="41"/>
        <v>-</v>
      </c>
      <c r="M2595" s="15"/>
      <c r="N2595" s="15"/>
      <c r="O2595" s="15"/>
      <c r="P2595" s="15"/>
    </row>
    <row r="2596" spans="1:16" x14ac:dyDescent="0.25">
      <c r="L2596" s="21" t="str">
        <f t="shared" ca="1" si="41"/>
        <v>-</v>
      </c>
    </row>
    <row r="2597" spans="1:16" x14ac:dyDescent="0.25">
      <c r="A2597" s="15"/>
      <c r="B2597" s="19"/>
      <c r="C2597" s="15"/>
      <c r="D2597" s="15"/>
      <c r="E2597" s="15"/>
      <c r="F2597" s="15"/>
      <c r="G2597" s="15"/>
      <c r="H2597" s="15"/>
      <c r="I2597" s="15"/>
      <c r="J2597" s="15"/>
      <c r="K2597" s="19"/>
      <c r="L2597" s="24" t="str">
        <f t="shared" ca="1" si="41"/>
        <v>-</v>
      </c>
      <c r="M2597" s="15"/>
      <c r="N2597" s="15"/>
      <c r="O2597" s="15"/>
      <c r="P2597" s="15"/>
    </row>
    <row r="2598" spans="1:16" x14ac:dyDescent="0.25">
      <c r="L2598" s="21" t="str">
        <f t="shared" ca="1" si="41"/>
        <v>-</v>
      </c>
    </row>
    <row r="2599" spans="1:16" x14ac:dyDescent="0.25">
      <c r="A2599" s="15"/>
      <c r="B2599" s="19"/>
      <c r="C2599" s="15"/>
      <c r="D2599" s="15"/>
      <c r="E2599" s="15"/>
      <c r="F2599" s="15"/>
      <c r="G2599" s="15"/>
      <c r="H2599" s="15"/>
      <c r="I2599" s="15"/>
      <c r="J2599" s="15"/>
      <c r="K2599" s="19"/>
      <c r="L2599" s="24" t="str">
        <f t="shared" ca="1" si="41"/>
        <v>-</v>
      </c>
      <c r="M2599" s="15"/>
      <c r="N2599" s="15"/>
      <c r="O2599" s="15"/>
      <c r="P2599" s="15"/>
    </row>
    <row r="2600" spans="1:16" x14ac:dyDescent="0.25">
      <c r="L2600" s="21" t="str">
        <f t="shared" ca="1" si="41"/>
        <v>-</v>
      </c>
    </row>
    <row r="2601" spans="1:16" x14ac:dyDescent="0.25">
      <c r="A2601" s="15"/>
      <c r="B2601" s="19"/>
      <c r="C2601" s="15"/>
      <c r="D2601" s="15"/>
      <c r="E2601" s="15"/>
      <c r="F2601" s="15"/>
      <c r="G2601" s="15"/>
      <c r="H2601" s="15"/>
      <c r="I2601" s="15"/>
      <c r="J2601" s="15"/>
      <c r="K2601" s="19"/>
      <c r="L2601" s="24" t="str">
        <f t="shared" ca="1" si="41"/>
        <v>-</v>
      </c>
      <c r="M2601" s="15"/>
      <c r="N2601" s="15"/>
      <c r="O2601" s="15"/>
      <c r="P2601" s="15"/>
    </row>
    <row r="2602" spans="1:16" x14ac:dyDescent="0.25">
      <c r="L2602" s="21" t="str">
        <f t="shared" ca="1" si="41"/>
        <v>-</v>
      </c>
    </row>
    <row r="2603" spans="1:16" x14ac:dyDescent="0.25">
      <c r="A2603" s="15"/>
      <c r="B2603" s="19"/>
      <c r="C2603" s="15"/>
      <c r="D2603" s="15"/>
      <c r="E2603" s="15"/>
      <c r="F2603" s="15"/>
      <c r="G2603" s="15"/>
      <c r="H2603" s="15"/>
      <c r="I2603" s="15"/>
      <c r="J2603" s="15"/>
      <c r="K2603" s="19"/>
      <c r="L2603" s="24" t="str">
        <f t="shared" ca="1" si="41"/>
        <v>-</v>
      </c>
      <c r="M2603" s="15"/>
      <c r="N2603" s="15"/>
      <c r="O2603" s="15"/>
      <c r="P2603" s="15"/>
    </row>
    <row r="2604" spans="1:16" x14ac:dyDescent="0.25">
      <c r="L2604" s="21" t="str">
        <f t="shared" ca="1" si="41"/>
        <v>-</v>
      </c>
    </row>
    <row r="2605" spans="1:16" x14ac:dyDescent="0.25">
      <c r="A2605" s="15"/>
      <c r="B2605" s="19"/>
      <c r="C2605" s="15"/>
      <c r="D2605" s="15"/>
      <c r="E2605" s="15"/>
      <c r="F2605" s="15"/>
      <c r="G2605" s="15"/>
      <c r="H2605" s="15"/>
      <c r="I2605" s="15"/>
      <c r="J2605" s="15"/>
      <c r="K2605" s="19"/>
      <c r="L2605" s="24" t="str">
        <f t="shared" ca="1" si="41"/>
        <v>-</v>
      </c>
      <c r="M2605" s="15"/>
      <c r="N2605" s="15"/>
      <c r="O2605" s="15"/>
      <c r="P2605" s="15"/>
    </row>
    <row r="2606" spans="1:16" x14ac:dyDescent="0.25">
      <c r="L2606" s="21" t="str">
        <f t="shared" ca="1" si="41"/>
        <v>-</v>
      </c>
    </row>
    <row r="2607" spans="1:16" x14ac:dyDescent="0.25">
      <c r="A2607" s="15"/>
      <c r="B2607" s="19"/>
      <c r="C2607" s="15"/>
      <c r="D2607" s="15"/>
      <c r="E2607" s="15"/>
      <c r="F2607" s="15"/>
      <c r="G2607" s="15"/>
      <c r="H2607" s="15"/>
      <c r="I2607" s="15"/>
      <c r="J2607" s="15"/>
      <c r="K2607" s="19"/>
      <c r="L2607" s="24" t="str">
        <f t="shared" ca="1" si="41"/>
        <v>-</v>
      </c>
      <c r="M2607" s="15"/>
      <c r="N2607" s="15"/>
      <c r="O2607" s="15"/>
      <c r="P2607" s="15"/>
    </row>
    <row r="2608" spans="1:16" x14ac:dyDescent="0.25">
      <c r="L2608" s="21" t="str">
        <f t="shared" ca="1" si="41"/>
        <v>-</v>
      </c>
    </row>
    <row r="2609" spans="1:16" x14ac:dyDescent="0.25">
      <c r="A2609" s="15"/>
      <c r="B2609" s="19"/>
      <c r="C2609" s="15"/>
      <c r="D2609" s="15"/>
      <c r="E2609" s="15"/>
      <c r="F2609" s="15"/>
      <c r="G2609" s="15"/>
      <c r="H2609" s="15"/>
      <c r="I2609" s="15"/>
      <c r="J2609" s="15"/>
      <c r="K2609" s="19"/>
      <c r="L2609" s="24" t="str">
        <f t="shared" ca="1" si="41"/>
        <v>-</v>
      </c>
      <c r="M2609" s="15"/>
      <c r="N2609" s="15"/>
      <c r="O2609" s="15"/>
      <c r="P2609" s="15"/>
    </row>
    <row r="2610" spans="1:16" x14ac:dyDescent="0.25">
      <c r="L2610" s="21" t="str">
        <f t="shared" ca="1" si="41"/>
        <v>-</v>
      </c>
    </row>
    <row r="2611" spans="1:16" x14ac:dyDescent="0.25">
      <c r="A2611" s="15"/>
      <c r="B2611" s="19"/>
      <c r="C2611" s="15"/>
      <c r="D2611" s="15"/>
      <c r="E2611" s="15"/>
      <c r="F2611" s="15"/>
      <c r="G2611" s="15"/>
      <c r="H2611" s="15"/>
      <c r="I2611" s="15"/>
      <c r="J2611" s="15"/>
      <c r="K2611" s="19"/>
      <c r="L2611" s="24" t="str">
        <f t="shared" ca="1" si="41"/>
        <v>-</v>
      </c>
      <c r="M2611" s="15"/>
      <c r="N2611" s="15"/>
      <c r="O2611" s="15"/>
      <c r="P2611" s="15"/>
    </row>
    <row r="2612" spans="1:16" x14ac:dyDescent="0.25">
      <c r="L2612" s="21" t="str">
        <f t="shared" ca="1" si="41"/>
        <v>-</v>
      </c>
    </row>
    <row r="2613" spans="1:16" x14ac:dyDescent="0.25">
      <c r="A2613" s="15"/>
      <c r="B2613" s="19"/>
      <c r="C2613" s="15"/>
      <c r="D2613" s="15"/>
      <c r="E2613" s="15"/>
      <c r="F2613" s="15"/>
      <c r="G2613" s="15"/>
      <c r="H2613" s="15"/>
      <c r="I2613" s="15"/>
      <c r="J2613" s="15"/>
      <c r="K2613" s="19"/>
      <c r="L2613" s="24" t="str">
        <f t="shared" ca="1" si="41"/>
        <v>-</v>
      </c>
      <c r="M2613" s="15"/>
      <c r="N2613" s="15"/>
      <c r="O2613" s="15"/>
      <c r="P2613" s="15"/>
    </row>
    <row r="2614" spans="1:16" x14ac:dyDescent="0.25">
      <c r="L2614" s="21" t="str">
        <f t="shared" ca="1" si="41"/>
        <v>-</v>
      </c>
    </row>
    <row r="2615" spans="1:16" x14ac:dyDescent="0.25">
      <c r="A2615" s="15"/>
      <c r="B2615" s="19"/>
      <c r="C2615" s="15"/>
      <c r="D2615" s="15"/>
      <c r="E2615" s="15"/>
      <c r="F2615" s="15"/>
      <c r="G2615" s="15"/>
      <c r="H2615" s="15"/>
      <c r="I2615" s="15"/>
      <c r="J2615" s="15"/>
      <c r="K2615" s="19"/>
      <c r="L2615" s="24" t="str">
        <f t="shared" ca="1" si="41"/>
        <v>-</v>
      </c>
      <c r="M2615" s="15"/>
      <c r="N2615" s="15"/>
      <c r="O2615" s="15"/>
      <c r="P2615" s="15"/>
    </row>
    <row r="2616" spans="1:16" x14ac:dyDescent="0.25">
      <c r="L2616" s="21" t="str">
        <f t="shared" ca="1" si="41"/>
        <v>-</v>
      </c>
    </row>
    <row r="2617" spans="1:16" x14ac:dyDescent="0.25">
      <c r="A2617" s="15"/>
      <c r="B2617" s="19"/>
      <c r="C2617" s="15"/>
      <c r="D2617" s="15"/>
      <c r="E2617" s="15"/>
      <c r="F2617" s="15"/>
      <c r="G2617" s="15"/>
      <c r="H2617" s="15"/>
      <c r="I2617" s="15"/>
      <c r="J2617" s="15"/>
      <c r="K2617" s="19"/>
      <c r="L2617" s="24" t="str">
        <f t="shared" ca="1" si="41"/>
        <v>-</v>
      </c>
      <c r="M2617" s="15"/>
      <c r="N2617" s="15"/>
      <c r="O2617" s="15"/>
      <c r="P2617" s="15"/>
    </row>
    <row r="2618" spans="1:16" x14ac:dyDescent="0.25">
      <c r="L2618" s="21" t="str">
        <f t="shared" ca="1" si="41"/>
        <v>-</v>
      </c>
    </row>
    <row r="2619" spans="1:16" x14ac:dyDescent="0.25">
      <c r="A2619" s="15"/>
      <c r="B2619" s="19"/>
      <c r="C2619" s="15"/>
      <c r="D2619" s="15"/>
      <c r="E2619" s="15"/>
      <c r="F2619" s="15"/>
      <c r="G2619" s="15"/>
      <c r="H2619" s="15"/>
      <c r="I2619" s="15"/>
      <c r="J2619" s="15"/>
      <c r="K2619" s="19"/>
      <c r="L2619" s="24" t="str">
        <f t="shared" ca="1" si="41"/>
        <v>-</v>
      </c>
      <c r="M2619" s="15"/>
      <c r="N2619" s="15"/>
      <c r="O2619" s="15"/>
      <c r="P2619" s="15"/>
    </row>
    <row r="2620" spans="1:16" x14ac:dyDescent="0.25">
      <c r="L2620" s="21" t="str">
        <f t="shared" ca="1" si="41"/>
        <v>-</v>
      </c>
    </row>
    <row r="2621" spans="1:16" x14ac:dyDescent="0.25">
      <c r="A2621" s="15"/>
      <c r="B2621" s="19"/>
      <c r="C2621" s="15"/>
      <c r="D2621" s="15"/>
      <c r="E2621" s="15"/>
      <c r="F2621" s="15"/>
      <c r="G2621" s="15"/>
      <c r="H2621" s="15"/>
      <c r="I2621" s="15"/>
      <c r="J2621" s="15"/>
      <c r="K2621" s="19"/>
      <c r="L2621" s="24" t="str">
        <f t="shared" ca="1" si="41"/>
        <v>-</v>
      </c>
      <c r="M2621" s="15"/>
      <c r="N2621" s="15"/>
      <c r="O2621" s="15"/>
      <c r="P2621" s="15"/>
    </row>
    <row r="2622" spans="1:16" x14ac:dyDescent="0.25">
      <c r="L2622" s="21" t="str">
        <f t="shared" ca="1" si="41"/>
        <v>-</v>
      </c>
    </row>
    <row r="2623" spans="1:16" x14ac:dyDescent="0.25">
      <c r="A2623" s="15"/>
      <c r="B2623" s="19"/>
      <c r="C2623" s="15"/>
      <c r="D2623" s="15"/>
      <c r="E2623" s="15"/>
      <c r="F2623" s="15"/>
      <c r="G2623" s="15"/>
      <c r="H2623" s="15"/>
      <c r="I2623" s="15"/>
      <c r="J2623" s="15"/>
      <c r="K2623" s="19"/>
      <c r="L2623" s="24" t="str">
        <f t="shared" ca="1" si="41"/>
        <v>-</v>
      </c>
      <c r="M2623" s="15"/>
      <c r="N2623" s="15"/>
      <c r="O2623" s="15"/>
      <c r="P2623" s="15"/>
    </row>
    <row r="2624" spans="1:16" x14ac:dyDescent="0.25">
      <c r="L2624" s="21" t="str">
        <f t="shared" ca="1" si="41"/>
        <v>-</v>
      </c>
    </row>
    <row r="2625" spans="1:16" x14ac:dyDescent="0.25">
      <c r="A2625" s="15"/>
      <c r="B2625" s="19"/>
      <c r="C2625" s="15"/>
      <c r="D2625" s="15"/>
      <c r="E2625" s="15"/>
      <c r="F2625" s="15"/>
      <c r="G2625" s="15"/>
      <c r="H2625" s="15"/>
      <c r="I2625" s="15"/>
      <c r="J2625" s="15"/>
      <c r="K2625" s="19"/>
      <c r="L2625" s="24" t="str">
        <f t="shared" ca="1" si="41"/>
        <v>-</v>
      </c>
      <c r="M2625" s="15"/>
      <c r="N2625" s="15"/>
      <c r="O2625" s="15"/>
      <c r="P2625" s="15"/>
    </row>
    <row r="2626" spans="1:16" x14ac:dyDescent="0.25">
      <c r="L2626" s="21" t="str">
        <f t="shared" ca="1" si="41"/>
        <v>-</v>
      </c>
    </row>
    <row r="2627" spans="1:16" x14ac:dyDescent="0.25">
      <c r="A2627" s="15"/>
      <c r="B2627" s="19"/>
      <c r="C2627" s="15"/>
      <c r="D2627" s="15"/>
      <c r="E2627" s="15"/>
      <c r="F2627" s="15"/>
      <c r="G2627" s="15"/>
      <c r="H2627" s="15"/>
      <c r="I2627" s="15"/>
      <c r="J2627" s="15"/>
      <c r="K2627" s="19"/>
      <c r="L2627" s="24" t="str">
        <f t="shared" ca="1" si="41"/>
        <v>-</v>
      </c>
      <c r="M2627" s="15"/>
      <c r="N2627" s="15"/>
      <c r="O2627" s="15"/>
      <c r="P2627" s="15"/>
    </row>
    <row r="2628" spans="1:16" x14ac:dyDescent="0.25">
      <c r="L2628" s="21" t="str">
        <f t="shared" ca="1" si="41"/>
        <v>-</v>
      </c>
    </row>
    <row r="2629" spans="1:16" x14ac:dyDescent="0.25">
      <c r="A2629" s="15"/>
      <c r="B2629" s="19"/>
      <c r="C2629" s="15"/>
      <c r="D2629" s="15"/>
      <c r="E2629" s="15"/>
      <c r="F2629" s="15"/>
      <c r="G2629" s="15"/>
      <c r="H2629" s="15"/>
      <c r="I2629" s="15"/>
      <c r="J2629" s="15"/>
      <c r="K2629" s="19"/>
      <c r="L2629" s="24" t="str">
        <f t="shared" ca="1" si="41"/>
        <v>-</v>
      </c>
      <c r="M2629" s="15"/>
      <c r="N2629" s="15"/>
      <c r="O2629" s="15"/>
      <c r="P2629" s="15"/>
    </row>
    <row r="2630" spans="1:16" x14ac:dyDescent="0.25">
      <c r="L2630" s="21" t="str">
        <f t="shared" ref="L2630:L2693" ca="1" si="42">IF(B2630&gt;1/1/1900, (IF(M2630="Closed",(DATEDIF(B2630,K2630,"d"))-(DATEDIF(H2630,J2630,"d")),IF(OR(M2630="Pending",ISBLANK(K2630)),TODAY()-B2630))),"-")</f>
        <v>-</v>
      </c>
    </row>
    <row r="2631" spans="1:16" x14ac:dyDescent="0.25">
      <c r="A2631" s="15"/>
      <c r="B2631" s="19"/>
      <c r="C2631" s="15"/>
      <c r="D2631" s="15"/>
      <c r="E2631" s="15"/>
      <c r="F2631" s="15"/>
      <c r="G2631" s="15"/>
      <c r="H2631" s="15"/>
      <c r="I2631" s="15"/>
      <c r="J2631" s="15"/>
      <c r="K2631" s="19"/>
      <c r="L2631" s="24" t="str">
        <f t="shared" ca="1" si="42"/>
        <v>-</v>
      </c>
      <c r="M2631" s="15"/>
      <c r="N2631" s="15"/>
      <c r="O2631" s="15"/>
      <c r="P2631" s="15"/>
    </row>
    <row r="2632" spans="1:16" x14ac:dyDescent="0.25">
      <c r="L2632" s="21" t="str">
        <f t="shared" ca="1" si="42"/>
        <v>-</v>
      </c>
    </row>
    <row r="2633" spans="1:16" x14ac:dyDescent="0.25">
      <c r="A2633" s="15"/>
      <c r="B2633" s="19"/>
      <c r="C2633" s="15"/>
      <c r="D2633" s="15"/>
      <c r="E2633" s="15"/>
      <c r="F2633" s="15"/>
      <c r="G2633" s="15"/>
      <c r="H2633" s="15"/>
      <c r="I2633" s="15"/>
      <c r="J2633" s="15"/>
      <c r="K2633" s="19"/>
      <c r="L2633" s="24" t="str">
        <f t="shared" ca="1" si="42"/>
        <v>-</v>
      </c>
      <c r="M2633" s="15"/>
      <c r="N2633" s="15"/>
      <c r="O2633" s="15"/>
      <c r="P2633" s="15"/>
    </row>
    <row r="2634" spans="1:16" x14ac:dyDescent="0.25">
      <c r="L2634" s="21" t="str">
        <f t="shared" ca="1" si="42"/>
        <v>-</v>
      </c>
    </row>
    <row r="2635" spans="1:16" x14ac:dyDescent="0.25">
      <c r="A2635" s="15"/>
      <c r="B2635" s="19"/>
      <c r="C2635" s="15"/>
      <c r="D2635" s="15"/>
      <c r="E2635" s="15"/>
      <c r="F2635" s="15"/>
      <c r="G2635" s="15"/>
      <c r="H2635" s="15"/>
      <c r="I2635" s="15"/>
      <c r="J2635" s="15"/>
      <c r="K2635" s="19"/>
      <c r="L2635" s="24" t="str">
        <f t="shared" ca="1" si="42"/>
        <v>-</v>
      </c>
      <c r="M2635" s="15"/>
      <c r="N2635" s="15"/>
      <c r="O2635" s="15"/>
      <c r="P2635" s="15"/>
    </row>
    <row r="2636" spans="1:16" x14ac:dyDescent="0.25">
      <c r="L2636" s="21" t="str">
        <f t="shared" ca="1" si="42"/>
        <v>-</v>
      </c>
    </row>
    <row r="2637" spans="1:16" x14ac:dyDescent="0.25">
      <c r="A2637" s="15"/>
      <c r="B2637" s="19"/>
      <c r="C2637" s="15"/>
      <c r="D2637" s="15"/>
      <c r="E2637" s="15"/>
      <c r="F2637" s="15"/>
      <c r="G2637" s="15"/>
      <c r="H2637" s="15"/>
      <c r="I2637" s="15"/>
      <c r="J2637" s="15"/>
      <c r="K2637" s="19"/>
      <c r="L2637" s="24" t="str">
        <f t="shared" ca="1" si="42"/>
        <v>-</v>
      </c>
      <c r="M2637" s="15"/>
      <c r="N2637" s="15"/>
      <c r="O2637" s="15"/>
      <c r="P2637" s="15"/>
    </row>
    <row r="2638" spans="1:16" x14ac:dyDescent="0.25">
      <c r="L2638" s="21" t="str">
        <f t="shared" ca="1" si="42"/>
        <v>-</v>
      </c>
    </row>
    <row r="2639" spans="1:16" x14ac:dyDescent="0.25">
      <c r="A2639" s="15"/>
      <c r="B2639" s="19"/>
      <c r="C2639" s="15"/>
      <c r="D2639" s="15"/>
      <c r="E2639" s="15"/>
      <c r="F2639" s="15"/>
      <c r="G2639" s="15"/>
      <c r="H2639" s="15"/>
      <c r="I2639" s="15"/>
      <c r="J2639" s="15"/>
      <c r="K2639" s="19"/>
      <c r="L2639" s="24" t="str">
        <f t="shared" ca="1" si="42"/>
        <v>-</v>
      </c>
      <c r="M2639" s="15"/>
      <c r="N2639" s="15"/>
      <c r="O2639" s="15"/>
      <c r="P2639" s="15"/>
    </row>
    <row r="2640" spans="1:16" x14ac:dyDescent="0.25">
      <c r="L2640" s="21" t="str">
        <f t="shared" ca="1" si="42"/>
        <v>-</v>
      </c>
    </row>
    <row r="2641" spans="1:16" x14ac:dyDescent="0.25">
      <c r="A2641" s="15"/>
      <c r="B2641" s="19"/>
      <c r="C2641" s="15"/>
      <c r="D2641" s="15"/>
      <c r="E2641" s="15"/>
      <c r="F2641" s="15"/>
      <c r="G2641" s="15"/>
      <c r="H2641" s="15"/>
      <c r="I2641" s="15"/>
      <c r="J2641" s="15"/>
      <c r="K2641" s="19"/>
      <c r="L2641" s="24" t="str">
        <f t="shared" ca="1" si="42"/>
        <v>-</v>
      </c>
      <c r="M2641" s="15"/>
      <c r="N2641" s="15"/>
      <c r="O2641" s="15"/>
      <c r="P2641" s="15"/>
    </row>
    <row r="2642" spans="1:16" x14ac:dyDescent="0.25">
      <c r="L2642" s="21" t="str">
        <f t="shared" ca="1" si="42"/>
        <v>-</v>
      </c>
    </row>
    <row r="2643" spans="1:16" x14ac:dyDescent="0.25">
      <c r="A2643" s="15"/>
      <c r="B2643" s="19"/>
      <c r="C2643" s="15"/>
      <c r="D2643" s="15"/>
      <c r="E2643" s="15"/>
      <c r="F2643" s="15"/>
      <c r="G2643" s="15"/>
      <c r="H2643" s="15"/>
      <c r="I2643" s="15"/>
      <c r="J2643" s="15"/>
      <c r="K2643" s="19"/>
      <c r="L2643" s="24" t="str">
        <f t="shared" ca="1" si="42"/>
        <v>-</v>
      </c>
      <c r="M2643" s="15"/>
      <c r="N2643" s="15"/>
      <c r="O2643" s="15"/>
      <c r="P2643" s="15"/>
    </row>
    <row r="2644" spans="1:16" x14ac:dyDescent="0.25">
      <c r="L2644" s="21" t="str">
        <f t="shared" ca="1" si="42"/>
        <v>-</v>
      </c>
    </row>
    <row r="2645" spans="1:16" x14ac:dyDescent="0.25">
      <c r="A2645" s="15"/>
      <c r="B2645" s="19"/>
      <c r="C2645" s="15"/>
      <c r="D2645" s="15"/>
      <c r="E2645" s="15"/>
      <c r="F2645" s="15"/>
      <c r="G2645" s="15"/>
      <c r="H2645" s="15"/>
      <c r="I2645" s="15"/>
      <c r="J2645" s="15"/>
      <c r="K2645" s="19"/>
      <c r="L2645" s="24" t="str">
        <f t="shared" ca="1" si="42"/>
        <v>-</v>
      </c>
      <c r="M2645" s="15"/>
      <c r="N2645" s="15"/>
      <c r="O2645" s="15"/>
      <c r="P2645" s="15"/>
    </row>
    <row r="2646" spans="1:16" x14ac:dyDescent="0.25">
      <c r="L2646" s="21" t="str">
        <f t="shared" ca="1" si="42"/>
        <v>-</v>
      </c>
    </row>
    <row r="2647" spans="1:16" x14ac:dyDescent="0.25">
      <c r="A2647" s="15"/>
      <c r="B2647" s="19"/>
      <c r="C2647" s="15"/>
      <c r="D2647" s="15"/>
      <c r="E2647" s="15"/>
      <c r="F2647" s="15"/>
      <c r="G2647" s="15"/>
      <c r="H2647" s="15"/>
      <c r="I2647" s="15"/>
      <c r="J2647" s="15"/>
      <c r="K2647" s="19"/>
      <c r="L2647" s="24" t="str">
        <f t="shared" ca="1" si="42"/>
        <v>-</v>
      </c>
      <c r="M2647" s="15"/>
      <c r="N2647" s="15"/>
      <c r="O2647" s="15"/>
      <c r="P2647" s="15"/>
    </row>
    <row r="2648" spans="1:16" x14ac:dyDescent="0.25">
      <c r="L2648" s="21" t="str">
        <f t="shared" ca="1" si="42"/>
        <v>-</v>
      </c>
    </row>
    <row r="2649" spans="1:16" x14ac:dyDescent="0.25">
      <c r="A2649" s="15"/>
      <c r="B2649" s="19"/>
      <c r="C2649" s="15"/>
      <c r="D2649" s="15"/>
      <c r="E2649" s="15"/>
      <c r="F2649" s="15"/>
      <c r="G2649" s="15"/>
      <c r="H2649" s="15"/>
      <c r="I2649" s="15"/>
      <c r="J2649" s="15"/>
      <c r="K2649" s="19"/>
      <c r="L2649" s="24" t="str">
        <f t="shared" ca="1" si="42"/>
        <v>-</v>
      </c>
      <c r="M2649" s="15"/>
      <c r="N2649" s="15"/>
      <c r="O2649" s="15"/>
      <c r="P2649" s="15"/>
    </row>
    <row r="2650" spans="1:16" x14ac:dyDescent="0.25">
      <c r="L2650" s="21" t="str">
        <f t="shared" ca="1" si="42"/>
        <v>-</v>
      </c>
    </row>
    <row r="2651" spans="1:16" x14ac:dyDescent="0.25">
      <c r="A2651" s="15"/>
      <c r="B2651" s="19"/>
      <c r="C2651" s="15"/>
      <c r="D2651" s="15"/>
      <c r="E2651" s="15"/>
      <c r="F2651" s="15"/>
      <c r="G2651" s="15"/>
      <c r="H2651" s="15"/>
      <c r="I2651" s="15"/>
      <c r="J2651" s="15"/>
      <c r="K2651" s="19"/>
      <c r="L2651" s="24" t="str">
        <f t="shared" ca="1" si="42"/>
        <v>-</v>
      </c>
      <c r="M2651" s="15"/>
      <c r="N2651" s="15"/>
      <c r="O2651" s="15"/>
      <c r="P2651" s="15"/>
    </row>
    <row r="2652" spans="1:16" x14ac:dyDescent="0.25">
      <c r="L2652" s="21" t="str">
        <f t="shared" ca="1" si="42"/>
        <v>-</v>
      </c>
    </row>
    <row r="2653" spans="1:16" x14ac:dyDescent="0.25">
      <c r="A2653" s="15"/>
      <c r="B2653" s="19"/>
      <c r="C2653" s="15"/>
      <c r="D2653" s="15"/>
      <c r="E2653" s="15"/>
      <c r="F2653" s="15"/>
      <c r="G2653" s="15"/>
      <c r="H2653" s="15"/>
      <c r="I2653" s="15"/>
      <c r="J2653" s="15"/>
      <c r="K2653" s="19"/>
      <c r="L2653" s="24" t="str">
        <f t="shared" ca="1" si="42"/>
        <v>-</v>
      </c>
      <c r="M2653" s="15"/>
      <c r="N2653" s="15"/>
      <c r="O2653" s="15"/>
      <c r="P2653" s="15"/>
    </row>
    <row r="2654" spans="1:16" x14ac:dyDescent="0.25">
      <c r="L2654" s="21" t="str">
        <f t="shared" ca="1" si="42"/>
        <v>-</v>
      </c>
    </row>
    <row r="2655" spans="1:16" x14ac:dyDescent="0.25">
      <c r="A2655" s="15"/>
      <c r="B2655" s="19"/>
      <c r="C2655" s="15"/>
      <c r="D2655" s="15"/>
      <c r="E2655" s="15"/>
      <c r="F2655" s="15"/>
      <c r="G2655" s="15"/>
      <c r="H2655" s="15"/>
      <c r="I2655" s="15"/>
      <c r="J2655" s="15"/>
      <c r="K2655" s="19"/>
      <c r="L2655" s="24" t="str">
        <f t="shared" ca="1" si="42"/>
        <v>-</v>
      </c>
      <c r="M2655" s="15"/>
      <c r="N2655" s="15"/>
      <c r="O2655" s="15"/>
      <c r="P2655" s="15"/>
    </row>
    <row r="2656" spans="1:16" x14ac:dyDescent="0.25">
      <c r="L2656" s="21" t="str">
        <f t="shared" ca="1" si="42"/>
        <v>-</v>
      </c>
    </row>
    <row r="2657" spans="1:16" x14ac:dyDescent="0.25">
      <c r="A2657" s="15"/>
      <c r="B2657" s="19"/>
      <c r="C2657" s="15"/>
      <c r="D2657" s="15"/>
      <c r="E2657" s="15"/>
      <c r="F2657" s="15"/>
      <c r="G2657" s="15"/>
      <c r="H2657" s="15"/>
      <c r="I2657" s="15"/>
      <c r="J2657" s="15"/>
      <c r="K2657" s="19"/>
      <c r="L2657" s="24" t="str">
        <f t="shared" ca="1" si="42"/>
        <v>-</v>
      </c>
      <c r="M2657" s="15"/>
      <c r="N2657" s="15"/>
      <c r="O2657" s="15"/>
      <c r="P2657" s="15"/>
    </row>
    <row r="2658" spans="1:16" x14ac:dyDescent="0.25">
      <c r="L2658" s="21" t="str">
        <f t="shared" ca="1" si="42"/>
        <v>-</v>
      </c>
    </row>
    <row r="2659" spans="1:16" x14ac:dyDescent="0.25">
      <c r="A2659" s="15"/>
      <c r="B2659" s="19"/>
      <c r="C2659" s="15"/>
      <c r="D2659" s="15"/>
      <c r="E2659" s="15"/>
      <c r="F2659" s="15"/>
      <c r="G2659" s="15"/>
      <c r="H2659" s="15"/>
      <c r="I2659" s="15"/>
      <c r="J2659" s="15"/>
      <c r="K2659" s="19"/>
      <c r="L2659" s="24" t="str">
        <f t="shared" ca="1" si="42"/>
        <v>-</v>
      </c>
      <c r="M2659" s="15"/>
      <c r="N2659" s="15"/>
      <c r="O2659" s="15"/>
      <c r="P2659" s="15"/>
    </row>
    <row r="2660" spans="1:16" x14ac:dyDescent="0.25">
      <c r="L2660" s="21" t="str">
        <f t="shared" ca="1" si="42"/>
        <v>-</v>
      </c>
    </row>
    <row r="2661" spans="1:16" x14ac:dyDescent="0.25">
      <c r="A2661" s="15"/>
      <c r="B2661" s="19"/>
      <c r="C2661" s="15"/>
      <c r="D2661" s="15"/>
      <c r="E2661" s="15"/>
      <c r="F2661" s="15"/>
      <c r="G2661" s="15"/>
      <c r="H2661" s="15"/>
      <c r="I2661" s="15"/>
      <c r="J2661" s="15"/>
      <c r="K2661" s="19"/>
      <c r="L2661" s="24" t="str">
        <f t="shared" ca="1" si="42"/>
        <v>-</v>
      </c>
      <c r="M2661" s="15"/>
      <c r="N2661" s="15"/>
      <c r="O2661" s="15"/>
      <c r="P2661" s="15"/>
    </row>
    <row r="2662" spans="1:16" x14ac:dyDescent="0.25">
      <c r="L2662" s="21" t="str">
        <f t="shared" ca="1" si="42"/>
        <v>-</v>
      </c>
    </row>
    <row r="2663" spans="1:16" x14ac:dyDescent="0.25">
      <c r="A2663" s="15"/>
      <c r="B2663" s="19"/>
      <c r="C2663" s="15"/>
      <c r="D2663" s="15"/>
      <c r="E2663" s="15"/>
      <c r="F2663" s="15"/>
      <c r="G2663" s="15"/>
      <c r="H2663" s="15"/>
      <c r="I2663" s="15"/>
      <c r="J2663" s="15"/>
      <c r="K2663" s="19"/>
      <c r="L2663" s="24" t="str">
        <f t="shared" ca="1" si="42"/>
        <v>-</v>
      </c>
      <c r="M2663" s="15"/>
      <c r="N2663" s="15"/>
      <c r="O2663" s="15"/>
      <c r="P2663" s="15"/>
    </row>
    <row r="2664" spans="1:16" x14ac:dyDescent="0.25">
      <c r="L2664" s="21" t="str">
        <f t="shared" ca="1" si="42"/>
        <v>-</v>
      </c>
    </row>
    <row r="2665" spans="1:16" x14ac:dyDescent="0.25">
      <c r="A2665" s="15"/>
      <c r="B2665" s="19"/>
      <c r="C2665" s="15"/>
      <c r="D2665" s="15"/>
      <c r="E2665" s="15"/>
      <c r="F2665" s="15"/>
      <c r="G2665" s="15"/>
      <c r="H2665" s="15"/>
      <c r="I2665" s="15"/>
      <c r="J2665" s="15"/>
      <c r="K2665" s="19"/>
      <c r="L2665" s="24" t="str">
        <f t="shared" ca="1" si="42"/>
        <v>-</v>
      </c>
      <c r="M2665" s="15"/>
      <c r="N2665" s="15"/>
      <c r="O2665" s="15"/>
      <c r="P2665" s="15"/>
    </row>
    <row r="2666" spans="1:16" x14ac:dyDescent="0.25">
      <c r="L2666" s="21" t="str">
        <f t="shared" ca="1" si="42"/>
        <v>-</v>
      </c>
    </row>
    <row r="2667" spans="1:16" x14ac:dyDescent="0.25">
      <c r="A2667" s="15"/>
      <c r="B2667" s="19"/>
      <c r="C2667" s="15"/>
      <c r="D2667" s="15"/>
      <c r="E2667" s="15"/>
      <c r="F2667" s="15"/>
      <c r="G2667" s="15"/>
      <c r="H2667" s="15"/>
      <c r="I2667" s="15"/>
      <c r="J2667" s="15"/>
      <c r="K2667" s="19"/>
      <c r="L2667" s="24" t="str">
        <f t="shared" ca="1" si="42"/>
        <v>-</v>
      </c>
      <c r="M2667" s="15"/>
      <c r="N2667" s="15"/>
      <c r="O2667" s="15"/>
      <c r="P2667" s="15"/>
    </row>
    <row r="2668" spans="1:16" x14ac:dyDescent="0.25">
      <c r="L2668" s="21" t="str">
        <f t="shared" ca="1" si="42"/>
        <v>-</v>
      </c>
    </row>
    <row r="2669" spans="1:16" x14ac:dyDescent="0.25">
      <c r="A2669" s="15"/>
      <c r="B2669" s="19"/>
      <c r="C2669" s="15"/>
      <c r="D2669" s="15"/>
      <c r="E2669" s="15"/>
      <c r="F2669" s="15"/>
      <c r="G2669" s="15"/>
      <c r="H2669" s="15"/>
      <c r="I2669" s="15"/>
      <c r="J2669" s="15"/>
      <c r="K2669" s="19"/>
      <c r="L2669" s="24" t="str">
        <f t="shared" ca="1" si="42"/>
        <v>-</v>
      </c>
      <c r="M2669" s="15"/>
      <c r="N2669" s="15"/>
      <c r="O2669" s="15"/>
      <c r="P2669" s="15"/>
    </row>
    <row r="2670" spans="1:16" x14ac:dyDescent="0.25">
      <c r="L2670" s="21" t="str">
        <f t="shared" ca="1" si="42"/>
        <v>-</v>
      </c>
    </row>
    <row r="2671" spans="1:16" x14ac:dyDescent="0.25">
      <c r="A2671" s="15"/>
      <c r="B2671" s="19"/>
      <c r="C2671" s="15"/>
      <c r="D2671" s="15"/>
      <c r="E2671" s="15"/>
      <c r="F2671" s="15"/>
      <c r="G2671" s="15"/>
      <c r="H2671" s="15"/>
      <c r="I2671" s="15"/>
      <c r="J2671" s="15"/>
      <c r="K2671" s="19"/>
      <c r="L2671" s="24" t="str">
        <f t="shared" ca="1" si="42"/>
        <v>-</v>
      </c>
      <c r="M2671" s="15"/>
      <c r="N2671" s="15"/>
      <c r="O2671" s="15"/>
      <c r="P2671" s="15"/>
    </row>
    <row r="2672" spans="1:16" x14ac:dyDescent="0.25">
      <c r="L2672" s="21" t="str">
        <f t="shared" ca="1" si="42"/>
        <v>-</v>
      </c>
    </row>
    <row r="2673" spans="1:16" x14ac:dyDescent="0.25">
      <c r="A2673" s="15"/>
      <c r="B2673" s="19"/>
      <c r="C2673" s="15"/>
      <c r="D2673" s="15"/>
      <c r="E2673" s="15"/>
      <c r="F2673" s="15"/>
      <c r="G2673" s="15"/>
      <c r="H2673" s="15"/>
      <c r="I2673" s="15"/>
      <c r="J2673" s="15"/>
      <c r="K2673" s="19"/>
      <c r="L2673" s="24" t="str">
        <f t="shared" ca="1" si="42"/>
        <v>-</v>
      </c>
      <c r="M2673" s="15"/>
      <c r="N2673" s="15"/>
      <c r="O2673" s="15"/>
      <c r="P2673" s="15"/>
    </row>
    <row r="2674" spans="1:16" x14ac:dyDescent="0.25">
      <c r="L2674" s="21" t="str">
        <f t="shared" ca="1" si="42"/>
        <v>-</v>
      </c>
    </row>
    <row r="2675" spans="1:16" x14ac:dyDescent="0.25">
      <c r="A2675" s="15"/>
      <c r="B2675" s="19"/>
      <c r="C2675" s="15"/>
      <c r="D2675" s="15"/>
      <c r="E2675" s="15"/>
      <c r="F2675" s="15"/>
      <c r="G2675" s="15"/>
      <c r="H2675" s="15"/>
      <c r="I2675" s="15"/>
      <c r="J2675" s="15"/>
      <c r="K2675" s="19"/>
      <c r="L2675" s="24" t="str">
        <f t="shared" ca="1" si="42"/>
        <v>-</v>
      </c>
      <c r="M2675" s="15"/>
      <c r="N2675" s="15"/>
      <c r="O2675" s="15"/>
      <c r="P2675" s="15"/>
    </row>
    <row r="2676" spans="1:16" x14ac:dyDescent="0.25">
      <c r="L2676" s="21" t="str">
        <f t="shared" ca="1" si="42"/>
        <v>-</v>
      </c>
    </row>
    <row r="2677" spans="1:16" x14ac:dyDescent="0.25">
      <c r="A2677" s="15"/>
      <c r="B2677" s="19"/>
      <c r="C2677" s="15"/>
      <c r="D2677" s="15"/>
      <c r="E2677" s="15"/>
      <c r="F2677" s="15"/>
      <c r="G2677" s="15"/>
      <c r="H2677" s="15"/>
      <c r="I2677" s="15"/>
      <c r="J2677" s="15"/>
      <c r="K2677" s="19"/>
      <c r="L2677" s="24" t="str">
        <f t="shared" ca="1" si="42"/>
        <v>-</v>
      </c>
      <c r="M2677" s="15"/>
      <c r="N2677" s="15"/>
      <c r="O2677" s="15"/>
      <c r="P2677" s="15"/>
    </row>
    <row r="2678" spans="1:16" x14ac:dyDescent="0.25">
      <c r="L2678" s="21" t="str">
        <f t="shared" ca="1" si="42"/>
        <v>-</v>
      </c>
    </row>
    <row r="2679" spans="1:16" x14ac:dyDescent="0.25">
      <c r="A2679" s="15"/>
      <c r="B2679" s="19"/>
      <c r="C2679" s="15"/>
      <c r="D2679" s="15"/>
      <c r="E2679" s="15"/>
      <c r="F2679" s="15"/>
      <c r="G2679" s="15"/>
      <c r="H2679" s="15"/>
      <c r="I2679" s="15"/>
      <c r="J2679" s="15"/>
      <c r="K2679" s="19"/>
      <c r="L2679" s="24" t="str">
        <f t="shared" ca="1" si="42"/>
        <v>-</v>
      </c>
      <c r="M2679" s="15"/>
      <c r="N2679" s="15"/>
      <c r="O2679" s="15"/>
      <c r="P2679" s="15"/>
    </row>
    <row r="2680" spans="1:16" x14ac:dyDescent="0.25">
      <c r="L2680" s="21" t="str">
        <f t="shared" ca="1" si="42"/>
        <v>-</v>
      </c>
    </row>
    <row r="2681" spans="1:16" x14ac:dyDescent="0.25">
      <c r="A2681" s="15"/>
      <c r="B2681" s="19"/>
      <c r="C2681" s="15"/>
      <c r="D2681" s="15"/>
      <c r="E2681" s="15"/>
      <c r="F2681" s="15"/>
      <c r="G2681" s="15"/>
      <c r="H2681" s="15"/>
      <c r="I2681" s="15"/>
      <c r="J2681" s="15"/>
      <c r="K2681" s="19"/>
      <c r="L2681" s="24" t="str">
        <f t="shared" ca="1" si="42"/>
        <v>-</v>
      </c>
      <c r="M2681" s="15"/>
      <c r="N2681" s="15"/>
      <c r="O2681" s="15"/>
      <c r="P2681" s="15"/>
    </row>
    <row r="2682" spans="1:16" x14ac:dyDescent="0.25">
      <c r="L2682" s="21" t="str">
        <f t="shared" ca="1" si="42"/>
        <v>-</v>
      </c>
    </row>
    <row r="2683" spans="1:16" x14ac:dyDescent="0.25">
      <c r="A2683" s="15"/>
      <c r="B2683" s="19"/>
      <c r="C2683" s="15"/>
      <c r="D2683" s="15"/>
      <c r="E2683" s="15"/>
      <c r="F2683" s="15"/>
      <c r="G2683" s="15"/>
      <c r="H2683" s="15"/>
      <c r="I2683" s="15"/>
      <c r="J2683" s="15"/>
      <c r="K2683" s="19"/>
      <c r="L2683" s="24" t="str">
        <f t="shared" ca="1" si="42"/>
        <v>-</v>
      </c>
      <c r="M2683" s="15"/>
      <c r="N2683" s="15"/>
      <c r="O2683" s="15"/>
      <c r="P2683" s="15"/>
    </row>
    <row r="2684" spans="1:16" x14ac:dyDescent="0.25">
      <c r="L2684" s="21" t="str">
        <f t="shared" ca="1" si="42"/>
        <v>-</v>
      </c>
    </row>
    <row r="2685" spans="1:16" x14ac:dyDescent="0.25">
      <c r="A2685" s="15"/>
      <c r="B2685" s="19"/>
      <c r="C2685" s="15"/>
      <c r="D2685" s="15"/>
      <c r="E2685" s="15"/>
      <c r="F2685" s="15"/>
      <c r="G2685" s="15"/>
      <c r="H2685" s="15"/>
      <c r="I2685" s="15"/>
      <c r="J2685" s="15"/>
      <c r="K2685" s="19"/>
      <c r="L2685" s="24" t="str">
        <f t="shared" ca="1" si="42"/>
        <v>-</v>
      </c>
      <c r="M2685" s="15"/>
      <c r="N2685" s="15"/>
      <c r="O2685" s="15"/>
      <c r="P2685" s="15"/>
    </row>
    <row r="2686" spans="1:16" x14ac:dyDescent="0.25">
      <c r="L2686" s="21" t="str">
        <f t="shared" ca="1" si="42"/>
        <v>-</v>
      </c>
    </row>
    <row r="2687" spans="1:16" x14ac:dyDescent="0.25">
      <c r="A2687" s="15"/>
      <c r="B2687" s="19"/>
      <c r="C2687" s="15"/>
      <c r="D2687" s="15"/>
      <c r="E2687" s="15"/>
      <c r="F2687" s="15"/>
      <c r="G2687" s="15"/>
      <c r="H2687" s="15"/>
      <c r="I2687" s="15"/>
      <c r="J2687" s="15"/>
      <c r="K2687" s="19"/>
      <c r="L2687" s="24" t="str">
        <f t="shared" ca="1" si="42"/>
        <v>-</v>
      </c>
      <c r="M2687" s="15"/>
      <c r="N2687" s="15"/>
      <c r="O2687" s="15"/>
      <c r="P2687" s="15"/>
    </row>
    <row r="2688" spans="1:16" x14ac:dyDescent="0.25">
      <c r="L2688" s="21" t="str">
        <f t="shared" ca="1" si="42"/>
        <v>-</v>
      </c>
    </row>
    <row r="2689" spans="1:16" x14ac:dyDescent="0.25">
      <c r="A2689" s="15"/>
      <c r="B2689" s="19"/>
      <c r="C2689" s="15"/>
      <c r="D2689" s="15"/>
      <c r="E2689" s="15"/>
      <c r="F2689" s="15"/>
      <c r="G2689" s="15"/>
      <c r="H2689" s="15"/>
      <c r="I2689" s="15"/>
      <c r="J2689" s="15"/>
      <c r="K2689" s="19"/>
      <c r="L2689" s="24" t="str">
        <f t="shared" ca="1" si="42"/>
        <v>-</v>
      </c>
      <c r="M2689" s="15"/>
      <c r="N2689" s="15"/>
      <c r="O2689" s="15"/>
      <c r="P2689" s="15"/>
    </row>
    <row r="2690" spans="1:16" x14ac:dyDescent="0.25">
      <c r="L2690" s="21" t="str">
        <f t="shared" ca="1" si="42"/>
        <v>-</v>
      </c>
    </row>
    <row r="2691" spans="1:16" x14ac:dyDescent="0.25">
      <c r="A2691" s="15"/>
      <c r="B2691" s="19"/>
      <c r="C2691" s="15"/>
      <c r="D2691" s="15"/>
      <c r="E2691" s="15"/>
      <c r="F2691" s="15"/>
      <c r="G2691" s="15"/>
      <c r="H2691" s="15"/>
      <c r="I2691" s="15"/>
      <c r="J2691" s="15"/>
      <c r="K2691" s="19"/>
      <c r="L2691" s="24" t="str">
        <f t="shared" ca="1" si="42"/>
        <v>-</v>
      </c>
      <c r="M2691" s="15"/>
      <c r="N2691" s="15"/>
      <c r="O2691" s="15"/>
      <c r="P2691" s="15"/>
    </row>
    <row r="2692" spans="1:16" x14ac:dyDescent="0.25">
      <c r="L2692" s="21" t="str">
        <f t="shared" ca="1" si="42"/>
        <v>-</v>
      </c>
    </row>
    <row r="2693" spans="1:16" x14ac:dyDescent="0.25">
      <c r="A2693" s="15"/>
      <c r="B2693" s="19"/>
      <c r="C2693" s="15"/>
      <c r="D2693" s="15"/>
      <c r="E2693" s="15"/>
      <c r="F2693" s="15"/>
      <c r="G2693" s="15"/>
      <c r="H2693" s="15"/>
      <c r="I2693" s="15"/>
      <c r="J2693" s="15"/>
      <c r="K2693" s="19"/>
      <c r="L2693" s="24" t="str">
        <f t="shared" ca="1" si="42"/>
        <v>-</v>
      </c>
      <c r="M2693" s="15"/>
      <c r="N2693" s="15"/>
      <c r="O2693" s="15"/>
      <c r="P2693" s="15"/>
    </row>
    <row r="2694" spans="1:16" x14ac:dyDescent="0.25">
      <c r="L2694" s="21" t="str">
        <f t="shared" ref="L2694:L2757" ca="1" si="43">IF(B2694&gt;1/1/1900, (IF(M2694="Closed",(DATEDIF(B2694,K2694,"d"))-(DATEDIF(H2694,J2694,"d")),IF(OR(M2694="Pending",ISBLANK(K2694)),TODAY()-B2694))),"-")</f>
        <v>-</v>
      </c>
    </row>
    <row r="2695" spans="1:16" x14ac:dyDescent="0.25">
      <c r="A2695" s="15"/>
      <c r="B2695" s="19"/>
      <c r="C2695" s="15"/>
      <c r="D2695" s="15"/>
      <c r="E2695" s="15"/>
      <c r="F2695" s="15"/>
      <c r="G2695" s="15"/>
      <c r="H2695" s="15"/>
      <c r="I2695" s="15"/>
      <c r="J2695" s="15"/>
      <c r="K2695" s="19"/>
      <c r="L2695" s="24" t="str">
        <f t="shared" ca="1" si="43"/>
        <v>-</v>
      </c>
      <c r="M2695" s="15"/>
      <c r="N2695" s="15"/>
      <c r="O2695" s="15"/>
      <c r="P2695" s="15"/>
    </row>
    <row r="2696" spans="1:16" x14ac:dyDescent="0.25">
      <c r="L2696" s="21" t="str">
        <f t="shared" ca="1" si="43"/>
        <v>-</v>
      </c>
    </row>
    <row r="2697" spans="1:16" x14ac:dyDescent="0.25">
      <c r="A2697" s="15"/>
      <c r="B2697" s="19"/>
      <c r="C2697" s="15"/>
      <c r="D2697" s="15"/>
      <c r="E2697" s="15"/>
      <c r="F2697" s="15"/>
      <c r="G2697" s="15"/>
      <c r="H2697" s="15"/>
      <c r="I2697" s="15"/>
      <c r="J2697" s="15"/>
      <c r="K2697" s="19"/>
      <c r="L2697" s="24" t="str">
        <f t="shared" ca="1" si="43"/>
        <v>-</v>
      </c>
      <c r="M2697" s="15"/>
      <c r="N2697" s="15"/>
      <c r="O2697" s="15"/>
      <c r="P2697" s="15"/>
    </row>
    <row r="2698" spans="1:16" x14ac:dyDescent="0.25">
      <c r="L2698" s="21" t="str">
        <f t="shared" ca="1" si="43"/>
        <v>-</v>
      </c>
    </row>
    <row r="2699" spans="1:16" x14ac:dyDescent="0.25">
      <c r="A2699" s="15"/>
      <c r="B2699" s="19"/>
      <c r="C2699" s="15"/>
      <c r="D2699" s="15"/>
      <c r="E2699" s="15"/>
      <c r="F2699" s="15"/>
      <c r="G2699" s="15"/>
      <c r="H2699" s="15"/>
      <c r="I2699" s="15"/>
      <c r="J2699" s="15"/>
      <c r="K2699" s="19"/>
      <c r="L2699" s="24" t="str">
        <f t="shared" ca="1" si="43"/>
        <v>-</v>
      </c>
      <c r="M2699" s="15"/>
      <c r="N2699" s="15"/>
      <c r="O2699" s="15"/>
      <c r="P2699" s="15"/>
    </row>
    <row r="2700" spans="1:16" x14ac:dyDescent="0.25">
      <c r="L2700" s="21" t="str">
        <f t="shared" ca="1" si="43"/>
        <v>-</v>
      </c>
    </row>
    <row r="2701" spans="1:16" x14ac:dyDescent="0.25">
      <c r="A2701" s="15"/>
      <c r="B2701" s="19"/>
      <c r="C2701" s="15"/>
      <c r="D2701" s="15"/>
      <c r="E2701" s="15"/>
      <c r="F2701" s="15"/>
      <c r="G2701" s="15"/>
      <c r="H2701" s="15"/>
      <c r="I2701" s="15"/>
      <c r="J2701" s="15"/>
      <c r="K2701" s="19"/>
      <c r="L2701" s="24" t="str">
        <f t="shared" ca="1" si="43"/>
        <v>-</v>
      </c>
      <c r="M2701" s="15"/>
      <c r="N2701" s="15"/>
      <c r="O2701" s="15"/>
      <c r="P2701" s="15"/>
    </row>
    <row r="2702" spans="1:16" x14ac:dyDescent="0.25">
      <c r="L2702" s="21" t="str">
        <f t="shared" ca="1" si="43"/>
        <v>-</v>
      </c>
    </row>
    <row r="2703" spans="1:16" x14ac:dyDescent="0.25">
      <c r="A2703" s="15"/>
      <c r="B2703" s="19"/>
      <c r="C2703" s="15"/>
      <c r="D2703" s="15"/>
      <c r="E2703" s="15"/>
      <c r="F2703" s="15"/>
      <c r="G2703" s="15"/>
      <c r="H2703" s="15"/>
      <c r="I2703" s="15"/>
      <c r="J2703" s="15"/>
      <c r="K2703" s="19"/>
      <c r="L2703" s="24" t="str">
        <f t="shared" ca="1" si="43"/>
        <v>-</v>
      </c>
      <c r="M2703" s="15"/>
      <c r="N2703" s="15"/>
      <c r="O2703" s="15"/>
      <c r="P2703" s="15"/>
    </row>
    <row r="2704" spans="1:16" x14ac:dyDescent="0.25">
      <c r="L2704" s="21" t="str">
        <f t="shared" ca="1" si="43"/>
        <v>-</v>
      </c>
    </row>
    <row r="2705" spans="1:16" x14ac:dyDescent="0.25">
      <c r="A2705" s="15"/>
      <c r="B2705" s="19"/>
      <c r="C2705" s="15"/>
      <c r="D2705" s="15"/>
      <c r="E2705" s="15"/>
      <c r="F2705" s="15"/>
      <c r="G2705" s="15"/>
      <c r="H2705" s="15"/>
      <c r="I2705" s="15"/>
      <c r="J2705" s="15"/>
      <c r="K2705" s="19"/>
      <c r="L2705" s="24" t="str">
        <f t="shared" ca="1" si="43"/>
        <v>-</v>
      </c>
      <c r="M2705" s="15"/>
      <c r="N2705" s="15"/>
      <c r="O2705" s="15"/>
      <c r="P2705" s="15"/>
    </row>
    <row r="2706" spans="1:16" x14ac:dyDescent="0.25">
      <c r="L2706" s="21" t="str">
        <f t="shared" ca="1" si="43"/>
        <v>-</v>
      </c>
    </row>
    <row r="2707" spans="1:16" x14ac:dyDescent="0.25">
      <c r="A2707" s="15"/>
      <c r="B2707" s="19"/>
      <c r="C2707" s="15"/>
      <c r="D2707" s="15"/>
      <c r="E2707" s="15"/>
      <c r="F2707" s="15"/>
      <c r="G2707" s="15"/>
      <c r="H2707" s="15"/>
      <c r="I2707" s="15"/>
      <c r="J2707" s="15"/>
      <c r="K2707" s="19"/>
      <c r="L2707" s="24" t="str">
        <f t="shared" ca="1" si="43"/>
        <v>-</v>
      </c>
      <c r="M2707" s="15"/>
      <c r="N2707" s="15"/>
      <c r="O2707" s="15"/>
      <c r="P2707" s="15"/>
    </row>
    <row r="2708" spans="1:16" x14ac:dyDescent="0.25">
      <c r="L2708" s="21" t="str">
        <f t="shared" ca="1" si="43"/>
        <v>-</v>
      </c>
    </row>
    <row r="2709" spans="1:16" x14ac:dyDescent="0.25">
      <c r="A2709" s="15"/>
      <c r="B2709" s="19"/>
      <c r="C2709" s="15"/>
      <c r="D2709" s="15"/>
      <c r="E2709" s="15"/>
      <c r="F2709" s="15"/>
      <c r="G2709" s="15"/>
      <c r="H2709" s="15"/>
      <c r="I2709" s="15"/>
      <c r="J2709" s="15"/>
      <c r="K2709" s="19"/>
      <c r="L2709" s="24" t="str">
        <f t="shared" ca="1" si="43"/>
        <v>-</v>
      </c>
      <c r="M2709" s="15"/>
      <c r="N2709" s="15"/>
      <c r="O2709" s="15"/>
      <c r="P2709" s="15"/>
    </row>
    <row r="2710" spans="1:16" x14ac:dyDescent="0.25">
      <c r="L2710" s="21" t="str">
        <f t="shared" ca="1" si="43"/>
        <v>-</v>
      </c>
    </row>
    <row r="2711" spans="1:16" x14ac:dyDescent="0.25">
      <c r="A2711" s="15"/>
      <c r="B2711" s="19"/>
      <c r="C2711" s="15"/>
      <c r="D2711" s="15"/>
      <c r="E2711" s="15"/>
      <c r="F2711" s="15"/>
      <c r="G2711" s="15"/>
      <c r="H2711" s="15"/>
      <c r="I2711" s="15"/>
      <c r="J2711" s="15"/>
      <c r="K2711" s="19"/>
      <c r="L2711" s="24" t="str">
        <f t="shared" ca="1" si="43"/>
        <v>-</v>
      </c>
      <c r="M2711" s="15"/>
      <c r="N2711" s="15"/>
      <c r="O2711" s="15"/>
      <c r="P2711" s="15"/>
    </row>
    <row r="2712" spans="1:16" x14ac:dyDescent="0.25">
      <c r="L2712" s="21" t="str">
        <f t="shared" ca="1" si="43"/>
        <v>-</v>
      </c>
    </row>
    <row r="2713" spans="1:16" x14ac:dyDescent="0.25">
      <c r="A2713" s="15"/>
      <c r="B2713" s="19"/>
      <c r="C2713" s="15"/>
      <c r="D2713" s="15"/>
      <c r="E2713" s="15"/>
      <c r="F2713" s="15"/>
      <c r="G2713" s="15"/>
      <c r="H2713" s="15"/>
      <c r="I2713" s="15"/>
      <c r="J2713" s="15"/>
      <c r="K2713" s="19"/>
      <c r="L2713" s="24" t="str">
        <f t="shared" ca="1" si="43"/>
        <v>-</v>
      </c>
      <c r="M2713" s="15"/>
      <c r="N2713" s="15"/>
      <c r="O2713" s="15"/>
      <c r="P2713" s="15"/>
    </row>
    <row r="2714" spans="1:16" x14ac:dyDescent="0.25">
      <c r="L2714" s="21" t="str">
        <f t="shared" ca="1" si="43"/>
        <v>-</v>
      </c>
    </row>
    <row r="2715" spans="1:16" x14ac:dyDescent="0.25">
      <c r="A2715" s="15"/>
      <c r="B2715" s="19"/>
      <c r="C2715" s="15"/>
      <c r="D2715" s="15"/>
      <c r="E2715" s="15"/>
      <c r="F2715" s="15"/>
      <c r="G2715" s="15"/>
      <c r="H2715" s="15"/>
      <c r="I2715" s="15"/>
      <c r="J2715" s="15"/>
      <c r="K2715" s="19"/>
      <c r="L2715" s="24" t="str">
        <f t="shared" ca="1" si="43"/>
        <v>-</v>
      </c>
      <c r="M2715" s="15"/>
      <c r="N2715" s="15"/>
      <c r="O2715" s="15"/>
      <c r="P2715" s="15"/>
    </row>
    <row r="2716" spans="1:16" x14ac:dyDescent="0.25">
      <c r="L2716" s="21" t="str">
        <f t="shared" ca="1" si="43"/>
        <v>-</v>
      </c>
    </row>
    <row r="2717" spans="1:16" x14ac:dyDescent="0.25">
      <c r="A2717" s="15"/>
      <c r="B2717" s="19"/>
      <c r="C2717" s="15"/>
      <c r="D2717" s="15"/>
      <c r="E2717" s="15"/>
      <c r="F2717" s="15"/>
      <c r="G2717" s="15"/>
      <c r="H2717" s="15"/>
      <c r="I2717" s="15"/>
      <c r="J2717" s="15"/>
      <c r="K2717" s="19"/>
      <c r="L2717" s="24" t="str">
        <f t="shared" ca="1" si="43"/>
        <v>-</v>
      </c>
      <c r="M2717" s="15"/>
      <c r="N2717" s="15"/>
      <c r="O2717" s="15"/>
      <c r="P2717" s="15"/>
    </row>
    <row r="2718" spans="1:16" x14ac:dyDescent="0.25">
      <c r="L2718" s="21" t="str">
        <f t="shared" ca="1" si="43"/>
        <v>-</v>
      </c>
    </row>
    <row r="2719" spans="1:16" x14ac:dyDescent="0.25">
      <c r="A2719" s="15"/>
      <c r="B2719" s="19"/>
      <c r="C2719" s="15"/>
      <c r="D2719" s="15"/>
      <c r="E2719" s="15"/>
      <c r="F2719" s="15"/>
      <c r="G2719" s="15"/>
      <c r="H2719" s="15"/>
      <c r="I2719" s="15"/>
      <c r="J2719" s="15"/>
      <c r="K2719" s="19"/>
      <c r="L2719" s="24" t="str">
        <f t="shared" ca="1" si="43"/>
        <v>-</v>
      </c>
      <c r="M2719" s="15"/>
      <c r="N2719" s="15"/>
      <c r="O2719" s="15"/>
      <c r="P2719" s="15"/>
    </row>
    <row r="2720" spans="1:16" x14ac:dyDescent="0.25">
      <c r="L2720" s="21" t="str">
        <f t="shared" ca="1" si="43"/>
        <v>-</v>
      </c>
    </row>
    <row r="2721" spans="1:16" x14ac:dyDescent="0.25">
      <c r="A2721" s="15"/>
      <c r="B2721" s="19"/>
      <c r="C2721" s="15"/>
      <c r="D2721" s="15"/>
      <c r="E2721" s="15"/>
      <c r="F2721" s="15"/>
      <c r="G2721" s="15"/>
      <c r="H2721" s="15"/>
      <c r="I2721" s="15"/>
      <c r="J2721" s="15"/>
      <c r="K2721" s="19"/>
      <c r="L2721" s="24" t="str">
        <f t="shared" ca="1" si="43"/>
        <v>-</v>
      </c>
      <c r="M2721" s="15"/>
      <c r="N2721" s="15"/>
      <c r="O2721" s="15"/>
      <c r="P2721" s="15"/>
    </row>
    <row r="2722" spans="1:16" x14ac:dyDescent="0.25">
      <c r="L2722" s="21" t="str">
        <f t="shared" ca="1" si="43"/>
        <v>-</v>
      </c>
    </row>
    <row r="2723" spans="1:16" x14ac:dyDescent="0.25">
      <c r="A2723" s="15"/>
      <c r="B2723" s="19"/>
      <c r="C2723" s="15"/>
      <c r="D2723" s="15"/>
      <c r="E2723" s="15"/>
      <c r="F2723" s="15"/>
      <c r="G2723" s="15"/>
      <c r="H2723" s="15"/>
      <c r="I2723" s="15"/>
      <c r="J2723" s="15"/>
      <c r="K2723" s="19"/>
      <c r="L2723" s="24" t="str">
        <f t="shared" ca="1" si="43"/>
        <v>-</v>
      </c>
      <c r="M2723" s="15"/>
      <c r="N2723" s="15"/>
      <c r="O2723" s="15"/>
      <c r="P2723" s="15"/>
    </row>
    <row r="2724" spans="1:16" x14ac:dyDescent="0.25">
      <c r="L2724" s="21" t="str">
        <f t="shared" ca="1" si="43"/>
        <v>-</v>
      </c>
    </row>
    <row r="2725" spans="1:16" x14ac:dyDescent="0.25">
      <c r="A2725" s="15"/>
      <c r="B2725" s="19"/>
      <c r="C2725" s="15"/>
      <c r="D2725" s="15"/>
      <c r="E2725" s="15"/>
      <c r="F2725" s="15"/>
      <c r="G2725" s="15"/>
      <c r="H2725" s="15"/>
      <c r="I2725" s="15"/>
      <c r="J2725" s="15"/>
      <c r="K2725" s="19"/>
      <c r="L2725" s="24" t="str">
        <f t="shared" ca="1" si="43"/>
        <v>-</v>
      </c>
      <c r="M2725" s="15"/>
      <c r="N2725" s="15"/>
      <c r="O2725" s="15"/>
      <c r="P2725" s="15"/>
    </row>
    <row r="2726" spans="1:16" x14ac:dyDescent="0.25">
      <c r="L2726" s="21" t="str">
        <f t="shared" ca="1" si="43"/>
        <v>-</v>
      </c>
    </row>
    <row r="2727" spans="1:16" x14ac:dyDescent="0.25">
      <c r="A2727" s="15"/>
      <c r="B2727" s="19"/>
      <c r="C2727" s="15"/>
      <c r="D2727" s="15"/>
      <c r="E2727" s="15"/>
      <c r="F2727" s="15"/>
      <c r="G2727" s="15"/>
      <c r="H2727" s="15"/>
      <c r="I2727" s="15"/>
      <c r="J2727" s="15"/>
      <c r="K2727" s="19"/>
      <c r="L2727" s="24" t="str">
        <f t="shared" ca="1" si="43"/>
        <v>-</v>
      </c>
      <c r="M2727" s="15"/>
      <c r="N2727" s="15"/>
      <c r="O2727" s="15"/>
      <c r="P2727" s="15"/>
    </row>
    <row r="2728" spans="1:16" x14ac:dyDescent="0.25">
      <c r="L2728" s="21" t="str">
        <f t="shared" ca="1" si="43"/>
        <v>-</v>
      </c>
    </row>
    <row r="2729" spans="1:16" x14ac:dyDescent="0.25">
      <c r="A2729" s="15"/>
      <c r="B2729" s="19"/>
      <c r="C2729" s="15"/>
      <c r="D2729" s="15"/>
      <c r="E2729" s="15"/>
      <c r="F2729" s="15"/>
      <c r="G2729" s="15"/>
      <c r="H2729" s="15"/>
      <c r="I2729" s="15"/>
      <c r="J2729" s="15"/>
      <c r="K2729" s="19"/>
      <c r="L2729" s="24" t="str">
        <f t="shared" ca="1" si="43"/>
        <v>-</v>
      </c>
      <c r="M2729" s="15"/>
      <c r="N2729" s="15"/>
      <c r="O2729" s="15"/>
      <c r="P2729" s="15"/>
    </row>
    <row r="2730" spans="1:16" x14ac:dyDescent="0.25">
      <c r="L2730" s="21" t="str">
        <f t="shared" ca="1" si="43"/>
        <v>-</v>
      </c>
    </row>
    <row r="2731" spans="1:16" x14ac:dyDescent="0.25">
      <c r="A2731" s="15"/>
      <c r="B2731" s="19"/>
      <c r="C2731" s="15"/>
      <c r="D2731" s="15"/>
      <c r="E2731" s="15"/>
      <c r="F2731" s="15"/>
      <c r="G2731" s="15"/>
      <c r="H2731" s="15"/>
      <c r="I2731" s="15"/>
      <c r="J2731" s="15"/>
      <c r="K2731" s="19"/>
      <c r="L2731" s="24" t="str">
        <f t="shared" ca="1" si="43"/>
        <v>-</v>
      </c>
      <c r="M2731" s="15"/>
      <c r="N2731" s="15"/>
      <c r="O2731" s="15"/>
      <c r="P2731" s="15"/>
    </row>
    <row r="2732" spans="1:16" x14ac:dyDescent="0.25">
      <c r="L2732" s="21" t="str">
        <f t="shared" ca="1" si="43"/>
        <v>-</v>
      </c>
    </row>
    <row r="2733" spans="1:16" x14ac:dyDescent="0.25">
      <c r="A2733" s="15"/>
      <c r="B2733" s="19"/>
      <c r="C2733" s="15"/>
      <c r="D2733" s="15"/>
      <c r="E2733" s="15"/>
      <c r="F2733" s="15"/>
      <c r="G2733" s="15"/>
      <c r="H2733" s="15"/>
      <c r="I2733" s="15"/>
      <c r="J2733" s="15"/>
      <c r="K2733" s="19"/>
      <c r="L2733" s="24" t="str">
        <f t="shared" ca="1" si="43"/>
        <v>-</v>
      </c>
      <c r="M2733" s="15"/>
      <c r="N2733" s="15"/>
      <c r="O2733" s="15"/>
      <c r="P2733" s="15"/>
    </row>
    <row r="2734" spans="1:16" x14ac:dyDescent="0.25">
      <c r="L2734" s="21" t="str">
        <f t="shared" ca="1" si="43"/>
        <v>-</v>
      </c>
    </row>
    <row r="2735" spans="1:16" x14ac:dyDescent="0.25">
      <c r="A2735" s="15"/>
      <c r="B2735" s="19"/>
      <c r="C2735" s="15"/>
      <c r="D2735" s="15"/>
      <c r="E2735" s="15"/>
      <c r="F2735" s="15"/>
      <c r="G2735" s="15"/>
      <c r="H2735" s="15"/>
      <c r="I2735" s="15"/>
      <c r="J2735" s="15"/>
      <c r="K2735" s="19"/>
      <c r="L2735" s="24" t="str">
        <f t="shared" ca="1" si="43"/>
        <v>-</v>
      </c>
      <c r="M2735" s="15"/>
      <c r="N2735" s="15"/>
      <c r="O2735" s="15"/>
      <c r="P2735" s="15"/>
    </row>
    <row r="2736" spans="1:16" x14ac:dyDescent="0.25">
      <c r="L2736" s="21" t="str">
        <f t="shared" ca="1" si="43"/>
        <v>-</v>
      </c>
    </row>
    <row r="2737" spans="1:16" x14ac:dyDescent="0.25">
      <c r="A2737" s="15"/>
      <c r="B2737" s="19"/>
      <c r="C2737" s="15"/>
      <c r="D2737" s="15"/>
      <c r="E2737" s="15"/>
      <c r="F2737" s="15"/>
      <c r="G2737" s="15"/>
      <c r="H2737" s="15"/>
      <c r="I2737" s="15"/>
      <c r="J2737" s="15"/>
      <c r="K2737" s="19"/>
      <c r="L2737" s="24" t="str">
        <f t="shared" ca="1" si="43"/>
        <v>-</v>
      </c>
      <c r="M2737" s="15"/>
      <c r="N2737" s="15"/>
      <c r="O2737" s="15"/>
      <c r="P2737" s="15"/>
    </row>
    <row r="2738" spans="1:16" x14ac:dyDescent="0.25">
      <c r="L2738" s="21" t="str">
        <f t="shared" ca="1" si="43"/>
        <v>-</v>
      </c>
    </row>
    <row r="2739" spans="1:16" x14ac:dyDescent="0.25">
      <c r="A2739" s="15"/>
      <c r="B2739" s="19"/>
      <c r="C2739" s="15"/>
      <c r="D2739" s="15"/>
      <c r="E2739" s="15"/>
      <c r="F2739" s="15"/>
      <c r="G2739" s="15"/>
      <c r="H2739" s="15"/>
      <c r="I2739" s="15"/>
      <c r="J2739" s="15"/>
      <c r="K2739" s="19"/>
      <c r="L2739" s="24" t="str">
        <f t="shared" ca="1" si="43"/>
        <v>-</v>
      </c>
      <c r="M2739" s="15"/>
      <c r="N2739" s="15"/>
      <c r="O2739" s="15"/>
      <c r="P2739" s="15"/>
    </row>
    <row r="2740" spans="1:16" x14ac:dyDescent="0.25">
      <c r="L2740" s="21" t="str">
        <f t="shared" ca="1" si="43"/>
        <v>-</v>
      </c>
    </row>
    <row r="2741" spans="1:16" x14ac:dyDescent="0.25">
      <c r="A2741" s="15"/>
      <c r="B2741" s="19"/>
      <c r="C2741" s="15"/>
      <c r="D2741" s="15"/>
      <c r="E2741" s="15"/>
      <c r="F2741" s="15"/>
      <c r="G2741" s="15"/>
      <c r="H2741" s="15"/>
      <c r="I2741" s="15"/>
      <c r="J2741" s="15"/>
      <c r="K2741" s="19"/>
      <c r="L2741" s="24" t="str">
        <f t="shared" ca="1" si="43"/>
        <v>-</v>
      </c>
      <c r="M2741" s="15"/>
      <c r="N2741" s="15"/>
      <c r="O2741" s="15"/>
      <c r="P2741" s="15"/>
    </row>
    <row r="2742" spans="1:16" x14ac:dyDescent="0.25">
      <c r="L2742" s="21" t="str">
        <f t="shared" ca="1" si="43"/>
        <v>-</v>
      </c>
    </row>
    <row r="2743" spans="1:16" x14ac:dyDescent="0.25">
      <c r="A2743" s="15"/>
      <c r="B2743" s="19"/>
      <c r="C2743" s="15"/>
      <c r="D2743" s="15"/>
      <c r="E2743" s="15"/>
      <c r="F2743" s="15"/>
      <c r="G2743" s="15"/>
      <c r="H2743" s="15"/>
      <c r="I2743" s="15"/>
      <c r="J2743" s="15"/>
      <c r="K2743" s="19"/>
      <c r="L2743" s="24" t="str">
        <f t="shared" ca="1" si="43"/>
        <v>-</v>
      </c>
      <c r="M2743" s="15"/>
      <c r="N2743" s="15"/>
      <c r="O2743" s="15"/>
      <c r="P2743" s="15"/>
    </row>
    <row r="2744" spans="1:16" x14ac:dyDescent="0.25">
      <c r="L2744" s="21" t="str">
        <f t="shared" ca="1" si="43"/>
        <v>-</v>
      </c>
    </row>
    <row r="2745" spans="1:16" x14ac:dyDescent="0.25">
      <c r="A2745" s="15"/>
      <c r="B2745" s="19"/>
      <c r="C2745" s="15"/>
      <c r="D2745" s="15"/>
      <c r="E2745" s="15"/>
      <c r="F2745" s="15"/>
      <c r="G2745" s="15"/>
      <c r="H2745" s="15"/>
      <c r="I2745" s="15"/>
      <c r="J2745" s="15"/>
      <c r="K2745" s="19"/>
      <c r="L2745" s="24" t="str">
        <f t="shared" ca="1" si="43"/>
        <v>-</v>
      </c>
      <c r="M2745" s="15"/>
      <c r="N2745" s="15"/>
      <c r="O2745" s="15"/>
      <c r="P2745" s="15"/>
    </row>
    <row r="2746" spans="1:16" x14ac:dyDescent="0.25">
      <c r="L2746" s="21" t="str">
        <f t="shared" ca="1" si="43"/>
        <v>-</v>
      </c>
    </row>
    <row r="2747" spans="1:16" x14ac:dyDescent="0.25">
      <c r="A2747" s="15"/>
      <c r="B2747" s="19"/>
      <c r="C2747" s="15"/>
      <c r="D2747" s="15"/>
      <c r="E2747" s="15"/>
      <c r="F2747" s="15"/>
      <c r="G2747" s="15"/>
      <c r="H2747" s="15"/>
      <c r="I2747" s="15"/>
      <c r="J2747" s="15"/>
      <c r="K2747" s="19"/>
      <c r="L2747" s="24" t="str">
        <f t="shared" ca="1" si="43"/>
        <v>-</v>
      </c>
      <c r="M2747" s="15"/>
      <c r="N2747" s="15"/>
      <c r="O2747" s="15"/>
      <c r="P2747" s="15"/>
    </row>
    <row r="2748" spans="1:16" x14ac:dyDescent="0.25">
      <c r="L2748" s="21" t="str">
        <f t="shared" ca="1" si="43"/>
        <v>-</v>
      </c>
    </row>
    <row r="2749" spans="1:16" x14ac:dyDescent="0.25">
      <c r="A2749" s="15"/>
      <c r="B2749" s="19"/>
      <c r="C2749" s="15"/>
      <c r="D2749" s="15"/>
      <c r="E2749" s="15"/>
      <c r="F2749" s="15"/>
      <c r="G2749" s="15"/>
      <c r="H2749" s="15"/>
      <c r="I2749" s="15"/>
      <c r="J2749" s="15"/>
      <c r="K2749" s="19"/>
      <c r="L2749" s="24" t="str">
        <f t="shared" ca="1" si="43"/>
        <v>-</v>
      </c>
      <c r="M2749" s="15"/>
      <c r="N2749" s="15"/>
      <c r="O2749" s="15"/>
      <c r="P2749" s="15"/>
    </row>
    <row r="2750" spans="1:16" x14ac:dyDescent="0.25">
      <c r="L2750" s="21" t="str">
        <f t="shared" ca="1" si="43"/>
        <v>-</v>
      </c>
    </row>
    <row r="2751" spans="1:16" x14ac:dyDescent="0.25">
      <c r="A2751" s="15"/>
      <c r="B2751" s="19"/>
      <c r="C2751" s="15"/>
      <c r="D2751" s="15"/>
      <c r="E2751" s="15"/>
      <c r="F2751" s="15"/>
      <c r="G2751" s="15"/>
      <c r="H2751" s="15"/>
      <c r="I2751" s="15"/>
      <c r="J2751" s="15"/>
      <c r="K2751" s="19"/>
      <c r="L2751" s="24" t="str">
        <f t="shared" ca="1" si="43"/>
        <v>-</v>
      </c>
      <c r="M2751" s="15"/>
      <c r="N2751" s="15"/>
      <c r="O2751" s="15"/>
      <c r="P2751" s="15"/>
    </row>
    <row r="2752" spans="1:16" x14ac:dyDescent="0.25">
      <c r="L2752" s="21" t="str">
        <f t="shared" ca="1" si="43"/>
        <v>-</v>
      </c>
    </row>
    <row r="2753" spans="1:16" x14ac:dyDescent="0.25">
      <c r="A2753" s="15"/>
      <c r="B2753" s="19"/>
      <c r="C2753" s="15"/>
      <c r="D2753" s="15"/>
      <c r="E2753" s="15"/>
      <c r="F2753" s="15"/>
      <c r="G2753" s="15"/>
      <c r="H2753" s="15"/>
      <c r="I2753" s="15"/>
      <c r="J2753" s="15"/>
      <c r="K2753" s="19"/>
      <c r="L2753" s="24" t="str">
        <f t="shared" ca="1" si="43"/>
        <v>-</v>
      </c>
      <c r="M2753" s="15"/>
      <c r="N2753" s="15"/>
      <c r="O2753" s="15"/>
      <c r="P2753" s="15"/>
    </row>
    <row r="2754" spans="1:16" x14ac:dyDescent="0.25">
      <c r="L2754" s="21" t="str">
        <f t="shared" ca="1" si="43"/>
        <v>-</v>
      </c>
    </row>
    <row r="2755" spans="1:16" x14ac:dyDescent="0.25">
      <c r="A2755" s="15"/>
      <c r="B2755" s="19"/>
      <c r="C2755" s="15"/>
      <c r="D2755" s="15"/>
      <c r="E2755" s="15"/>
      <c r="F2755" s="15"/>
      <c r="G2755" s="15"/>
      <c r="H2755" s="15"/>
      <c r="I2755" s="15"/>
      <c r="J2755" s="15"/>
      <c r="K2755" s="19"/>
      <c r="L2755" s="24" t="str">
        <f t="shared" ca="1" si="43"/>
        <v>-</v>
      </c>
      <c r="M2755" s="15"/>
      <c r="N2755" s="15"/>
      <c r="O2755" s="15"/>
      <c r="P2755" s="15"/>
    </row>
    <row r="2756" spans="1:16" x14ac:dyDescent="0.25">
      <c r="L2756" s="21" t="str">
        <f t="shared" ca="1" si="43"/>
        <v>-</v>
      </c>
    </row>
    <row r="2757" spans="1:16" x14ac:dyDescent="0.25">
      <c r="A2757" s="15"/>
      <c r="B2757" s="19"/>
      <c r="C2757" s="15"/>
      <c r="D2757" s="15"/>
      <c r="E2757" s="15"/>
      <c r="F2757" s="15"/>
      <c r="G2757" s="15"/>
      <c r="H2757" s="15"/>
      <c r="I2757" s="15"/>
      <c r="J2757" s="15"/>
      <c r="K2757" s="19"/>
      <c r="L2757" s="24" t="str">
        <f t="shared" ca="1" si="43"/>
        <v>-</v>
      </c>
      <c r="M2757" s="15"/>
      <c r="N2757" s="15"/>
      <c r="O2757" s="15"/>
      <c r="P2757" s="15"/>
    </row>
    <row r="2758" spans="1:16" x14ac:dyDescent="0.25">
      <c r="L2758" s="21" t="str">
        <f t="shared" ref="L2758:L2821" ca="1" si="44">IF(B2758&gt;1/1/1900, (IF(M2758="Closed",(DATEDIF(B2758,K2758,"d"))-(DATEDIF(H2758,J2758,"d")),IF(OR(M2758="Pending",ISBLANK(K2758)),TODAY()-B2758))),"-")</f>
        <v>-</v>
      </c>
    </row>
    <row r="2759" spans="1:16" x14ac:dyDescent="0.25">
      <c r="A2759" s="15"/>
      <c r="B2759" s="19"/>
      <c r="C2759" s="15"/>
      <c r="D2759" s="15"/>
      <c r="E2759" s="15"/>
      <c r="F2759" s="15"/>
      <c r="G2759" s="15"/>
      <c r="H2759" s="15"/>
      <c r="I2759" s="15"/>
      <c r="J2759" s="15"/>
      <c r="K2759" s="19"/>
      <c r="L2759" s="24" t="str">
        <f t="shared" ca="1" si="44"/>
        <v>-</v>
      </c>
      <c r="M2759" s="15"/>
      <c r="N2759" s="15"/>
      <c r="O2759" s="15"/>
      <c r="P2759" s="15"/>
    </row>
    <row r="2760" spans="1:16" x14ac:dyDescent="0.25">
      <c r="L2760" s="21" t="str">
        <f t="shared" ca="1" si="44"/>
        <v>-</v>
      </c>
    </row>
    <row r="2761" spans="1:16" x14ac:dyDescent="0.25">
      <c r="A2761" s="15"/>
      <c r="B2761" s="19"/>
      <c r="C2761" s="15"/>
      <c r="D2761" s="15"/>
      <c r="E2761" s="15"/>
      <c r="F2761" s="15"/>
      <c r="G2761" s="15"/>
      <c r="H2761" s="15"/>
      <c r="I2761" s="15"/>
      <c r="J2761" s="15"/>
      <c r="K2761" s="19"/>
      <c r="L2761" s="24" t="str">
        <f t="shared" ca="1" si="44"/>
        <v>-</v>
      </c>
      <c r="M2761" s="15"/>
      <c r="N2761" s="15"/>
      <c r="O2761" s="15"/>
      <c r="P2761" s="15"/>
    </row>
    <row r="2762" spans="1:16" x14ac:dyDescent="0.25">
      <c r="L2762" s="21" t="str">
        <f t="shared" ca="1" si="44"/>
        <v>-</v>
      </c>
    </row>
    <row r="2763" spans="1:16" x14ac:dyDescent="0.25">
      <c r="A2763" s="15"/>
      <c r="B2763" s="19"/>
      <c r="C2763" s="15"/>
      <c r="D2763" s="15"/>
      <c r="E2763" s="15"/>
      <c r="F2763" s="15"/>
      <c r="G2763" s="15"/>
      <c r="H2763" s="15"/>
      <c r="I2763" s="15"/>
      <c r="J2763" s="15"/>
      <c r="K2763" s="19"/>
      <c r="L2763" s="24" t="str">
        <f t="shared" ca="1" si="44"/>
        <v>-</v>
      </c>
      <c r="M2763" s="15"/>
      <c r="N2763" s="15"/>
      <c r="O2763" s="15"/>
      <c r="P2763" s="15"/>
    </row>
    <row r="2764" spans="1:16" x14ac:dyDescent="0.25">
      <c r="L2764" s="21" t="str">
        <f t="shared" ca="1" si="44"/>
        <v>-</v>
      </c>
    </row>
    <row r="2765" spans="1:16" x14ac:dyDescent="0.25">
      <c r="A2765" s="15"/>
      <c r="B2765" s="19"/>
      <c r="C2765" s="15"/>
      <c r="D2765" s="15"/>
      <c r="E2765" s="15"/>
      <c r="F2765" s="15"/>
      <c r="G2765" s="15"/>
      <c r="H2765" s="15"/>
      <c r="I2765" s="15"/>
      <c r="J2765" s="15"/>
      <c r="K2765" s="19"/>
      <c r="L2765" s="24" t="str">
        <f t="shared" ca="1" si="44"/>
        <v>-</v>
      </c>
      <c r="M2765" s="15"/>
      <c r="N2765" s="15"/>
      <c r="O2765" s="15"/>
      <c r="P2765" s="15"/>
    </row>
    <row r="2766" spans="1:16" x14ac:dyDescent="0.25">
      <c r="L2766" s="21" t="str">
        <f t="shared" ca="1" si="44"/>
        <v>-</v>
      </c>
    </row>
    <row r="2767" spans="1:16" x14ac:dyDescent="0.25">
      <c r="A2767" s="15"/>
      <c r="B2767" s="19"/>
      <c r="C2767" s="15"/>
      <c r="D2767" s="15"/>
      <c r="E2767" s="15"/>
      <c r="F2767" s="15"/>
      <c r="G2767" s="15"/>
      <c r="H2767" s="15"/>
      <c r="I2767" s="15"/>
      <c r="J2767" s="15"/>
      <c r="K2767" s="19"/>
      <c r="L2767" s="24" t="str">
        <f t="shared" ca="1" si="44"/>
        <v>-</v>
      </c>
      <c r="M2767" s="15"/>
      <c r="N2767" s="15"/>
      <c r="O2767" s="15"/>
      <c r="P2767" s="15"/>
    </row>
    <row r="2768" spans="1:16" x14ac:dyDescent="0.25">
      <c r="L2768" s="21" t="str">
        <f t="shared" ca="1" si="44"/>
        <v>-</v>
      </c>
    </row>
    <row r="2769" spans="1:16" x14ac:dyDescent="0.25">
      <c r="A2769" s="15"/>
      <c r="B2769" s="19"/>
      <c r="C2769" s="15"/>
      <c r="D2769" s="15"/>
      <c r="E2769" s="15"/>
      <c r="F2769" s="15"/>
      <c r="G2769" s="15"/>
      <c r="H2769" s="15"/>
      <c r="I2769" s="15"/>
      <c r="J2769" s="15"/>
      <c r="K2769" s="19"/>
      <c r="L2769" s="24" t="str">
        <f t="shared" ca="1" si="44"/>
        <v>-</v>
      </c>
      <c r="M2769" s="15"/>
      <c r="N2769" s="15"/>
      <c r="O2769" s="15"/>
      <c r="P2769" s="15"/>
    </row>
    <row r="2770" spans="1:16" x14ac:dyDescent="0.25">
      <c r="L2770" s="21" t="str">
        <f t="shared" ca="1" si="44"/>
        <v>-</v>
      </c>
    </row>
    <row r="2771" spans="1:16" x14ac:dyDescent="0.25">
      <c r="A2771" s="15"/>
      <c r="B2771" s="19"/>
      <c r="C2771" s="15"/>
      <c r="D2771" s="15"/>
      <c r="E2771" s="15"/>
      <c r="F2771" s="15"/>
      <c r="G2771" s="15"/>
      <c r="H2771" s="15"/>
      <c r="I2771" s="15"/>
      <c r="J2771" s="15"/>
      <c r="K2771" s="19"/>
      <c r="L2771" s="24" t="str">
        <f t="shared" ca="1" si="44"/>
        <v>-</v>
      </c>
      <c r="M2771" s="15"/>
      <c r="N2771" s="15"/>
      <c r="O2771" s="15"/>
      <c r="P2771" s="15"/>
    </row>
    <row r="2772" spans="1:16" x14ac:dyDescent="0.25">
      <c r="L2772" s="21" t="str">
        <f t="shared" ca="1" si="44"/>
        <v>-</v>
      </c>
    </row>
    <row r="2773" spans="1:16" x14ac:dyDescent="0.25">
      <c r="A2773" s="15"/>
      <c r="B2773" s="19"/>
      <c r="C2773" s="15"/>
      <c r="D2773" s="15"/>
      <c r="E2773" s="15"/>
      <c r="F2773" s="15"/>
      <c r="G2773" s="15"/>
      <c r="H2773" s="15"/>
      <c r="I2773" s="15"/>
      <c r="J2773" s="15"/>
      <c r="K2773" s="19"/>
      <c r="L2773" s="24" t="str">
        <f t="shared" ca="1" si="44"/>
        <v>-</v>
      </c>
      <c r="M2773" s="15"/>
      <c r="N2773" s="15"/>
      <c r="O2773" s="15"/>
      <c r="P2773" s="15"/>
    </row>
    <row r="2774" spans="1:16" x14ac:dyDescent="0.25">
      <c r="L2774" s="21" t="str">
        <f t="shared" ca="1" si="44"/>
        <v>-</v>
      </c>
    </row>
    <row r="2775" spans="1:16" x14ac:dyDescent="0.25">
      <c r="A2775" s="15"/>
      <c r="B2775" s="19"/>
      <c r="C2775" s="15"/>
      <c r="D2775" s="15"/>
      <c r="E2775" s="15"/>
      <c r="F2775" s="15"/>
      <c r="G2775" s="15"/>
      <c r="H2775" s="15"/>
      <c r="I2775" s="15"/>
      <c r="J2775" s="15"/>
      <c r="K2775" s="19"/>
      <c r="L2775" s="24" t="str">
        <f t="shared" ca="1" si="44"/>
        <v>-</v>
      </c>
      <c r="M2775" s="15"/>
      <c r="N2775" s="15"/>
      <c r="O2775" s="15"/>
      <c r="P2775" s="15"/>
    </row>
    <row r="2776" spans="1:16" x14ac:dyDescent="0.25">
      <c r="L2776" s="21" t="str">
        <f t="shared" ca="1" si="44"/>
        <v>-</v>
      </c>
    </row>
    <row r="2777" spans="1:16" x14ac:dyDescent="0.25">
      <c r="A2777" s="15"/>
      <c r="B2777" s="19"/>
      <c r="C2777" s="15"/>
      <c r="D2777" s="15"/>
      <c r="E2777" s="15"/>
      <c r="F2777" s="15"/>
      <c r="G2777" s="15"/>
      <c r="H2777" s="15"/>
      <c r="I2777" s="15"/>
      <c r="J2777" s="15"/>
      <c r="K2777" s="19"/>
      <c r="L2777" s="24" t="str">
        <f t="shared" ca="1" si="44"/>
        <v>-</v>
      </c>
      <c r="M2777" s="15"/>
      <c r="N2777" s="15"/>
      <c r="O2777" s="15"/>
      <c r="P2777" s="15"/>
    </row>
    <row r="2778" spans="1:16" x14ac:dyDescent="0.25">
      <c r="L2778" s="21" t="str">
        <f t="shared" ca="1" si="44"/>
        <v>-</v>
      </c>
    </row>
    <row r="2779" spans="1:16" x14ac:dyDescent="0.25">
      <c r="A2779" s="15"/>
      <c r="B2779" s="19"/>
      <c r="C2779" s="15"/>
      <c r="D2779" s="15"/>
      <c r="E2779" s="15"/>
      <c r="F2779" s="15"/>
      <c r="G2779" s="15"/>
      <c r="H2779" s="15"/>
      <c r="I2779" s="15"/>
      <c r="J2779" s="15"/>
      <c r="K2779" s="19"/>
      <c r="L2779" s="24" t="str">
        <f t="shared" ca="1" si="44"/>
        <v>-</v>
      </c>
      <c r="M2779" s="15"/>
      <c r="N2779" s="15"/>
      <c r="O2779" s="15"/>
      <c r="P2779" s="15"/>
    </row>
    <row r="2780" spans="1:16" x14ac:dyDescent="0.25">
      <c r="L2780" s="21" t="str">
        <f t="shared" ca="1" si="44"/>
        <v>-</v>
      </c>
    </row>
    <row r="2781" spans="1:16" x14ac:dyDescent="0.25">
      <c r="A2781" s="15"/>
      <c r="B2781" s="19"/>
      <c r="C2781" s="15"/>
      <c r="D2781" s="15"/>
      <c r="E2781" s="15"/>
      <c r="F2781" s="15"/>
      <c r="G2781" s="15"/>
      <c r="H2781" s="15"/>
      <c r="I2781" s="15"/>
      <c r="J2781" s="15"/>
      <c r="K2781" s="19"/>
      <c r="L2781" s="24" t="str">
        <f t="shared" ca="1" si="44"/>
        <v>-</v>
      </c>
      <c r="M2781" s="15"/>
      <c r="N2781" s="15"/>
      <c r="O2781" s="15"/>
      <c r="P2781" s="15"/>
    </row>
    <row r="2782" spans="1:16" x14ac:dyDescent="0.25">
      <c r="L2782" s="21" t="str">
        <f t="shared" ca="1" si="44"/>
        <v>-</v>
      </c>
    </row>
    <row r="2783" spans="1:16" x14ac:dyDescent="0.25">
      <c r="A2783" s="15"/>
      <c r="B2783" s="19"/>
      <c r="C2783" s="15"/>
      <c r="D2783" s="15"/>
      <c r="E2783" s="15"/>
      <c r="F2783" s="15"/>
      <c r="G2783" s="15"/>
      <c r="H2783" s="15"/>
      <c r="I2783" s="15"/>
      <c r="J2783" s="15"/>
      <c r="K2783" s="19"/>
      <c r="L2783" s="24" t="str">
        <f t="shared" ca="1" si="44"/>
        <v>-</v>
      </c>
      <c r="M2783" s="15"/>
      <c r="N2783" s="15"/>
      <c r="O2783" s="15"/>
      <c r="P2783" s="15"/>
    </row>
    <row r="2784" spans="1:16" x14ac:dyDescent="0.25">
      <c r="L2784" s="21" t="str">
        <f t="shared" ca="1" si="44"/>
        <v>-</v>
      </c>
    </row>
    <row r="2785" spans="1:16" x14ac:dyDescent="0.25">
      <c r="A2785" s="15"/>
      <c r="B2785" s="19"/>
      <c r="C2785" s="15"/>
      <c r="D2785" s="15"/>
      <c r="E2785" s="15"/>
      <c r="F2785" s="15"/>
      <c r="G2785" s="15"/>
      <c r="H2785" s="15"/>
      <c r="I2785" s="15"/>
      <c r="J2785" s="15"/>
      <c r="K2785" s="19"/>
      <c r="L2785" s="24" t="str">
        <f t="shared" ca="1" si="44"/>
        <v>-</v>
      </c>
      <c r="M2785" s="15"/>
      <c r="N2785" s="15"/>
      <c r="O2785" s="15"/>
      <c r="P2785" s="15"/>
    </row>
    <row r="2786" spans="1:16" x14ac:dyDescent="0.25">
      <c r="L2786" s="21" t="str">
        <f t="shared" ca="1" si="44"/>
        <v>-</v>
      </c>
    </row>
    <row r="2787" spans="1:16" x14ac:dyDescent="0.25">
      <c r="A2787" s="15"/>
      <c r="B2787" s="19"/>
      <c r="C2787" s="15"/>
      <c r="D2787" s="15"/>
      <c r="E2787" s="15"/>
      <c r="F2787" s="15"/>
      <c r="G2787" s="15"/>
      <c r="H2787" s="15"/>
      <c r="I2787" s="15"/>
      <c r="J2787" s="15"/>
      <c r="K2787" s="19"/>
      <c r="L2787" s="24" t="str">
        <f t="shared" ca="1" si="44"/>
        <v>-</v>
      </c>
      <c r="M2787" s="15"/>
      <c r="N2787" s="15"/>
      <c r="O2787" s="15"/>
      <c r="P2787" s="15"/>
    </row>
    <row r="2788" spans="1:16" x14ac:dyDescent="0.25">
      <c r="L2788" s="21" t="str">
        <f t="shared" ca="1" si="44"/>
        <v>-</v>
      </c>
    </row>
    <row r="2789" spans="1:16" x14ac:dyDescent="0.25">
      <c r="A2789" s="15"/>
      <c r="B2789" s="19"/>
      <c r="C2789" s="15"/>
      <c r="D2789" s="15"/>
      <c r="E2789" s="15"/>
      <c r="F2789" s="15"/>
      <c r="G2789" s="15"/>
      <c r="H2789" s="15"/>
      <c r="I2789" s="15"/>
      <c r="J2789" s="15"/>
      <c r="K2789" s="19"/>
      <c r="L2789" s="24" t="str">
        <f t="shared" ca="1" si="44"/>
        <v>-</v>
      </c>
      <c r="M2789" s="15"/>
      <c r="N2789" s="15"/>
      <c r="O2789" s="15"/>
      <c r="P2789" s="15"/>
    </row>
    <row r="2790" spans="1:16" x14ac:dyDescent="0.25">
      <c r="L2790" s="21" t="str">
        <f t="shared" ca="1" si="44"/>
        <v>-</v>
      </c>
    </row>
    <row r="2791" spans="1:16" x14ac:dyDescent="0.25">
      <c r="A2791" s="15"/>
      <c r="B2791" s="19"/>
      <c r="C2791" s="15"/>
      <c r="D2791" s="15"/>
      <c r="E2791" s="15"/>
      <c r="F2791" s="15"/>
      <c r="G2791" s="15"/>
      <c r="H2791" s="15"/>
      <c r="I2791" s="15"/>
      <c r="J2791" s="15"/>
      <c r="K2791" s="19"/>
      <c r="L2791" s="24" t="str">
        <f t="shared" ca="1" si="44"/>
        <v>-</v>
      </c>
      <c r="M2791" s="15"/>
      <c r="N2791" s="15"/>
      <c r="O2791" s="15"/>
      <c r="P2791" s="15"/>
    </row>
    <row r="2792" spans="1:16" x14ac:dyDescent="0.25">
      <c r="L2792" s="21" t="str">
        <f t="shared" ca="1" si="44"/>
        <v>-</v>
      </c>
    </row>
    <row r="2793" spans="1:16" x14ac:dyDescent="0.25">
      <c r="A2793" s="15"/>
      <c r="B2793" s="19"/>
      <c r="C2793" s="15"/>
      <c r="D2793" s="15"/>
      <c r="E2793" s="15"/>
      <c r="F2793" s="15"/>
      <c r="G2793" s="15"/>
      <c r="H2793" s="15"/>
      <c r="I2793" s="15"/>
      <c r="J2793" s="15"/>
      <c r="K2793" s="19"/>
      <c r="L2793" s="24" t="str">
        <f t="shared" ca="1" si="44"/>
        <v>-</v>
      </c>
      <c r="M2793" s="15"/>
      <c r="N2793" s="15"/>
      <c r="O2793" s="15"/>
      <c r="P2793" s="15"/>
    </row>
    <row r="2794" spans="1:16" x14ac:dyDescent="0.25">
      <c r="L2794" s="21" t="str">
        <f t="shared" ca="1" si="44"/>
        <v>-</v>
      </c>
    </row>
    <row r="2795" spans="1:16" x14ac:dyDescent="0.25">
      <c r="A2795" s="15"/>
      <c r="B2795" s="19"/>
      <c r="C2795" s="15"/>
      <c r="D2795" s="15"/>
      <c r="E2795" s="15"/>
      <c r="F2795" s="15"/>
      <c r="G2795" s="15"/>
      <c r="H2795" s="15"/>
      <c r="I2795" s="15"/>
      <c r="J2795" s="15"/>
      <c r="K2795" s="19"/>
      <c r="L2795" s="24" t="str">
        <f t="shared" ca="1" si="44"/>
        <v>-</v>
      </c>
      <c r="M2795" s="15"/>
      <c r="N2795" s="15"/>
      <c r="O2795" s="15"/>
      <c r="P2795" s="15"/>
    </row>
    <row r="2796" spans="1:16" x14ac:dyDescent="0.25">
      <c r="L2796" s="21" t="str">
        <f t="shared" ca="1" si="44"/>
        <v>-</v>
      </c>
    </row>
    <row r="2797" spans="1:16" x14ac:dyDescent="0.25">
      <c r="A2797" s="15"/>
      <c r="B2797" s="19"/>
      <c r="C2797" s="15"/>
      <c r="D2797" s="15"/>
      <c r="E2797" s="15"/>
      <c r="F2797" s="15"/>
      <c r="G2797" s="15"/>
      <c r="H2797" s="15"/>
      <c r="I2797" s="15"/>
      <c r="J2797" s="15"/>
      <c r="K2797" s="19"/>
      <c r="L2797" s="24" t="str">
        <f t="shared" ca="1" si="44"/>
        <v>-</v>
      </c>
      <c r="M2797" s="15"/>
      <c r="N2797" s="15"/>
      <c r="O2797" s="15"/>
      <c r="P2797" s="15"/>
    </row>
    <row r="2798" spans="1:16" x14ac:dyDescent="0.25">
      <c r="L2798" s="21" t="str">
        <f t="shared" ca="1" si="44"/>
        <v>-</v>
      </c>
    </row>
    <row r="2799" spans="1:16" x14ac:dyDescent="0.25">
      <c r="A2799" s="15"/>
      <c r="B2799" s="19"/>
      <c r="C2799" s="15"/>
      <c r="D2799" s="15"/>
      <c r="E2799" s="15"/>
      <c r="F2799" s="15"/>
      <c r="G2799" s="15"/>
      <c r="H2799" s="15"/>
      <c r="I2799" s="15"/>
      <c r="J2799" s="15"/>
      <c r="K2799" s="19"/>
      <c r="L2799" s="24" t="str">
        <f t="shared" ca="1" si="44"/>
        <v>-</v>
      </c>
      <c r="M2799" s="15"/>
      <c r="N2799" s="15"/>
      <c r="O2799" s="15"/>
      <c r="P2799" s="15"/>
    </row>
    <row r="2800" spans="1:16" x14ac:dyDescent="0.25">
      <c r="L2800" s="21" t="str">
        <f t="shared" ca="1" si="44"/>
        <v>-</v>
      </c>
    </row>
    <row r="2801" spans="1:16" x14ac:dyDescent="0.25">
      <c r="A2801" s="15"/>
      <c r="B2801" s="19"/>
      <c r="C2801" s="15"/>
      <c r="D2801" s="15"/>
      <c r="E2801" s="15"/>
      <c r="F2801" s="15"/>
      <c r="G2801" s="15"/>
      <c r="H2801" s="15"/>
      <c r="I2801" s="15"/>
      <c r="J2801" s="15"/>
      <c r="K2801" s="19"/>
      <c r="L2801" s="24" t="str">
        <f t="shared" ca="1" si="44"/>
        <v>-</v>
      </c>
      <c r="M2801" s="15"/>
      <c r="N2801" s="15"/>
      <c r="O2801" s="15"/>
      <c r="P2801" s="15"/>
    </row>
    <row r="2802" spans="1:16" x14ac:dyDescent="0.25">
      <c r="L2802" s="21" t="str">
        <f t="shared" ca="1" si="44"/>
        <v>-</v>
      </c>
    </row>
    <row r="2803" spans="1:16" x14ac:dyDescent="0.25">
      <c r="A2803" s="15"/>
      <c r="B2803" s="19"/>
      <c r="C2803" s="15"/>
      <c r="D2803" s="15"/>
      <c r="E2803" s="15"/>
      <c r="F2803" s="15"/>
      <c r="G2803" s="15"/>
      <c r="H2803" s="15"/>
      <c r="I2803" s="15"/>
      <c r="J2803" s="15"/>
      <c r="K2803" s="19"/>
      <c r="L2803" s="24" t="str">
        <f t="shared" ca="1" si="44"/>
        <v>-</v>
      </c>
      <c r="M2803" s="15"/>
      <c r="N2803" s="15"/>
      <c r="O2803" s="15"/>
      <c r="P2803" s="15"/>
    </row>
    <row r="2804" spans="1:16" x14ac:dyDescent="0.25">
      <c r="L2804" s="21" t="str">
        <f t="shared" ca="1" si="44"/>
        <v>-</v>
      </c>
    </row>
    <row r="2805" spans="1:16" x14ac:dyDescent="0.25">
      <c r="A2805" s="15"/>
      <c r="B2805" s="19"/>
      <c r="C2805" s="15"/>
      <c r="D2805" s="15"/>
      <c r="E2805" s="15"/>
      <c r="F2805" s="15"/>
      <c r="G2805" s="15"/>
      <c r="H2805" s="15"/>
      <c r="I2805" s="15"/>
      <c r="J2805" s="15"/>
      <c r="K2805" s="19"/>
      <c r="L2805" s="24" t="str">
        <f t="shared" ca="1" si="44"/>
        <v>-</v>
      </c>
      <c r="M2805" s="15"/>
      <c r="N2805" s="15"/>
      <c r="O2805" s="15"/>
      <c r="P2805" s="15"/>
    </row>
    <row r="2806" spans="1:16" x14ac:dyDescent="0.25">
      <c r="L2806" s="21" t="str">
        <f t="shared" ca="1" si="44"/>
        <v>-</v>
      </c>
    </row>
    <row r="2807" spans="1:16" x14ac:dyDescent="0.25">
      <c r="A2807" s="15"/>
      <c r="B2807" s="19"/>
      <c r="C2807" s="15"/>
      <c r="D2807" s="15"/>
      <c r="E2807" s="15"/>
      <c r="F2807" s="15"/>
      <c r="G2807" s="15"/>
      <c r="H2807" s="15"/>
      <c r="I2807" s="15"/>
      <c r="J2807" s="15"/>
      <c r="K2807" s="19"/>
      <c r="L2807" s="24" t="str">
        <f t="shared" ca="1" si="44"/>
        <v>-</v>
      </c>
      <c r="M2807" s="15"/>
      <c r="N2807" s="15"/>
      <c r="O2807" s="15"/>
      <c r="P2807" s="15"/>
    </row>
    <row r="2808" spans="1:16" x14ac:dyDescent="0.25">
      <c r="L2808" s="21" t="str">
        <f t="shared" ca="1" si="44"/>
        <v>-</v>
      </c>
    </row>
    <row r="2809" spans="1:16" x14ac:dyDescent="0.25">
      <c r="A2809" s="15"/>
      <c r="B2809" s="19"/>
      <c r="C2809" s="15"/>
      <c r="D2809" s="15"/>
      <c r="E2809" s="15"/>
      <c r="F2809" s="15"/>
      <c r="G2809" s="15"/>
      <c r="H2809" s="15"/>
      <c r="I2809" s="15"/>
      <c r="J2809" s="15"/>
      <c r="K2809" s="19"/>
      <c r="L2809" s="24" t="str">
        <f t="shared" ca="1" si="44"/>
        <v>-</v>
      </c>
      <c r="M2809" s="15"/>
      <c r="N2809" s="15"/>
      <c r="O2809" s="15"/>
      <c r="P2809" s="15"/>
    </row>
    <row r="2810" spans="1:16" x14ac:dyDescent="0.25">
      <c r="L2810" s="21" t="str">
        <f t="shared" ca="1" si="44"/>
        <v>-</v>
      </c>
    </row>
    <row r="2811" spans="1:16" x14ac:dyDescent="0.25">
      <c r="A2811" s="15"/>
      <c r="B2811" s="19"/>
      <c r="C2811" s="15"/>
      <c r="D2811" s="15"/>
      <c r="E2811" s="15"/>
      <c r="F2811" s="15"/>
      <c r="G2811" s="15"/>
      <c r="H2811" s="15"/>
      <c r="I2811" s="15"/>
      <c r="J2811" s="15"/>
      <c r="K2811" s="19"/>
      <c r="L2811" s="24" t="str">
        <f t="shared" ca="1" si="44"/>
        <v>-</v>
      </c>
      <c r="M2811" s="15"/>
      <c r="N2811" s="15"/>
      <c r="O2811" s="15"/>
      <c r="P2811" s="15"/>
    </row>
    <row r="2812" spans="1:16" x14ac:dyDescent="0.25">
      <c r="L2812" s="21" t="str">
        <f t="shared" ca="1" si="44"/>
        <v>-</v>
      </c>
    </row>
    <row r="2813" spans="1:16" x14ac:dyDescent="0.25">
      <c r="A2813" s="15"/>
      <c r="B2813" s="19"/>
      <c r="C2813" s="15"/>
      <c r="D2813" s="15"/>
      <c r="E2813" s="15"/>
      <c r="F2813" s="15"/>
      <c r="G2813" s="15"/>
      <c r="H2813" s="15"/>
      <c r="I2813" s="15"/>
      <c r="J2813" s="15"/>
      <c r="K2813" s="19"/>
      <c r="L2813" s="24" t="str">
        <f t="shared" ca="1" si="44"/>
        <v>-</v>
      </c>
      <c r="M2813" s="15"/>
      <c r="N2813" s="15"/>
      <c r="O2813" s="15"/>
      <c r="P2813" s="15"/>
    </row>
    <row r="2814" spans="1:16" x14ac:dyDescent="0.25">
      <c r="L2814" s="21" t="str">
        <f t="shared" ca="1" si="44"/>
        <v>-</v>
      </c>
    </row>
    <row r="2815" spans="1:16" x14ac:dyDescent="0.25">
      <c r="A2815" s="15"/>
      <c r="B2815" s="19"/>
      <c r="C2815" s="15"/>
      <c r="D2815" s="15"/>
      <c r="E2815" s="15"/>
      <c r="F2815" s="15"/>
      <c r="G2815" s="15"/>
      <c r="H2815" s="15"/>
      <c r="I2815" s="15"/>
      <c r="J2815" s="15"/>
      <c r="K2815" s="19"/>
      <c r="L2815" s="24" t="str">
        <f t="shared" ca="1" si="44"/>
        <v>-</v>
      </c>
      <c r="M2815" s="15"/>
      <c r="N2815" s="15"/>
      <c r="O2815" s="15"/>
      <c r="P2815" s="15"/>
    </row>
    <row r="2816" spans="1:16" x14ac:dyDescent="0.25">
      <c r="L2816" s="21" t="str">
        <f t="shared" ca="1" si="44"/>
        <v>-</v>
      </c>
    </row>
    <row r="2817" spans="1:16" x14ac:dyDescent="0.25">
      <c r="A2817" s="15"/>
      <c r="B2817" s="19"/>
      <c r="C2817" s="15"/>
      <c r="D2817" s="15"/>
      <c r="E2817" s="15"/>
      <c r="F2817" s="15"/>
      <c r="G2817" s="15"/>
      <c r="H2817" s="15"/>
      <c r="I2817" s="15"/>
      <c r="J2817" s="15"/>
      <c r="K2817" s="19"/>
      <c r="L2817" s="24" t="str">
        <f t="shared" ca="1" si="44"/>
        <v>-</v>
      </c>
      <c r="M2817" s="15"/>
      <c r="N2817" s="15"/>
      <c r="O2817" s="15"/>
      <c r="P2817" s="15"/>
    </row>
    <row r="2818" spans="1:16" x14ac:dyDescent="0.25">
      <c r="L2818" s="21" t="str">
        <f t="shared" ca="1" si="44"/>
        <v>-</v>
      </c>
    </row>
    <row r="2819" spans="1:16" x14ac:dyDescent="0.25">
      <c r="A2819" s="15"/>
      <c r="B2819" s="19"/>
      <c r="C2819" s="15"/>
      <c r="D2819" s="15"/>
      <c r="E2819" s="15"/>
      <c r="F2819" s="15"/>
      <c r="G2819" s="15"/>
      <c r="H2819" s="15"/>
      <c r="I2819" s="15"/>
      <c r="J2819" s="15"/>
      <c r="K2819" s="19"/>
      <c r="L2819" s="24" t="str">
        <f t="shared" ca="1" si="44"/>
        <v>-</v>
      </c>
      <c r="M2819" s="15"/>
      <c r="N2819" s="15"/>
      <c r="O2819" s="15"/>
      <c r="P2819" s="15"/>
    </row>
    <row r="2820" spans="1:16" x14ac:dyDescent="0.25">
      <c r="L2820" s="21" t="str">
        <f t="shared" ca="1" si="44"/>
        <v>-</v>
      </c>
    </row>
    <row r="2821" spans="1:16" x14ac:dyDescent="0.25">
      <c r="A2821" s="15"/>
      <c r="B2821" s="19"/>
      <c r="C2821" s="15"/>
      <c r="D2821" s="15"/>
      <c r="E2821" s="15"/>
      <c r="F2821" s="15"/>
      <c r="G2821" s="15"/>
      <c r="H2821" s="15"/>
      <c r="I2821" s="15"/>
      <c r="J2821" s="15"/>
      <c r="K2821" s="19"/>
      <c r="L2821" s="24" t="str">
        <f t="shared" ca="1" si="44"/>
        <v>-</v>
      </c>
      <c r="M2821" s="15"/>
      <c r="N2821" s="15"/>
      <c r="O2821" s="15"/>
      <c r="P2821" s="15"/>
    </row>
    <row r="2822" spans="1:16" x14ac:dyDescent="0.25">
      <c r="L2822" s="21" t="str">
        <f t="shared" ref="L2822:L2885" ca="1" si="45">IF(B2822&gt;1/1/1900, (IF(M2822="Closed",(DATEDIF(B2822,K2822,"d"))-(DATEDIF(H2822,J2822,"d")),IF(OR(M2822="Pending",ISBLANK(K2822)),TODAY()-B2822))),"-")</f>
        <v>-</v>
      </c>
    </row>
    <row r="2823" spans="1:16" x14ac:dyDescent="0.25">
      <c r="A2823" s="15"/>
      <c r="B2823" s="19"/>
      <c r="C2823" s="15"/>
      <c r="D2823" s="15"/>
      <c r="E2823" s="15"/>
      <c r="F2823" s="15"/>
      <c r="G2823" s="15"/>
      <c r="H2823" s="15"/>
      <c r="I2823" s="15"/>
      <c r="J2823" s="15"/>
      <c r="K2823" s="19"/>
      <c r="L2823" s="24" t="str">
        <f t="shared" ca="1" si="45"/>
        <v>-</v>
      </c>
      <c r="M2823" s="15"/>
      <c r="N2823" s="15"/>
      <c r="O2823" s="15"/>
      <c r="P2823" s="15"/>
    </row>
    <row r="2824" spans="1:16" x14ac:dyDescent="0.25">
      <c r="L2824" s="21" t="str">
        <f t="shared" ca="1" si="45"/>
        <v>-</v>
      </c>
    </row>
    <row r="2825" spans="1:16" x14ac:dyDescent="0.25">
      <c r="A2825" s="15"/>
      <c r="B2825" s="19"/>
      <c r="C2825" s="15"/>
      <c r="D2825" s="15"/>
      <c r="E2825" s="15"/>
      <c r="F2825" s="15"/>
      <c r="G2825" s="15"/>
      <c r="H2825" s="15"/>
      <c r="I2825" s="15"/>
      <c r="J2825" s="15"/>
      <c r="K2825" s="19"/>
      <c r="L2825" s="24" t="str">
        <f t="shared" ca="1" si="45"/>
        <v>-</v>
      </c>
      <c r="M2825" s="15"/>
      <c r="N2825" s="15"/>
      <c r="O2825" s="15"/>
      <c r="P2825" s="15"/>
    </row>
    <row r="2826" spans="1:16" x14ac:dyDescent="0.25">
      <c r="L2826" s="21" t="str">
        <f t="shared" ca="1" si="45"/>
        <v>-</v>
      </c>
    </row>
    <row r="2827" spans="1:16" x14ac:dyDescent="0.25">
      <c r="A2827" s="15"/>
      <c r="B2827" s="19"/>
      <c r="C2827" s="15"/>
      <c r="D2827" s="15"/>
      <c r="E2827" s="15"/>
      <c r="F2827" s="15"/>
      <c r="G2827" s="15"/>
      <c r="H2827" s="15"/>
      <c r="I2827" s="15"/>
      <c r="J2827" s="15"/>
      <c r="K2827" s="19"/>
      <c r="L2827" s="24" t="str">
        <f t="shared" ca="1" si="45"/>
        <v>-</v>
      </c>
      <c r="M2827" s="15"/>
      <c r="N2827" s="15"/>
      <c r="O2827" s="15"/>
      <c r="P2827" s="15"/>
    </row>
    <row r="2828" spans="1:16" x14ac:dyDescent="0.25">
      <c r="L2828" s="21" t="str">
        <f t="shared" ca="1" si="45"/>
        <v>-</v>
      </c>
    </row>
    <row r="2829" spans="1:16" x14ac:dyDescent="0.25">
      <c r="A2829" s="15"/>
      <c r="B2829" s="19"/>
      <c r="C2829" s="15"/>
      <c r="D2829" s="15"/>
      <c r="E2829" s="15"/>
      <c r="F2829" s="15"/>
      <c r="G2829" s="15"/>
      <c r="H2829" s="15"/>
      <c r="I2829" s="15"/>
      <c r="J2829" s="15"/>
      <c r="K2829" s="19"/>
      <c r="L2829" s="24" t="str">
        <f t="shared" ca="1" si="45"/>
        <v>-</v>
      </c>
      <c r="M2829" s="15"/>
      <c r="N2829" s="15"/>
      <c r="O2829" s="15"/>
      <c r="P2829" s="15"/>
    </row>
    <row r="2830" spans="1:16" x14ac:dyDescent="0.25">
      <c r="L2830" s="21" t="str">
        <f t="shared" ca="1" si="45"/>
        <v>-</v>
      </c>
    </row>
    <row r="2831" spans="1:16" x14ac:dyDescent="0.25">
      <c r="A2831" s="15"/>
      <c r="B2831" s="19"/>
      <c r="C2831" s="15"/>
      <c r="D2831" s="15"/>
      <c r="E2831" s="15"/>
      <c r="F2831" s="15"/>
      <c r="G2831" s="15"/>
      <c r="H2831" s="15"/>
      <c r="I2831" s="15"/>
      <c r="J2831" s="15"/>
      <c r="K2831" s="19"/>
      <c r="L2831" s="24" t="str">
        <f t="shared" ca="1" si="45"/>
        <v>-</v>
      </c>
      <c r="M2831" s="15"/>
      <c r="N2831" s="15"/>
      <c r="O2831" s="15"/>
      <c r="P2831" s="15"/>
    </row>
    <row r="2832" spans="1:16" x14ac:dyDescent="0.25">
      <c r="L2832" s="21" t="str">
        <f t="shared" ca="1" si="45"/>
        <v>-</v>
      </c>
    </row>
    <row r="2833" spans="1:16" x14ac:dyDescent="0.25">
      <c r="A2833" s="15"/>
      <c r="B2833" s="19"/>
      <c r="C2833" s="15"/>
      <c r="D2833" s="15"/>
      <c r="E2833" s="15"/>
      <c r="F2833" s="15"/>
      <c r="G2833" s="15"/>
      <c r="H2833" s="15"/>
      <c r="I2833" s="15"/>
      <c r="J2833" s="15"/>
      <c r="K2833" s="19"/>
      <c r="L2833" s="24" t="str">
        <f t="shared" ca="1" si="45"/>
        <v>-</v>
      </c>
      <c r="M2833" s="15"/>
      <c r="N2833" s="15"/>
      <c r="O2833" s="15"/>
      <c r="P2833" s="15"/>
    </row>
    <row r="2834" spans="1:16" x14ac:dyDescent="0.25">
      <c r="L2834" s="21" t="str">
        <f t="shared" ca="1" si="45"/>
        <v>-</v>
      </c>
    </row>
    <row r="2835" spans="1:16" x14ac:dyDescent="0.25">
      <c r="A2835" s="15"/>
      <c r="B2835" s="19"/>
      <c r="C2835" s="15"/>
      <c r="D2835" s="15"/>
      <c r="E2835" s="15"/>
      <c r="F2835" s="15"/>
      <c r="G2835" s="15"/>
      <c r="H2835" s="15"/>
      <c r="I2835" s="15"/>
      <c r="J2835" s="15"/>
      <c r="K2835" s="19"/>
      <c r="L2835" s="24" t="str">
        <f t="shared" ca="1" si="45"/>
        <v>-</v>
      </c>
      <c r="M2835" s="15"/>
      <c r="N2835" s="15"/>
      <c r="O2835" s="15"/>
      <c r="P2835" s="15"/>
    </row>
    <row r="2836" spans="1:16" x14ac:dyDescent="0.25">
      <c r="L2836" s="21" t="str">
        <f t="shared" ca="1" si="45"/>
        <v>-</v>
      </c>
    </row>
    <row r="2837" spans="1:16" x14ac:dyDescent="0.25">
      <c r="A2837" s="15"/>
      <c r="B2837" s="19"/>
      <c r="C2837" s="15"/>
      <c r="D2837" s="15"/>
      <c r="E2837" s="15"/>
      <c r="F2837" s="15"/>
      <c r="G2837" s="15"/>
      <c r="H2837" s="15"/>
      <c r="I2837" s="15"/>
      <c r="J2837" s="15"/>
      <c r="K2837" s="19"/>
      <c r="L2837" s="24" t="str">
        <f t="shared" ca="1" si="45"/>
        <v>-</v>
      </c>
      <c r="M2837" s="15"/>
      <c r="N2837" s="15"/>
      <c r="O2837" s="15"/>
      <c r="P2837" s="15"/>
    </row>
    <row r="2838" spans="1:16" x14ac:dyDescent="0.25">
      <c r="L2838" s="21" t="str">
        <f t="shared" ca="1" si="45"/>
        <v>-</v>
      </c>
    </row>
    <row r="2839" spans="1:16" x14ac:dyDescent="0.25">
      <c r="A2839" s="15"/>
      <c r="B2839" s="19"/>
      <c r="C2839" s="15"/>
      <c r="D2839" s="15"/>
      <c r="E2839" s="15"/>
      <c r="F2839" s="15"/>
      <c r="G2839" s="15"/>
      <c r="H2839" s="15"/>
      <c r="I2839" s="15"/>
      <c r="J2839" s="15"/>
      <c r="K2839" s="19"/>
      <c r="L2839" s="24" t="str">
        <f t="shared" ca="1" si="45"/>
        <v>-</v>
      </c>
      <c r="M2839" s="15"/>
      <c r="N2839" s="15"/>
      <c r="O2839" s="15"/>
      <c r="P2839" s="15"/>
    </row>
    <row r="2840" spans="1:16" x14ac:dyDescent="0.25">
      <c r="L2840" s="21" t="str">
        <f t="shared" ca="1" si="45"/>
        <v>-</v>
      </c>
    </row>
    <row r="2841" spans="1:16" x14ac:dyDescent="0.25">
      <c r="A2841" s="15"/>
      <c r="B2841" s="19"/>
      <c r="C2841" s="15"/>
      <c r="D2841" s="15"/>
      <c r="E2841" s="15"/>
      <c r="F2841" s="15"/>
      <c r="G2841" s="15"/>
      <c r="H2841" s="15"/>
      <c r="I2841" s="15"/>
      <c r="J2841" s="15"/>
      <c r="K2841" s="19"/>
      <c r="L2841" s="24" t="str">
        <f t="shared" ca="1" si="45"/>
        <v>-</v>
      </c>
      <c r="M2841" s="15"/>
      <c r="N2841" s="15"/>
      <c r="O2841" s="15"/>
      <c r="P2841" s="15"/>
    </row>
    <row r="2842" spans="1:16" x14ac:dyDescent="0.25">
      <c r="L2842" s="21" t="str">
        <f t="shared" ca="1" si="45"/>
        <v>-</v>
      </c>
    </row>
    <row r="2843" spans="1:16" x14ac:dyDescent="0.25">
      <c r="A2843" s="15"/>
      <c r="B2843" s="19"/>
      <c r="C2843" s="15"/>
      <c r="D2843" s="15"/>
      <c r="E2843" s="15"/>
      <c r="F2843" s="15"/>
      <c r="G2843" s="15"/>
      <c r="H2843" s="15"/>
      <c r="I2843" s="15"/>
      <c r="J2843" s="15"/>
      <c r="K2843" s="19"/>
      <c r="L2843" s="24" t="str">
        <f t="shared" ca="1" si="45"/>
        <v>-</v>
      </c>
      <c r="M2843" s="15"/>
      <c r="N2843" s="15"/>
      <c r="O2843" s="15"/>
      <c r="P2843" s="15"/>
    </row>
    <row r="2844" spans="1:16" x14ac:dyDescent="0.25">
      <c r="L2844" s="21" t="str">
        <f t="shared" ca="1" si="45"/>
        <v>-</v>
      </c>
    </row>
    <row r="2845" spans="1:16" x14ac:dyDescent="0.25">
      <c r="A2845" s="15"/>
      <c r="B2845" s="19"/>
      <c r="C2845" s="15"/>
      <c r="D2845" s="15"/>
      <c r="E2845" s="15"/>
      <c r="F2845" s="15"/>
      <c r="G2845" s="15"/>
      <c r="H2845" s="15"/>
      <c r="I2845" s="15"/>
      <c r="J2845" s="15"/>
      <c r="K2845" s="19"/>
      <c r="L2845" s="24" t="str">
        <f t="shared" ca="1" si="45"/>
        <v>-</v>
      </c>
      <c r="M2845" s="15"/>
      <c r="N2845" s="15"/>
      <c r="O2845" s="15"/>
      <c r="P2845" s="15"/>
    </row>
    <row r="2846" spans="1:16" x14ac:dyDescent="0.25">
      <c r="L2846" s="21" t="str">
        <f t="shared" ca="1" si="45"/>
        <v>-</v>
      </c>
    </row>
    <row r="2847" spans="1:16" x14ac:dyDescent="0.25">
      <c r="A2847" s="15"/>
      <c r="B2847" s="19"/>
      <c r="C2847" s="15"/>
      <c r="D2847" s="15"/>
      <c r="E2847" s="15"/>
      <c r="F2847" s="15"/>
      <c r="G2847" s="15"/>
      <c r="H2847" s="15"/>
      <c r="I2847" s="15"/>
      <c r="J2847" s="15"/>
      <c r="K2847" s="19"/>
      <c r="L2847" s="24" t="str">
        <f t="shared" ca="1" si="45"/>
        <v>-</v>
      </c>
      <c r="M2847" s="15"/>
      <c r="N2847" s="15"/>
      <c r="O2847" s="15"/>
      <c r="P2847" s="15"/>
    </row>
    <row r="2848" spans="1:16" x14ac:dyDescent="0.25">
      <c r="L2848" s="21" t="str">
        <f t="shared" ca="1" si="45"/>
        <v>-</v>
      </c>
    </row>
    <row r="2849" spans="1:16" x14ac:dyDescent="0.25">
      <c r="A2849" s="15"/>
      <c r="B2849" s="19"/>
      <c r="C2849" s="15"/>
      <c r="D2849" s="15"/>
      <c r="E2849" s="15"/>
      <c r="F2849" s="15"/>
      <c r="G2849" s="15"/>
      <c r="H2849" s="15"/>
      <c r="I2849" s="15"/>
      <c r="J2849" s="15"/>
      <c r="K2849" s="19"/>
      <c r="L2849" s="24" t="str">
        <f t="shared" ca="1" si="45"/>
        <v>-</v>
      </c>
      <c r="M2849" s="15"/>
      <c r="N2849" s="15"/>
      <c r="O2849" s="15"/>
      <c r="P2849" s="15"/>
    </row>
    <row r="2850" spans="1:16" x14ac:dyDescent="0.25">
      <c r="L2850" s="21" t="str">
        <f t="shared" ca="1" si="45"/>
        <v>-</v>
      </c>
    </row>
    <row r="2851" spans="1:16" x14ac:dyDescent="0.25">
      <c r="A2851" s="15"/>
      <c r="B2851" s="19"/>
      <c r="C2851" s="15"/>
      <c r="D2851" s="15"/>
      <c r="E2851" s="15"/>
      <c r="F2851" s="15"/>
      <c r="G2851" s="15"/>
      <c r="H2851" s="15"/>
      <c r="I2851" s="15"/>
      <c r="J2851" s="15"/>
      <c r="K2851" s="19"/>
      <c r="L2851" s="24" t="str">
        <f t="shared" ca="1" si="45"/>
        <v>-</v>
      </c>
      <c r="M2851" s="15"/>
      <c r="N2851" s="15"/>
      <c r="O2851" s="15"/>
      <c r="P2851" s="15"/>
    </row>
    <row r="2852" spans="1:16" x14ac:dyDescent="0.25">
      <c r="L2852" s="21" t="str">
        <f t="shared" ca="1" si="45"/>
        <v>-</v>
      </c>
    </row>
    <row r="2853" spans="1:16" x14ac:dyDescent="0.25">
      <c r="A2853" s="15"/>
      <c r="B2853" s="19"/>
      <c r="C2853" s="15"/>
      <c r="D2853" s="15"/>
      <c r="E2853" s="15"/>
      <c r="F2853" s="15"/>
      <c r="G2853" s="15"/>
      <c r="H2853" s="15"/>
      <c r="I2853" s="15"/>
      <c r="J2853" s="15"/>
      <c r="K2853" s="19"/>
      <c r="L2853" s="24" t="str">
        <f t="shared" ca="1" si="45"/>
        <v>-</v>
      </c>
      <c r="M2853" s="15"/>
      <c r="N2853" s="15"/>
      <c r="O2853" s="15"/>
      <c r="P2853" s="15"/>
    </row>
    <row r="2854" spans="1:16" x14ac:dyDescent="0.25">
      <c r="L2854" s="21" t="str">
        <f t="shared" ca="1" si="45"/>
        <v>-</v>
      </c>
    </row>
    <row r="2855" spans="1:16" x14ac:dyDescent="0.25">
      <c r="A2855" s="15"/>
      <c r="B2855" s="19"/>
      <c r="C2855" s="15"/>
      <c r="D2855" s="15"/>
      <c r="E2855" s="15"/>
      <c r="F2855" s="15"/>
      <c r="G2855" s="15"/>
      <c r="H2855" s="15"/>
      <c r="I2855" s="15"/>
      <c r="J2855" s="15"/>
      <c r="K2855" s="19"/>
      <c r="L2855" s="24" t="str">
        <f t="shared" ca="1" si="45"/>
        <v>-</v>
      </c>
      <c r="M2855" s="15"/>
      <c r="N2855" s="15"/>
      <c r="O2855" s="15"/>
      <c r="P2855" s="15"/>
    </row>
    <row r="2856" spans="1:16" x14ac:dyDescent="0.25">
      <c r="L2856" s="21" t="str">
        <f t="shared" ca="1" si="45"/>
        <v>-</v>
      </c>
    </row>
    <row r="2857" spans="1:16" x14ac:dyDescent="0.25">
      <c r="A2857" s="15"/>
      <c r="B2857" s="19"/>
      <c r="C2857" s="15"/>
      <c r="D2857" s="15"/>
      <c r="E2857" s="15"/>
      <c r="F2857" s="15"/>
      <c r="G2857" s="15"/>
      <c r="H2857" s="15"/>
      <c r="I2857" s="15"/>
      <c r="J2857" s="15"/>
      <c r="K2857" s="19"/>
      <c r="L2857" s="24" t="str">
        <f t="shared" ca="1" si="45"/>
        <v>-</v>
      </c>
      <c r="M2857" s="15"/>
      <c r="N2857" s="15"/>
      <c r="O2857" s="15"/>
      <c r="P2857" s="15"/>
    </row>
    <row r="2858" spans="1:16" x14ac:dyDescent="0.25">
      <c r="L2858" s="21" t="str">
        <f t="shared" ca="1" si="45"/>
        <v>-</v>
      </c>
    </row>
    <row r="2859" spans="1:16" x14ac:dyDescent="0.25">
      <c r="A2859" s="15"/>
      <c r="B2859" s="19"/>
      <c r="C2859" s="15"/>
      <c r="D2859" s="15"/>
      <c r="E2859" s="15"/>
      <c r="F2859" s="15"/>
      <c r="G2859" s="15"/>
      <c r="H2859" s="15"/>
      <c r="I2859" s="15"/>
      <c r="J2859" s="15"/>
      <c r="K2859" s="19"/>
      <c r="L2859" s="24" t="str">
        <f t="shared" ca="1" si="45"/>
        <v>-</v>
      </c>
      <c r="M2859" s="15"/>
      <c r="N2859" s="15"/>
      <c r="O2859" s="15"/>
      <c r="P2859" s="15"/>
    </row>
    <row r="2860" spans="1:16" x14ac:dyDescent="0.25">
      <c r="L2860" s="21" t="str">
        <f t="shared" ca="1" si="45"/>
        <v>-</v>
      </c>
    </row>
    <row r="2861" spans="1:16" x14ac:dyDescent="0.25">
      <c r="A2861" s="15"/>
      <c r="B2861" s="19"/>
      <c r="C2861" s="15"/>
      <c r="D2861" s="15"/>
      <c r="E2861" s="15"/>
      <c r="F2861" s="15"/>
      <c r="G2861" s="15"/>
      <c r="H2861" s="15"/>
      <c r="I2861" s="15"/>
      <c r="J2861" s="15"/>
      <c r="K2861" s="19"/>
      <c r="L2861" s="24" t="str">
        <f t="shared" ca="1" si="45"/>
        <v>-</v>
      </c>
      <c r="M2861" s="15"/>
      <c r="N2861" s="15"/>
      <c r="O2861" s="15"/>
      <c r="P2861" s="15"/>
    </row>
    <row r="2862" spans="1:16" x14ac:dyDescent="0.25">
      <c r="L2862" s="21" t="str">
        <f t="shared" ca="1" si="45"/>
        <v>-</v>
      </c>
    </row>
    <row r="2863" spans="1:16" x14ac:dyDescent="0.25">
      <c r="A2863" s="15"/>
      <c r="B2863" s="19"/>
      <c r="C2863" s="15"/>
      <c r="D2863" s="15"/>
      <c r="E2863" s="15"/>
      <c r="F2863" s="15"/>
      <c r="G2863" s="15"/>
      <c r="H2863" s="15"/>
      <c r="I2863" s="15"/>
      <c r="J2863" s="15"/>
      <c r="K2863" s="19"/>
      <c r="L2863" s="24" t="str">
        <f t="shared" ca="1" si="45"/>
        <v>-</v>
      </c>
      <c r="M2863" s="15"/>
      <c r="N2863" s="15"/>
      <c r="O2863" s="15"/>
      <c r="P2863" s="15"/>
    </row>
    <row r="2864" spans="1:16" x14ac:dyDescent="0.25">
      <c r="L2864" s="21" t="str">
        <f t="shared" ca="1" si="45"/>
        <v>-</v>
      </c>
    </row>
    <row r="2865" spans="1:16" x14ac:dyDescent="0.25">
      <c r="A2865" s="15"/>
      <c r="B2865" s="19"/>
      <c r="C2865" s="15"/>
      <c r="D2865" s="15"/>
      <c r="E2865" s="15"/>
      <c r="F2865" s="15"/>
      <c r="G2865" s="15"/>
      <c r="H2865" s="15"/>
      <c r="I2865" s="15"/>
      <c r="J2865" s="15"/>
      <c r="K2865" s="19"/>
      <c r="L2865" s="24" t="str">
        <f t="shared" ca="1" si="45"/>
        <v>-</v>
      </c>
      <c r="M2865" s="15"/>
      <c r="N2865" s="15"/>
      <c r="O2865" s="15"/>
      <c r="P2865" s="15"/>
    </row>
    <row r="2866" spans="1:16" x14ac:dyDescent="0.25">
      <c r="L2866" s="21" t="str">
        <f t="shared" ca="1" si="45"/>
        <v>-</v>
      </c>
    </row>
    <row r="2867" spans="1:16" x14ac:dyDescent="0.25">
      <c r="A2867" s="15"/>
      <c r="B2867" s="19"/>
      <c r="C2867" s="15"/>
      <c r="D2867" s="15"/>
      <c r="E2867" s="15"/>
      <c r="F2867" s="15"/>
      <c r="G2867" s="15"/>
      <c r="H2867" s="15"/>
      <c r="I2867" s="15"/>
      <c r="J2867" s="15"/>
      <c r="K2867" s="19"/>
      <c r="L2867" s="24" t="str">
        <f t="shared" ca="1" si="45"/>
        <v>-</v>
      </c>
      <c r="M2867" s="15"/>
      <c r="N2867" s="15"/>
      <c r="O2867" s="15"/>
      <c r="P2867" s="15"/>
    </row>
    <row r="2868" spans="1:16" x14ac:dyDescent="0.25">
      <c r="L2868" s="21" t="str">
        <f t="shared" ca="1" si="45"/>
        <v>-</v>
      </c>
    </row>
    <row r="2869" spans="1:16" x14ac:dyDescent="0.25">
      <c r="A2869" s="15"/>
      <c r="B2869" s="19"/>
      <c r="C2869" s="15"/>
      <c r="D2869" s="15"/>
      <c r="E2869" s="15"/>
      <c r="F2869" s="15"/>
      <c r="G2869" s="15"/>
      <c r="H2869" s="15"/>
      <c r="I2869" s="15"/>
      <c r="J2869" s="15"/>
      <c r="K2869" s="19"/>
      <c r="L2869" s="24" t="str">
        <f t="shared" ca="1" si="45"/>
        <v>-</v>
      </c>
      <c r="M2869" s="15"/>
      <c r="N2869" s="15"/>
      <c r="O2869" s="15"/>
      <c r="P2869" s="15"/>
    </row>
    <row r="2870" spans="1:16" x14ac:dyDescent="0.25">
      <c r="L2870" s="21" t="str">
        <f t="shared" ca="1" si="45"/>
        <v>-</v>
      </c>
    </row>
    <row r="2871" spans="1:16" x14ac:dyDescent="0.25">
      <c r="A2871" s="15"/>
      <c r="B2871" s="19"/>
      <c r="C2871" s="15"/>
      <c r="D2871" s="15"/>
      <c r="E2871" s="15"/>
      <c r="F2871" s="15"/>
      <c r="G2871" s="15"/>
      <c r="H2871" s="15"/>
      <c r="I2871" s="15"/>
      <c r="J2871" s="15"/>
      <c r="K2871" s="19"/>
      <c r="L2871" s="24" t="str">
        <f t="shared" ca="1" si="45"/>
        <v>-</v>
      </c>
      <c r="M2871" s="15"/>
      <c r="N2871" s="15"/>
      <c r="O2871" s="15"/>
      <c r="P2871" s="15"/>
    </row>
    <row r="2872" spans="1:16" x14ac:dyDescent="0.25">
      <c r="L2872" s="21" t="str">
        <f t="shared" ca="1" si="45"/>
        <v>-</v>
      </c>
    </row>
    <row r="2873" spans="1:16" x14ac:dyDescent="0.25">
      <c r="A2873" s="15"/>
      <c r="B2873" s="19"/>
      <c r="C2873" s="15"/>
      <c r="D2873" s="15"/>
      <c r="E2873" s="15"/>
      <c r="F2873" s="15"/>
      <c r="G2873" s="15"/>
      <c r="H2873" s="15"/>
      <c r="I2873" s="15"/>
      <c r="J2873" s="15"/>
      <c r="K2873" s="19"/>
      <c r="L2873" s="24" t="str">
        <f t="shared" ca="1" si="45"/>
        <v>-</v>
      </c>
      <c r="M2873" s="15"/>
      <c r="N2873" s="15"/>
      <c r="O2873" s="15"/>
      <c r="P2873" s="15"/>
    </row>
    <row r="2874" spans="1:16" x14ac:dyDescent="0.25">
      <c r="L2874" s="21" t="str">
        <f t="shared" ca="1" si="45"/>
        <v>-</v>
      </c>
    </row>
    <row r="2875" spans="1:16" x14ac:dyDescent="0.25">
      <c r="A2875" s="15"/>
      <c r="B2875" s="19"/>
      <c r="C2875" s="15"/>
      <c r="D2875" s="15"/>
      <c r="E2875" s="15"/>
      <c r="F2875" s="15"/>
      <c r="G2875" s="15"/>
      <c r="H2875" s="15"/>
      <c r="I2875" s="15"/>
      <c r="J2875" s="15"/>
      <c r="K2875" s="19"/>
      <c r="L2875" s="24" t="str">
        <f t="shared" ca="1" si="45"/>
        <v>-</v>
      </c>
      <c r="M2875" s="15"/>
      <c r="N2875" s="15"/>
      <c r="O2875" s="15"/>
      <c r="P2875" s="15"/>
    </row>
    <row r="2876" spans="1:16" x14ac:dyDescent="0.25">
      <c r="L2876" s="21" t="str">
        <f t="shared" ca="1" si="45"/>
        <v>-</v>
      </c>
    </row>
    <row r="2877" spans="1:16" x14ac:dyDescent="0.25">
      <c r="A2877" s="15"/>
      <c r="B2877" s="19"/>
      <c r="C2877" s="15"/>
      <c r="D2877" s="15"/>
      <c r="E2877" s="15"/>
      <c r="F2877" s="15"/>
      <c r="G2877" s="15"/>
      <c r="H2877" s="15"/>
      <c r="I2877" s="15"/>
      <c r="J2877" s="15"/>
      <c r="K2877" s="19"/>
      <c r="L2877" s="24" t="str">
        <f t="shared" ca="1" si="45"/>
        <v>-</v>
      </c>
      <c r="M2877" s="15"/>
      <c r="N2877" s="15"/>
      <c r="O2877" s="15"/>
      <c r="P2877" s="15"/>
    </row>
    <row r="2878" spans="1:16" x14ac:dyDescent="0.25">
      <c r="L2878" s="21" t="str">
        <f t="shared" ca="1" si="45"/>
        <v>-</v>
      </c>
    </row>
    <row r="2879" spans="1:16" x14ac:dyDescent="0.25">
      <c r="A2879" s="15"/>
      <c r="B2879" s="19"/>
      <c r="C2879" s="15"/>
      <c r="D2879" s="15"/>
      <c r="E2879" s="15"/>
      <c r="F2879" s="15"/>
      <c r="G2879" s="15"/>
      <c r="H2879" s="15"/>
      <c r="I2879" s="15"/>
      <c r="J2879" s="15"/>
      <c r="K2879" s="19"/>
      <c r="L2879" s="24" t="str">
        <f t="shared" ca="1" si="45"/>
        <v>-</v>
      </c>
      <c r="M2879" s="15"/>
      <c r="N2879" s="15"/>
      <c r="O2879" s="15"/>
      <c r="P2879" s="15"/>
    </row>
    <row r="2880" spans="1:16" x14ac:dyDescent="0.25">
      <c r="L2880" s="21" t="str">
        <f t="shared" ca="1" si="45"/>
        <v>-</v>
      </c>
    </row>
    <row r="2881" spans="1:16" x14ac:dyDescent="0.25">
      <c r="A2881" s="15"/>
      <c r="B2881" s="19"/>
      <c r="C2881" s="15"/>
      <c r="D2881" s="15"/>
      <c r="E2881" s="15"/>
      <c r="F2881" s="15"/>
      <c r="G2881" s="15"/>
      <c r="H2881" s="15"/>
      <c r="I2881" s="15"/>
      <c r="J2881" s="15"/>
      <c r="K2881" s="19"/>
      <c r="L2881" s="24" t="str">
        <f t="shared" ca="1" si="45"/>
        <v>-</v>
      </c>
      <c r="M2881" s="15"/>
      <c r="N2881" s="15"/>
      <c r="O2881" s="15"/>
      <c r="P2881" s="15"/>
    </row>
    <row r="2882" spans="1:16" x14ac:dyDescent="0.25">
      <c r="L2882" s="21" t="str">
        <f t="shared" ca="1" si="45"/>
        <v>-</v>
      </c>
    </row>
    <row r="2883" spans="1:16" x14ac:dyDescent="0.25">
      <c r="A2883" s="15"/>
      <c r="B2883" s="19"/>
      <c r="C2883" s="15"/>
      <c r="D2883" s="15"/>
      <c r="E2883" s="15"/>
      <c r="F2883" s="15"/>
      <c r="G2883" s="15"/>
      <c r="H2883" s="15"/>
      <c r="I2883" s="15"/>
      <c r="J2883" s="15"/>
      <c r="K2883" s="19"/>
      <c r="L2883" s="24" t="str">
        <f t="shared" ca="1" si="45"/>
        <v>-</v>
      </c>
      <c r="M2883" s="15"/>
      <c r="N2883" s="15"/>
      <c r="O2883" s="15"/>
      <c r="P2883" s="15"/>
    </row>
    <row r="2884" spans="1:16" x14ac:dyDescent="0.25">
      <c r="L2884" s="21" t="str">
        <f t="shared" ca="1" si="45"/>
        <v>-</v>
      </c>
    </row>
    <row r="2885" spans="1:16" x14ac:dyDescent="0.25">
      <c r="A2885" s="15"/>
      <c r="B2885" s="19"/>
      <c r="C2885" s="15"/>
      <c r="D2885" s="15"/>
      <c r="E2885" s="15"/>
      <c r="F2885" s="15"/>
      <c r="G2885" s="15"/>
      <c r="H2885" s="15"/>
      <c r="I2885" s="15"/>
      <c r="J2885" s="15"/>
      <c r="K2885" s="19"/>
      <c r="L2885" s="24" t="str">
        <f t="shared" ca="1" si="45"/>
        <v>-</v>
      </c>
      <c r="M2885" s="15"/>
      <c r="N2885" s="15"/>
      <c r="O2885" s="15"/>
      <c r="P2885" s="15"/>
    </row>
    <row r="2886" spans="1:16" x14ac:dyDescent="0.25">
      <c r="L2886" s="21" t="str">
        <f t="shared" ref="L2886:L2949" ca="1" si="46">IF(B2886&gt;1/1/1900, (IF(M2886="Closed",(DATEDIF(B2886,K2886,"d"))-(DATEDIF(H2886,J2886,"d")),IF(OR(M2886="Pending",ISBLANK(K2886)),TODAY()-B2886))),"-")</f>
        <v>-</v>
      </c>
    </row>
    <row r="2887" spans="1:16" x14ac:dyDescent="0.25">
      <c r="A2887" s="15"/>
      <c r="B2887" s="19"/>
      <c r="C2887" s="15"/>
      <c r="D2887" s="15"/>
      <c r="E2887" s="15"/>
      <c r="F2887" s="15"/>
      <c r="G2887" s="15"/>
      <c r="H2887" s="15"/>
      <c r="I2887" s="15"/>
      <c r="J2887" s="15"/>
      <c r="K2887" s="19"/>
      <c r="L2887" s="24" t="str">
        <f t="shared" ca="1" si="46"/>
        <v>-</v>
      </c>
      <c r="M2887" s="15"/>
      <c r="N2887" s="15"/>
      <c r="O2887" s="15"/>
      <c r="P2887" s="15"/>
    </row>
    <row r="2888" spans="1:16" x14ac:dyDescent="0.25">
      <c r="L2888" s="21" t="str">
        <f t="shared" ca="1" si="46"/>
        <v>-</v>
      </c>
    </row>
    <row r="2889" spans="1:16" x14ac:dyDescent="0.25">
      <c r="A2889" s="15"/>
      <c r="B2889" s="19"/>
      <c r="C2889" s="15"/>
      <c r="D2889" s="15"/>
      <c r="E2889" s="15"/>
      <c r="F2889" s="15"/>
      <c r="G2889" s="15"/>
      <c r="H2889" s="15"/>
      <c r="I2889" s="15"/>
      <c r="J2889" s="15"/>
      <c r="K2889" s="19"/>
      <c r="L2889" s="24" t="str">
        <f t="shared" ca="1" si="46"/>
        <v>-</v>
      </c>
      <c r="M2889" s="15"/>
      <c r="N2889" s="15"/>
      <c r="O2889" s="15"/>
      <c r="P2889" s="15"/>
    </row>
    <row r="2890" spans="1:16" x14ac:dyDescent="0.25">
      <c r="L2890" s="21" t="str">
        <f t="shared" ca="1" si="46"/>
        <v>-</v>
      </c>
    </row>
    <row r="2891" spans="1:16" x14ac:dyDescent="0.25">
      <c r="A2891" s="15"/>
      <c r="B2891" s="19"/>
      <c r="C2891" s="15"/>
      <c r="D2891" s="15"/>
      <c r="E2891" s="15"/>
      <c r="F2891" s="15"/>
      <c r="G2891" s="15"/>
      <c r="H2891" s="15"/>
      <c r="I2891" s="15"/>
      <c r="J2891" s="15"/>
      <c r="K2891" s="19"/>
      <c r="L2891" s="24" t="str">
        <f t="shared" ca="1" si="46"/>
        <v>-</v>
      </c>
      <c r="M2891" s="15"/>
      <c r="N2891" s="15"/>
      <c r="O2891" s="15"/>
      <c r="P2891" s="15"/>
    </row>
    <row r="2892" spans="1:16" x14ac:dyDescent="0.25">
      <c r="L2892" s="21" t="str">
        <f t="shared" ca="1" si="46"/>
        <v>-</v>
      </c>
    </row>
    <row r="2893" spans="1:16" x14ac:dyDescent="0.25">
      <c r="A2893" s="15"/>
      <c r="B2893" s="19"/>
      <c r="C2893" s="15"/>
      <c r="D2893" s="15"/>
      <c r="E2893" s="15"/>
      <c r="F2893" s="15"/>
      <c r="G2893" s="15"/>
      <c r="H2893" s="15"/>
      <c r="I2893" s="15"/>
      <c r="J2893" s="15"/>
      <c r="K2893" s="19"/>
      <c r="L2893" s="24" t="str">
        <f t="shared" ca="1" si="46"/>
        <v>-</v>
      </c>
      <c r="M2893" s="15"/>
      <c r="N2893" s="15"/>
      <c r="O2893" s="15"/>
      <c r="P2893" s="15"/>
    </row>
    <row r="2894" spans="1:16" x14ac:dyDescent="0.25">
      <c r="L2894" s="21" t="str">
        <f t="shared" ca="1" si="46"/>
        <v>-</v>
      </c>
    </row>
    <row r="2895" spans="1:16" x14ac:dyDescent="0.25">
      <c r="A2895" s="15"/>
      <c r="B2895" s="19"/>
      <c r="C2895" s="15"/>
      <c r="D2895" s="15"/>
      <c r="E2895" s="15"/>
      <c r="F2895" s="15"/>
      <c r="G2895" s="15"/>
      <c r="H2895" s="15"/>
      <c r="I2895" s="15"/>
      <c r="J2895" s="15"/>
      <c r="K2895" s="19"/>
      <c r="L2895" s="24" t="str">
        <f t="shared" ca="1" si="46"/>
        <v>-</v>
      </c>
      <c r="M2895" s="15"/>
      <c r="N2895" s="15"/>
      <c r="O2895" s="15"/>
      <c r="P2895" s="15"/>
    </row>
    <row r="2896" spans="1:16" x14ac:dyDescent="0.25">
      <c r="L2896" s="21" t="str">
        <f t="shared" ca="1" si="46"/>
        <v>-</v>
      </c>
    </row>
    <row r="2897" spans="1:16" x14ac:dyDescent="0.25">
      <c r="A2897" s="15"/>
      <c r="B2897" s="19"/>
      <c r="C2897" s="15"/>
      <c r="D2897" s="15"/>
      <c r="E2897" s="15"/>
      <c r="F2897" s="15"/>
      <c r="G2897" s="15"/>
      <c r="H2897" s="15"/>
      <c r="I2897" s="15"/>
      <c r="J2897" s="15"/>
      <c r="K2897" s="19"/>
      <c r="L2897" s="24" t="str">
        <f t="shared" ca="1" si="46"/>
        <v>-</v>
      </c>
      <c r="M2897" s="15"/>
      <c r="N2897" s="15"/>
      <c r="O2897" s="15"/>
      <c r="P2897" s="15"/>
    </row>
    <row r="2898" spans="1:16" x14ac:dyDescent="0.25">
      <c r="L2898" s="21" t="str">
        <f t="shared" ca="1" si="46"/>
        <v>-</v>
      </c>
    </row>
    <row r="2899" spans="1:16" x14ac:dyDescent="0.25">
      <c r="A2899" s="15"/>
      <c r="B2899" s="19"/>
      <c r="C2899" s="15"/>
      <c r="D2899" s="15"/>
      <c r="E2899" s="15"/>
      <c r="F2899" s="15"/>
      <c r="G2899" s="15"/>
      <c r="H2899" s="15"/>
      <c r="I2899" s="15"/>
      <c r="J2899" s="15"/>
      <c r="K2899" s="19"/>
      <c r="L2899" s="24" t="str">
        <f t="shared" ca="1" si="46"/>
        <v>-</v>
      </c>
      <c r="M2899" s="15"/>
      <c r="N2899" s="15"/>
      <c r="O2899" s="15"/>
      <c r="P2899" s="15"/>
    </row>
    <row r="2900" spans="1:16" x14ac:dyDescent="0.25">
      <c r="L2900" s="21" t="str">
        <f t="shared" ca="1" si="46"/>
        <v>-</v>
      </c>
    </row>
    <row r="2901" spans="1:16" x14ac:dyDescent="0.25">
      <c r="A2901" s="15"/>
      <c r="B2901" s="19"/>
      <c r="C2901" s="15"/>
      <c r="D2901" s="15"/>
      <c r="E2901" s="15"/>
      <c r="F2901" s="15"/>
      <c r="G2901" s="15"/>
      <c r="H2901" s="15"/>
      <c r="I2901" s="15"/>
      <c r="J2901" s="15"/>
      <c r="K2901" s="19"/>
      <c r="L2901" s="24" t="str">
        <f t="shared" ca="1" si="46"/>
        <v>-</v>
      </c>
      <c r="M2901" s="15"/>
      <c r="N2901" s="15"/>
      <c r="O2901" s="15"/>
      <c r="P2901" s="15"/>
    </row>
    <row r="2902" spans="1:16" x14ac:dyDescent="0.25">
      <c r="L2902" s="21" t="str">
        <f t="shared" ca="1" si="46"/>
        <v>-</v>
      </c>
    </row>
    <row r="2903" spans="1:16" x14ac:dyDescent="0.25">
      <c r="A2903" s="15"/>
      <c r="B2903" s="19"/>
      <c r="C2903" s="15"/>
      <c r="D2903" s="15"/>
      <c r="E2903" s="15"/>
      <c r="F2903" s="15"/>
      <c r="G2903" s="15"/>
      <c r="H2903" s="15"/>
      <c r="I2903" s="15"/>
      <c r="J2903" s="15"/>
      <c r="K2903" s="19"/>
      <c r="L2903" s="24" t="str">
        <f t="shared" ca="1" si="46"/>
        <v>-</v>
      </c>
      <c r="M2903" s="15"/>
      <c r="N2903" s="15"/>
      <c r="O2903" s="15"/>
      <c r="P2903" s="15"/>
    </row>
    <row r="2904" spans="1:16" x14ac:dyDescent="0.25">
      <c r="L2904" s="21" t="str">
        <f t="shared" ca="1" si="46"/>
        <v>-</v>
      </c>
    </row>
    <row r="2905" spans="1:16" x14ac:dyDescent="0.25">
      <c r="A2905" s="15"/>
      <c r="B2905" s="19"/>
      <c r="C2905" s="15"/>
      <c r="D2905" s="15"/>
      <c r="E2905" s="15"/>
      <c r="F2905" s="15"/>
      <c r="G2905" s="15"/>
      <c r="H2905" s="15"/>
      <c r="I2905" s="15"/>
      <c r="J2905" s="15"/>
      <c r="K2905" s="19"/>
      <c r="L2905" s="24" t="str">
        <f t="shared" ca="1" si="46"/>
        <v>-</v>
      </c>
      <c r="M2905" s="15"/>
      <c r="N2905" s="15"/>
      <c r="O2905" s="15"/>
      <c r="P2905" s="15"/>
    </row>
    <row r="2906" spans="1:16" x14ac:dyDescent="0.25">
      <c r="L2906" s="21" t="str">
        <f t="shared" ca="1" si="46"/>
        <v>-</v>
      </c>
    </row>
    <row r="2907" spans="1:16" x14ac:dyDescent="0.25">
      <c r="A2907" s="15"/>
      <c r="B2907" s="19"/>
      <c r="C2907" s="15"/>
      <c r="D2907" s="15"/>
      <c r="E2907" s="15"/>
      <c r="F2907" s="15"/>
      <c r="G2907" s="15"/>
      <c r="H2907" s="15"/>
      <c r="I2907" s="15"/>
      <c r="J2907" s="15"/>
      <c r="K2907" s="19"/>
      <c r="L2907" s="24" t="str">
        <f t="shared" ca="1" si="46"/>
        <v>-</v>
      </c>
      <c r="M2907" s="15"/>
      <c r="N2907" s="15"/>
      <c r="O2907" s="15"/>
      <c r="P2907" s="15"/>
    </row>
    <row r="2908" spans="1:16" x14ac:dyDescent="0.25">
      <c r="L2908" s="21" t="str">
        <f t="shared" ca="1" si="46"/>
        <v>-</v>
      </c>
    </row>
    <row r="2909" spans="1:16" x14ac:dyDescent="0.25">
      <c r="A2909" s="15"/>
      <c r="B2909" s="19"/>
      <c r="C2909" s="15"/>
      <c r="D2909" s="15"/>
      <c r="E2909" s="15"/>
      <c r="F2909" s="15"/>
      <c r="G2909" s="15"/>
      <c r="H2909" s="15"/>
      <c r="I2909" s="15"/>
      <c r="J2909" s="15"/>
      <c r="K2909" s="19"/>
      <c r="L2909" s="24" t="str">
        <f t="shared" ca="1" si="46"/>
        <v>-</v>
      </c>
      <c r="M2909" s="15"/>
      <c r="N2909" s="15"/>
      <c r="O2909" s="15"/>
      <c r="P2909" s="15"/>
    </row>
    <row r="2910" spans="1:16" x14ac:dyDescent="0.25">
      <c r="L2910" s="21" t="str">
        <f t="shared" ca="1" si="46"/>
        <v>-</v>
      </c>
    </row>
    <row r="2911" spans="1:16" x14ac:dyDescent="0.25">
      <c r="A2911" s="15"/>
      <c r="B2911" s="19"/>
      <c r="C2911" s="15"/>
      <c r="D2911" s="15"/>
      <c r="E2911" s="15"/>
      <c r="F2911" s="15"/>
      <c r="G2911" s="15"/>
      <c r="H2911" s="15"/>
      <c r="I2911" s="15"/>
      <c r="J2911" s="15"/>
      <c r="K2911" s="19"/>
      <c r="L2911" s="24" t="str">
        <f t="shared" ca="1" si="46"/>
        <v>-</v>
      </c>
      <c r="M2911" s="15"/>
      <c r="N2911" s="15"/>
      <c r="O2911" s="15"/>
      <c r="P2911" s="15"/>
    </row>
    <row r="2912" spans="1:16" x14ac:dyDescent="0.25">
      <c r="L2912" s="21" t="str">
        <f t="shared" ca="1" si="46"/>
        <v>-</v>
      </c>
    </row>
    <row r="2913" spans="1:16" x14ac:dyDescent="0.25">
      <c r="A2913" s="15"/>
      <c r="B2913" s="19"/>
      <c r="C2913" s="15"/>
      <c r="D2913" s="15"/>
      <c r="E2913" s="15"/>
      <c r="F2913" s="15"/>
      <c r="G2913" s="15"/>
      <c r="H2913" s="15"/>
      <c r="I2913" s="15"/>
      <c r="J2913" s="15"/>
      <c r="K2913" s="19"/>
      <c r="L2913" s="24" t="str">
        <f t="shared" ca="1" si="46"/>
        <v>-</v>
      </c>
      <c r="M2913" s="15"/>
      <c r="N2913" s="15"/>
      <c r="O2913" s="15"/>
      <c r="P2913" s="15"/>
    </row>
    <row r="2914" spans="1:16" x14ac:dyDescent="0.25">
      <c r="L2914" s="21" t="str">
        <f t="shared" ca="1" si="46"/>
        <v>-</v>
      </c>
    </row>
    <row r="2915" spans="1:16" x14ac:dyDescent="0.25">
      <c r="A2915" s="15"/>
      <c r="B2915" s="19"/>
      <c r="C2915" s="15"/>
      <c r="D2915" s="15"/>
      <c r="E2915" s="15"/>
      <c r="F2915" s="15"/>
      <c r="G2915" s="15"/>
      <c r="H2915" s="15"/>
      <c r="I2915" s="15"/>
      <c r="J2915" s="15"/>
      <c r="K2915" s="19"/>
      <c r="L2915" s="24" t="str">
        <f t="shared" ca="1" si="46"/>
        <v>-</v>
      </c>
      <c r="M2915" s="15"/>
      <c r="N2915" s="15"/>
      <c r="O2915" s="15"/>
      <c r="P2915" s="15"/>
    </row>
    <row r="2916" spans="1:16" x14ac:dyDescent="0.25">
      <c r="L2916" s="21" t="str">
        <f t="shared" ca="1" si="46"/>
        <v>-</v>
      </c>
    </row>
    <row r="2917" spans="1:16" x14ac:dyDescent="0.25">
      <c r="A2917" s="15"/>
      <c r="B2917" s="19"/>
      <c r="C2917" s="15"/>
      <c r="D2917" s="15"/>
      <c r="E2917" s="15"/>
      <c r="F2917" s="15"/>
      <c r="G2917" s="15"/>
      <c r="H2917" s="15"/>
      <c r="I2917" s="15"/>
      <c r="J2917" s="15"/>
      <c r="K2917" s="19"/>
      <c r="L2917" s="24" t="str">
        <f t="shared" ca="1" si="46"/>
        <v>-</v>
      </c>
      <c r="M2917" s="15"/>
      <c r="N2917" s="15"/>
      <c r="O2917" s="15"/>
      <c r="P2917" s="15"/>
    </row>
    <row r="2918" spans="1:16" x14ac:dyDescent="0.25">
      <c r="L2918" s="21" t="str">
        <f t="shared" ca="1" si="46"/>
        <v>-</v>
      </c>
    </row>
    <row r="2919" spans="1:16" x14ac:dyDescent="0.25">
      <c r="A2919" s="15"/>
      <c r="B2919" s="19"/>
      <c r="C2919" s="15"/>
      <c r="D2919" s="15"/>
      <c r="E2919" s="15"/>
      <c r="F2919" s="15"/>
      <c r="G2919" s="15"/>
      <c r="H2919" s="15"/>
      <c r="I2919" s="15"/>
      <c r="J2919" s="15"/>
      <c r="K2919" s="19"/>
      <c r="L2919" s="24" t="str">
        <f t="shared" ca="1" si="46"/>
        <v>-</v>
      </c>
      <c r="M2919" s="15"/>
      <c r="N2919" s="15"/>
      <c r="O2919" s="15"/>
      <c r="P2919" s="15"/>
    </row>
    <row r="2920" spans="1:16" x14ac:dyDescent="0.25">
      <c r="L2920" s="21" t="str">
        <f t="shared" ca="1" si="46"/>
        <v>-</v>
      </c>
    </row>
    <row r="2921" spans="1:16" x14ac:dyDescent="0.25">
      <c r="A2921" s="15"/>
      <c r="B2921" s="19"/>
      <c r="C2921" s="15"/>
      <c r="D2921" s="15"/>
      <c r="E2921" s="15"/>
      <c r="F2921" s="15"/>
      <c r="G2921" s="15"/>
      <c r="H2921" s="15"/>
      <c r="I2921" s="15"/>
      <c r="J2921" s="15"/>
      <c r="K2921" s="19"/>
      <c r="L2921" s="24" t="str">
        <f t="shared" ca="1" si="46"/>
        <v>-</v>
      </c>
      <c r="M2921" s="15"/>
      <c r="N2921" s="15"/>
      <c r="O2921" s="15"/>
      <c r="P2921" s="15"/>
    </row>
    <row r="2922" spans="1:16" x14ac:dyDescent="0.25">
      <c r="L2922" s="21" t="str">
        <f t="shared" ca="1" si="46"/>
        <v>-</v>
      </c>
    </row>
    <row r="2923" spans="1:16" x14ac:dyDescent="0.25">
      <c r="A2923" s="15"/>
      <c r="B2923" s="19"/>
      <c r="C2923" s="15"/>
      <c r="D2923" s="15"/>
      <c r="E2923" s="15"/>
      <c r="F2923" s="15"/>
      <c r="G2923" s="15"/>
      <c r="H2923" s="15"/>
      <c r="I2923" s="15"/>
      <c r="J2923" s="15"/>
      <c r="K2923" s="19"/>
      <c r="L2923" s="24" t="str">
        <f t="shared" ca="1" si="46"/>
        <v>-</v>
      </c>
      <c r="M2923" s="15"/>
      <c r="N2923" s="15"/>
      <c r="O2923" s="15"/>
      <c r="P2923" s="15"/>
    </row>
    <row r="2924" spans="1:16" x14ac:dyDescent="0.25">
      <c r="L2924" s="21" t="str">
        <f t="shared" ca="1" si="46"/>
        <v>-</v>
      </c>
    </row>
    <row r="2925" spans="1:16" x14ac:dyDescent="0.25">
      <c r="A2925" s="15"/>
      <c r="B2925" s="19"/>
      <c r="C2925" s="15"/>
      <c r="D2925" s="15"/>
      <c r="E2925" s="15"/>
      <c r="F2925" s="15"/>
      <c r="G2925" s="15"/>
      <c r="H2925" s="15"/>
      <c r="I2925" s="15"/>
      <c r="J2925" s="15"/>
      <c r="K2925" s="19"/>
      <c r="L2925" s="24" t="str">
        <f t="shared" ca="1" si="46"/>
        <v>-</v>
      </c>
      <c r="M2925" s="15"/>
      <c r="N2925" s="15"/>
      <c r="O2925" s="15"/>
      <c r="P2925" s="15"/>
    </row>
    <row r="2926" spans="1:16" x14ac:dyDescent="0.25">
      <c r="L2926" s="21" t="str">
        <f t="shared" ca="1" si="46"/>
        <v>-</v>
      </c>
    </row>
    <row r="2927" spans="1:16" x14ac:dyDescent="0.25">
      <c r="A2927" s="15"/>
      <c r="B2927" s="19"/>
      <c r="C2927" s="15"/>
      <c r="D2927" s="15"/>
      <c r="E2927" s="15"/>
      <c r="F2927" s="15"/>
      <c r="G2927" s="15"/>
      <c r="H2927" s="15"/>
      <c r="I2927" s="15"/>
      <c r="J2927" s="15"/>
      <c r="K2927" s="19"/>
      <c r="L2927" s="24" t="str">
        <f t="shared" ca="1" si="46"/>
        <v>-</v>
      </c>
      <c r="M2927" s="15"/>
      <c r="N2927" s="15"/>
      <c r="O2927" s="15"/>
      <c r="P2927" s="15"/>
    </row>
    <row r="2928" spans="1:16" x14ac:dyDescent="0.25">
      <c r="L2928" s="21" t="str">
        <f t="shared" ca="1" si="46"/>
        <v>-</v>
      </c>
    </row>
    <row r="2929" spans="1:16" x14ac:dyDescent="0.25">
      <c r="A2929" s="15"/>
      <c r="B2929" s="19"/>
      <c r="C2929" s="15"/>
      <c r="D2929" s="15"/>
      <c r="E2929" s="15"/>
      <c r="F2929" s="15"/>
      <c r="G2929" s="15"/>
      <c r="H2929" s="15"/>
      <c r="I2929" s="15"/>
      <c r="J2929" s="15"/>
      <c r="K2929" s="19"/>
      <c r="L2929" s="24" t="str">
        <f t="shared" ca="1" si="46"/>
        <v>-</v>
      </c>
      <c r="M2929" s="15"/>
      <c r="N2929" s="15"/>
      <c r="O2929" s="15"/>
      <c r="P2929" s="15"/>
    </row>
    <row r="2930" spans="1:16" x14ac:dyDescent="0.25">
      <c r="L2930" s="21" t="str">
        <f t="shared" ca="1" si="46"/>
        <v>-</v>
      </c>
    </row>
    <row r="2931" spans="1:16" x14ac:dyDescent="0.25">
      <c r="A2931" s="15"/>
      <c r="B2931" s="19"/>
      <c r="C2931" s="15"/>
      <c r="D2931" s="15"/>
      <c r="E2931" s="15"/>
      <c r="F2931" s="15"/>
      <c r="G2931" s="15"/>
      <c r="H2931" s="15"/>
      <c r="I2931" s="15"/>
      <c r="J2931" s="15"/>
      <c r="K2931" s="19"/>
      <c r="L2931" s="24" t="str">
        <f t="shared" ca="1" si="46"/>
        <v>-</v>
      </c>
      <c r="M2931" s="15"/>
      <c r="N2931" s="15"/>
      <c r="O2931" s="15"/>
      <c r="P2931" s="15"/>
    </row>
    <row r="2932" spans="1:16" x14ac:dyDescent="0.25">
      <c r="L2932" s="21" t="str">
        <f t="shared" ca="1" si="46"/>
        <v>-</v>
      </c>
    </row>
    <row r="2933" spans="1:16" x14ac:dyDescent="0.25">
      <c r="A2933" s="15"/>
      <c r="B2933" s="19"/>
      <c r="C2933" s="15"/>
      <c r="D2933" s="15"/>
      <c r="E2933" s="15"/>
      <c r="F2933" s="15"/>
      <c r="G2933" s="15"/>
      <c r="H2933" s="15"/>
      <c r="I2933" s="15"/>
      <c r="J2933" s="15"/>
      <c r="K2933" s="19"/>
      <c r="L2933" s="24" t="str">
        <f t="shared" ca="1" si="46"/>
        <v>-</v>
      </c>
      <c r="M2933" s="15"/>
      <c r="N2933" s="15"/>
      <c r="O2933" s="15"/>
      <c r="P2933" s="15"/>
    </row>
    <row r="2934" spans="1:16" x14ac:dyDescent="0.25">
      <c r="L2934" s="21" t="str">
        <f t="shared" ca="1" si="46"/>
        <v>-</v>
      </c>
    </row>
    <row r="2935" spans="1:16" x14ac:dyDescent="0.25">
      <c r="A2935" s="15"/>
      <c r="B2935" s="19"/>
      <c r="C2935" s="15"/>
      <c r="D2935" s="15"/>
      <c r="E2935" s="15"/>
      <c r="F2935" s="15"/>
      <c r="G2935" s="15"/>
      <c r="H2935" s="15"/>
      <c r="I2935" s="15"/>
      <c r="J2935" s="15"/>
      <c r="K2935" s="19"/>
      <c r="L2935" s="24" t="str">
        <f t="shared" ca="1" si="46"/>
        <v>-</v>
      </c>
      <c r="M2935" s="15"/>
      <c r="N2935" s="15"/>
      <c r="O2935" s="15"/>
      <c r="P2935" s="15"/>
    </row>
    <row r="2936" spans="1:16" x14ac:dyDescent="0.25">
      <c r="L2936" s="21" t="str">
        <f t="shared" ca="1" si="46"/>
        <v>-</v>
      </c>
    </row>
    <row r="2937" spans="1:16" x14ac:dyDescent="0.25">
      <c r="A2937" s="15"/>
      <c r="B2937" s="19"/>
      <c r="C2937" s="15"/>
      <c r="D2937" s="15"/>
      <c r="E2937" s="15"/>
      <c r="F2937" s="15"/>
      <c r="G2937" s="15"/>
      <c r="H2937" s="15"/>
      <c r="I2937" s="15"/>
      <c r="J2937" s="15"/>
      <c r="K2937" s="19"/>
      <c r="L2937" s="24" t="str">
        <f t="shared" ca="1" si="46"/>
        <v>-</v>
      </c>
      <c r="M2937" s="15"/>
      <c r="N2937" s="15"/>
      <c r="O2937" s="15"/>
      <c r="P2937" s="15"/>
    </row>
    <row r="2938" spans="1:16" x14ac:dyDescent="0.25">
      <c r="L2938" s="21" t="str">
        <f t="shared" ca="1" si="46"/>
        <v>-</v>
      </c>
    </row>
    <row r="2939" spans="1:16" x14ac:dyDescent="0.25">
      <c r="A2939" s="15"/>
      <c r="B2939" s="19"/>
      <c r="C2939" s="15"/>
      <c r="D2939" s="15"/>
      <c r="E2939" s="15"/>
      <c r="F2939" s="15"/>
      <c r="G2939" s="15"/>
      <c r="H2939" s="15"/>
      <c r="I2939" s="15"/>
      <c r="J2939" s="15"/>
      <c r="K2939" s="19"/>
      <c r="L2939" s="24" t="str">
        <f t="shared" ca="1" si="46"/>
        <v>-</v>
      </c>
      <c r="M2939" s="15"/>
      <c r="N2939" s="15"/>
      <c r="O2939" s="15"/>
      <c r="P2939" s="15"/>
    </row>
    <row r="2940" spans="1:16" x14ac:dyDescent="0.25">
      <c r="L2940" s="21" t="str">
        <f t="shared" ca="1" si="46"/>
        <v>-</v>
      </c>
    </row>
    <row r="2941" spans="1:16" x14ac:dyDescent="0.25">
      <c r="A2941" s="15"/>
      <c r="B2941" s="19"/>
      <c r="C2941" s="15"/>
      <c r="D2941" s="15"/>
      <c r="E2941" s="15"/>
      <c r="F2941" s="15"/>
      <c r="G2941" s="15"/>
      <c r="H2941" s="15"/>
      <c r="I2941" s="15"/>
      <c r="J2941" s="15"/>
      <c r="K2941" s="19"/>
      <c r="L2941" s="24" t="str">
        <f t="shared" ca="1" si="46"/>
        <v>-</v>
      </c>
      <c r="M2941" s="15"/>
      <c r="N2941" s="15"/>
      <c r="O2941" s="15"/>
      <c r="P2941" s="15"/>
    </row>
    <row r="2942" spans="1:16" x14ac:dyDescent="0.25">
      <c r="L2942" s="21" t="str">
        <f t="shared" ca="1" si="46"/>
        <v>-</v>
      </c>
    </row>
    <row r="2943" spans="1:16" x14ac:dyDescent="0.25">
      <c r="A2943" s="15"/>
      <c r="B2943" s="19"/>
      <c r="C2943" s="15"/>
      <c r="D2943" s="15"/>
      <c r="E2943" s="15"/>
      <c r="F2943" s="15"/>
      <c r="G2943" s="15"/>
      <c r="H2943" s="15"/>
      <c r="I2943" s="15"/>
      <c r="J2943" s="15"/>
      <c r="K2943" s="19"/>
      <c r="L2943" s="24" t="str">
        <f t="shared" ca="1" si="46"/>
        <v>-</v>
      </c>
      <c r="M2943" s="15"/>
      <c r="N2943" s="15"/>
      <c r="O2943" s="15"/>
      <c r="P2943" s="15"/>
    </row>
    <row r="2944" spans="1:16" x14ac:dyDescent="0.25">
      <c r="L2944" s="21" t="str">
        <f t="shared" ca="1" si="46"/>
        <v>-</v>
      </c>
    </row>
    <row r="2945" spans="1:16" x14ac:dyDescent="0.25">
      <c r="A2945" s="15"/>
      <c r="B2945" s="19"/>
      <c r="C2945" s="15"/>
      <c r="D2945" s="15"/>
      <c r="E2945" s="15"/>
      <c r="F2945" s="15"/>
      <c r="G2945" s="15"/>
      <c r="H2945" s="15"/>
      <c r="I2945" s="15"/>
      <c r="J2945" s="15"/>
      <c r="K2945" s="19"/>
      <c r="L2945" s="24" t="str">
        <f t="shared" ca="1" si="46"/>
        <v>-</v>
      </c>
      <c r="M2945" s="15"/>
      <c r="N2945" s="15"/>
      <c r="O2945" s="15"/>
      <c r="P2945" s="15"/>
    </row>
    <row r="2946" spans="1:16" x14ac:dyDescent="0.25">
      <c r="L2946" s="21" t="str">
        <f t="shared" ca="1" si="46"/>
        <v>-</v>
      </c>
    </row>
    <row r="2947" spans="1:16" x14ac:dyDescent="0.25">
      <c r="A2947" s="15"/>
      <c r="B2947" s="19"/>
      <c r="C2947" s="15"/>
      <c r="D2947" s="15"/>
      <c r="E2947" s="15"/>
      <c r="F2947" s="15"/>
      <c r="G2947" s="15"/>
      <c r="H2947" s="15"/>
      <c r="I2947" s="15"/>
      <c r="J2947" s="15"/>
      <c r="K2947" s="19"/>
      <c r="L2947" s="24" t="str">
        <f t="shared" ca="1" si="46"/>
        <v>-</v>
      </c>
      <c r="M2947" s="15"/>
      <c r="N2947" s="15"/>
      <c r="O2947" s="15"/>
      <c r="P2947" s="15"/>
    </row>
    <row r="2948" spans="1:16" x14ac:dyDescent="0.25">
      <c r="L2948" s="21" t="str">
        <f t="shared" ca="1" si="46"/>
        <v>-</v>
      </c>
    </row>
    <row r="2949" spans="1:16" x14ac:dyDescent="0.25">
      <c r="A2949" s="15"/>
      <c r="B2949" s="19"/>
      <c r="C2949" s="15"/>
      <c r="D2949" s="15"/>
      <c r="E2949" s="15"/>
      <c r="F2949" s="15"/>
      <c r="G2949" s="15"/>
      <c r="H2949" s="15"/>
      <c r="I2949" s="15"/>
      <c r="J2949" s="15"/>
      <c r="K2949" s="19"/>
      <c r="L2949" s="24" t="str">
        <f t="shared" ca="1" si="46"/>
        <v>-</v>
      </c>
      <c r="M2949" s="15"/>
      <c r="N2949" s="15"/>
      <c r="O2949" s="15"/>
      <c r="P2949" s="15"/>
    </row>
    <row r="2950" spans="1:16" x14ac:dyDescent="0.25">
      <c r="L2950" s="21" t="str">
        <f t="shared" ref="L2950:L3013" ca="1" si="47">IF(B2950&gt;1/1/1900, (IF(M2950="Closed",(DATEDIF(B2950,K2950,"d"))-(DATEDIF(H2950,J2950,"d")),IF(OR(M2950="Pending",ISBLANK(K2950)),TODAY()-B2950))),"-")</f>
        <v>-</v>
      </c>
    </row>
    <row r="2951" spans="1:16" x14ac:dyDescent="0.25">
      <c r="A2951" s="15"/>
      <c r="B2951" s="19"/>
      <c r="C2951" s="15"/>
      <c r="D2951" s="15"/>
      <c r="E2951" s="15"/>
      <c r="F2951" s="15"/>
      <c r="G2951" s="15"/>
      <c r="H2951" s="15"/>
      <c r="I2951" s="15"/>
      <c r="J2951" s="15"/>
      <c r="K2951" s="19"/>
      <c r="L2951" s="24" t="str">
        <f t="shared" ca="1" si="47"/>
        <v>-</v>
      </c>
      <c r="M2951" s="15"/>
      <c r="N2951" s="15"/>
      <c r="O2951" s="15"/>
      <c r="P2951" s="15"/>
    </row>
    <row r="2952" spans="1:16" x14ac:dyDescent="0.25">
      <c r="L2952" s="21" t="str">
        <f t="shared" ca="1" si="47"/>
        <v>-</v>
      </c>
    </row>
    <row r="2953" spans="1:16" x14ac:dyDescent="0.25">
      <c r="A2953" s="15"/>
      <c r="B2953" s="19"/>
      <c r="C2953" s="15"/>
      <c r="D2953" s="15"/>
      <c r="E2953" s="15"/>
      <c r="F2953" s="15"/>
      <c r="G2953" s="15"/>
      <c r="H2953" s="15"/>
      <c r="I2953" s="15"/>
      <c r="J2953" s="15"/>
      <c r="K2953" s="19"/>
      <c r="L2953" s="24" t="str">
        <f t="shared" ca="1" si="47"/>
        <v>-</v>
      </c>
      <c r="M2953" s="15"/>
      <c r="N2953" s="15"/>
      <c r="O2953" s="15"/>
      <c r="P2953" s="15"/>
    </row>
    <row r="2954" spans="1:16" x14ac:dyDescent="0.25">
      <c r="L2954" s="21" t="str">
        <f t="shared" ca="1" si="47"/>
        <v>-</v>
      </c>
    </row>
    <row r="2955" spans="1:16" x14ac:dyDescent="0.25">
      <c r="A2955" s="15"/>
      <c r="B2955" s="19"/>
      <c r="C2955" s="15"/>
      <c r="D2955" s="15"/>
      <c r="E2955" s="15"/>
      <c r="F2955" s="15"/>
      <c r="G2955" s="15"/>
      <c r="H2955" s="15"/>
      <c r="I2955" s="15"/>
      <c r="J2955" s="15"/>
      <c r="K2955" s="19"/>
      <c r="L2955" s="24" t="str">
        <f t="shared" ca="1" si="47"/>
        <v>-</v>
      </c>
      <c r="M2955" s="15"/>
      <c r="N2955" s="15"/>
      <c r="O2955" s="15"/>
      <c r="P2955" s="15"/>
    </row>
    <row r="2956" spans="1:16" x14ac:dyDescent="0.25">
      <c r="L2956" s="21" t="str">
        <f t="shared" ca="1" si="47"/>
        <v>-</v>
      </c>
    </row>
    <row r="2957" spans="1:16" x14ac:dyDescent="0.25">
      <c r="A2957" s="15"/>
      <c r="B2957" s="19"/>
      <c r="C2957" s="15"/>
      <c r="D2957" s="15"/>
      <c r="E2957" s="15"/>
      <c r="F2957" s="15"/>
      <c r="G2957" s="15"/>
      <c r="H2957" s="15"/>
      <c r="I2957" s="15"/>
      <c r="J2957" s="15"/>
      <c r="K2957" s="19"/>
      <c r="L2957" s="24" t="str">
        <f t="shared" ca="1" si="47"/>
        <v>-</v>
      </c>
      <c r="M2957" s="15"/>
      <c r="N2957" s="15"/>
      <c r="O2957" s="15"/>
      <c r="P2957" s="15"/>
    </row>
    <row r="2958" spans="1:16" x14ac:dyDescent="0.25">
      <c r="L2958" s="21" t="str">
        <f t="shared" ca="1" si="47"/>
        <v>-</v>
      </c>
    </row>
    <row r="2959" spans="1:16" x14ac:dyDescent="0.25">
      <c r="A2959" s="15"/>
      <c r="B2959" s="19"/>
      <c r="C2959" s="15"/>
      <c r="D2959" s="15"/>
      <c r="E2959" s="15"/>
      <c r="F2959" s="15"/>
      <c r="G2959" s="15"/>
      <c r="H2959" s="15"/>
      <c r="I2959" s="15"/>
      <c r="J2959" s="15"/>
      <c r="K2959" s="19"/>
      <c r="L2959" s="24" t="str">
        <f t="shared" ca="1" si="47"/>
        <v>-</v>
      </c>
      <c r="M2959" s="15"/>
      <c r="N2959" s="15"/>
      <c r="O2959" s="15"/>
      <c r="P2959" s="15"/>
    </row>
    <row r="2960" spans="1:16" x14ac:dyDescent="0.25">
      <c r="L2960" s="21" t="str">
        <f t="shared" ca="1" si="47"/>
        <v>-</v>
      </c>
    </row>
    <row r="2961" spans="1:16" x14ac:dyDescent="0.25">
      <c r="A2961" s="15"/>
      <c r="B2961" s="19"/>
      <c r="C2961" s="15"/>
      <c r="D2961" s="15"/>
      <c r="E2961" s="15"/>
      <c r="F2961" s="15"/>
      <c r="G2961" s="15"/>
      <c r="H2961" s="15"/>
      <c r="I2961" s="15"/>
      <c r="J2961" s="15"/>
      <c r="K2961" s="19"/>
      <c r="L2961" s="24" t="str">
        <f t="shared" ca="1" si="47"/>
        <v>-</v>
      </c>
      <c r="M2961" s="15"/>
      <c r="N2961" s="15"/>
      <c r="O2961" s="15"/>
      <c r="P2961" s="15"/>
    </row>
    <row r="2962" spans="1:16" x14ac:dyDescent="0.25">
      <c r="L2962" s="21" t="str">
        <f t="shared" ca="1" si="47"/>
        <v>-</v>
      </c>
    </row>
    <row r="2963" spans="1:16" x14ac:dyDescent="0.25">
      <c r="A2963" s="15"/>
      <c r="B2963" s="19"/>
      <c r="C2963" s="15"/>
      <c r="D2963" s="15"/>
      <c r="E2963" s="15"/>
      <c r="F2963" s="15"/>
      <c r="G2963" s="15"/>
      <c r="H2963" s="15"/>
      <c r="I2963" s="15"/>
      <c r="J2963" s="15"/>
      <c r="K2963" s="19"/>
      <c r="L2963" s="24" t="str">
        <f t="shared" ca="1" si="47"/>
        <v>-</v>
      </c>
      <c r="M2963" s="15"/>
      <c r="N2963" s="15"/>
      <c r="O2963" s="15"/>
      <c r="P2963" s="15"/>
    </row>
    <row r="2964" spans="1:16" x14ac:dyDescent="0.25">
      <c r="L2964" s="21" t="str">
        <f t="shared" ca="1" si="47"/>
        <v>-</v>
      </c>
    </row>
    <row r="2965" spans="1:16" x14ac:dyDescent="0.25">
      <c r="A2965" s="15"/>
      <c r="B2965" s="19"/>
      <c r="C2965" s="15"/>
      <c r="D2965" s="15"/>
      <c r="E2965" s="15"/>
      <c r="F2965" s="15"/>
      <c r="G2965" s="15"/>
      <c r="H2965" s="15"/>
      <c r="I2965" s="15"/>
      <c r="J2965" s="15"/>
      <c r="K2965" s="19"/>
      <c r="L2965" s="24" t="str">
        <f t="shared" ca="1" si="47"/>
        <v>-</v>
      </c>
      <c r="M2965" s="15"/>
      <c r="N2965" s="15"/>
      <c r="O2965" s="15"/>
      <c r="P2965" s="15"/>
    </row>
    <row r="2966" spans="1:16" x14ac:dyDescent="0.25">
      <c r="L2966" s="21" t="str">
        <f t="shared" ca="1" si="47"/>
        <v>-</v>
      </c>
    </row>
    <row r="2967" spans="1:16" x14ac:dyDescent="0.25">
      <c r="A2967" s="15"/>
      <c r="B2967" s="19"/>
      <c r="C2967" s="15"/>
      <c r="D2967" s="15"/>
      <c r="E2967" s="15"/>
      <c r="F2967" s="15"/>
      <c r="G2967" s="15"/>
      <c r="H2967" s="15"/>
      <c r="I2967" s="15"/>
      <c r="J2967" s="15"/>
      <c r="K2967" s="19"/>
      <c r="L2967" s="24" t="str">
        <f t="shared" ca="1" si="47"/>
        <v>-</v>
      </c>
      <c r="M2967" s="15"/>
      <c r="N2967" s="15"/>
      <c r="O2967" s="15"/>
      <c r="P2967" s="15"/>
    </row>
    <row r="2968" spans="1:16" x14ac:dyDescent="0.25">
      <c r="L2968" s="21" t="str">
        <f t="shared" ca="1" si="47"/>
        <v>-</v>
      </c>
    </row>
    <row r="2969" spans="1:16" x14ac:dyDescent="0.25">
      <c r="A2969" s="15"/>
      <c r="B2969" s="19"/>
      <c r="C2969" s="15"/>
      <c r="D2969" s="15"/>
      <c r="E2969" s="15"/>
      <c r="F2969" s="15"/>
      <c r="G2969" s="15"/>
      <c r="H2969" s="15"/>
      <c r="I2969" s="15"/>
      <c r="J2969" s="15"/>
      <c r="K2969" s="19"/>
      <c r="L2969" s="24" t="str">
        <f t="shared" ca="1" si="47"/>
        <v>-</v>
      </c>
      <c r="M2969" s="15"/>
      <c r="N2969" s="15"/>
      <c r="O2969" s="15"/>
      <c r="P2969" s="15"/>
    </row>
    <row r="2970" spans="1:16" x14ac:dyDescent="0.25">
      <c r="L2970" s="21" t="str">
        <f t="shared" ca="1" si="47"/>
        <v>-</v>
      </c>
    </row>
    <row r="2971" spans="1:16" x14ac:dyDescent="0.25">
      <c r="A2971" s="15"/>
      <c r="B2971" s="19"/>
      <c r="C2971" s="15"/>
      <c r="D2971" s="15"/>
      <c r="E2971" s="15"/>
      <c r="F2971" s="15"/>
      <c r="G2971" s="15"/>
      <c r="H2971" s="15"/>
      <c r="I2971" s="15"/>
      <c r="J2971" s="15"/>
      <c r="K2971" s="19"/>
      <c r="L2971" s="24" t="str">
        <f t="shared" ca="1" si="47"/>
        <v>-</v>
      </c>
      <c r="M2971" s="15"/>
      <c r="N2971" s="15"/>
      <c r="O2971" s="15"/>
      <c r="P2971" s="15"/>
    </row>
    <row r="2972" spans="1:16" x14ac:dyDescent="0.25">
      <c r="L2972" s="21" t="str">
        <f t="shared" ca="1" si="47"/>
        <v>-</v>
      </c>
    </row>
    <row r="2973" spans="1:16" x14ac:dyDescent="0.25">
      <c r="A2973" s="15"/>
      <c r="B2973" s="19"/>
      <c r="C2973" s="15"/>
      <c r="D2973" s="15"/>
      <c r="E2973" s="15"/>
      <c r="F2973" s="15"/>
      <c r="G2973" s="15"/>
      <c r="H2973" s="15"/>
      <c r="I2973" s="15"/>
      <c r="J2973" s="15"/>
      <c r="K2973" s="19"/>
      <c r="L2973" s="24" t="str">
        <f t="shared" ca="1" si="47"/>
        <v>-</v>
      </c>
      <c r="M2973" s="15"/>
      <c r="N2973" s="15"/>
      <c r="O2973" s="15"/>
      <c r="P2973" s="15"/>
    </row>
    <row r="2974" spans="1:16" x14ac:dyDescent="0.25">
      <c r="L2974" s="21" t="str">
        <f t="shared" ca="1" si="47"/>
        <v>-</v>
      </c>
    </row>
    <row r="2975" spans="1:16" x14ac:dyDescent="0.25">
      <c r="A2975" s="15"/>
      <c r="B2975" s="19"/>
      <c r="C2975" s="15"/>
      <c r="D2975" s="15"/>
      <c r="E2975" s="15"/>
      <c r="F2975" s="15"/>
      <c r="G2975" s="15"/>
      <c r="H2975" s="15"/>
      <c r="I2975" s="15"/>
      <c r="J2975" s="15"/>
      <c r="K2975" s="19"/>
      <c r="L2975" s="24" t="str">
        <f t="shared" ca="1" si="47"/>
        <v>-</v>
      </c>
      <c r="M2975" s="15"/>
      <c r="N2975" s="15"/>
      <c r="O2975" s="15"/>
      <c r="P2975" s="15"/>
    </row>
    <row r="2976" spans="1:16" x14ac:dyDescent="0.25">
      <c r="L2976" s="21" t="str">
        <f t="shared" ca="1" si="47"/>
        <v>-</v>
      </c>
    </row>
    <row r="2977" spans="1:16" x14ac:dyDescent="0.25">
      <c r="A2977" s="15"/>
      <c r="B2977" s="19"/>
      <c r="C2977" s="15"/>
      <c r="D2977" s="15"/>
      <c r="E2977" s="15"/>
      <c r="F2977" s="15"/>
      <c r="G2977" s="15"/>
      <c r="H2977" s="15"/>
      <c r="I2977" s="15"/>
      <c r="J2977" s="15"/>
      <c r="K2977" s="19"/>
      <c r="L2977" s="24" t="str">
        <f t="shared" ca="1" si="47"/>
        <v>-</v>
      </c>
      <c r="M2977" s="15"/>
      <c r="N2977" s="15"/>
      <c r="O2977" s="15"/>
      <c r="P2977" s="15"/>
    </row>
    <row r="2978" spans="1:16" x14ac:dyDescent="0.25">
      <c r="L2978" s="21" t="str">
        <f t="shared" ca="1" si="47"/>
        <v>-</v>
      </c>
    </row>
    <row r="2979" spans="1:16" x14ac:dyDescent="0.25">
      <c r="A2979" s="15"/>
      <c r="B2979" s="19"/>
      <c r="C2979" s="15"/>
      <c r="D2979" s="15"/>
      <c r="E2979" s="15"/>
      <c r="F2979" s="15"/>
      <c r="G2979" s="15"/>
      <c r="H2979" s="15"/>
      <c r="I2979" s="15"/>
      <c r="J2979" s="15"/>
      <c r="K2979" s="19"/>
      <c r="L2979" s="24" t="str">
        <f t="shared" ca="1" si="47"/>
        <v>-</v>
      </c>
      <c r="M2979" s="15"/>
      <c r="N2979" s="15"/>
      <c r="O2979" s="15"/>
      <c r="P2979" s="15"/>
    </row>
    <row r="2980" spans="1:16" x14ac:dyDescent="0.25">
      <c r="L2980" s="21" t="str">
        <f t="shared" ca="1" si="47"/>
        <v>-</v>
      </c>
    </row>
    <row r="2981" spans="1:16" x14ac:dyDescent="0.25">
      <c r="A2981" s="15"/>
      <c r="B2981" s="19"/>
      <c r="C2981" s="15"/>
      <c r="D2981" s="15"/>
      <c r="E2981" s="15"/>
      <c r="F2981" s="15"/>
      <c r="G2981" s="15"/>
      <c r="H2981" s="15"/>
      <c r="I2981" s="15"/>
      <c r="J2981" s="15"/>
      <c r="K2981" s="19"/>
      <c r="L2981" s="24" t="str">
        <f t="shared" ca="1" si="47"/>
        <v>-</v>
      </c>
      <c r="M2981" s="15"/>
      <c r="N2981" s="15"/>
      <c r="O2981" s="15"/>
      <c r="P2981" s="15"/>
    </row>
    <row r="2982" spans="1:16" x14ac:dyDescent="0.25">
      <c r="L2982" s="21" t="str">
        <f t="shared" ca="1" si="47"/>
        <v>-</v>
      </c>
    </row>
    <row r="2983" spans="1:16" x14ac:dyDescent="0.25">
      <c r="A2983" s="15"/>
      <c r="B2983" s="19"/>
      <c r="C2983" s="15"/>
      <c r="D2983" s="15"/>
      <c r="E2983" s="15"/>
      <c r="F2983" s="15"/>
      <c r="G2983" s="15"/>
      <c r="H2983" s="15"/>
      <c r="I2983" s="15"/>
      <c r="J2983" s="15"/>
      <c r="K2983" s="19"/>
      <c r="L2983" s="24" t="str">
        <f t="shared" ca="1" si="47"/>
        <v>-</v>
      </c>
      <c r="M2983" s="15"/>
      <c r="N2983" s="15"/>
      <c r="O2983" s="15"/>
      <c r="P2983" s="15"/>
    </row>
    <row r="2984" spans="1:16" x14ac:dyDescent="0.25">
      <c r="L2984" s="21" t="str">
        <f t="shared" ca="1" si="47"/>
        <v>-</v>
      </c>
    </row>
    <row r="2985" spans="1:16" x14ac:dyDescent="0.25">
      <c r="A2985" s="15"/>
      <c r="B2985" s="19"/>
      <c r="C2985" s="15"/>
      <c r="D2985" s="15"/>
      <c r="E2985" s="15"/>
      <c r="F2985" s="15"/>
      <c r="G2985" s="15"/>
      <c r="H2985" s="15"/>
      <c r="I2985" s="15"/>
      <c r="J2985" s="15"/>
      <c r="K2985" s="19"/>
      <c r="L2985" s="24" t="str">
        <f t="shared" ca="1" si="47"/>
        <v>-</v>
      </c>
      <c r="M2985" s="15"/>
      <c r="N2985" s="15"/>
      <c r="O2985" s="15"/>
      <c r="P2985" s="15"/>
    </row>
    <row r="2986" spans="1:16" x14ac:dyDescent="0.25">
      <c r="L2986" s="21" t="str">
        <f t="shared" ca="1" si="47"/>
        <v>-</v>
      </c>
    </row>
    <row r="2987" spans="1:16" x14ac:dyDescent="0.25">
      <c r="A2987" s="15"/>
      <c r="B2987" s="19"/>
      <c r="C2987" s="15"/>
      <c r="D2987" s="15"/>
      <c r="E2987" s="15"/>
      <c r="F2987" s="15"/>
      <c r="G2987" s="15"/>
      <c r="H2987" s="15"/>
      <c r="I2987" s="15"/>
      <c r="J2987" s="15"/>
      <c r="K2987" s="19"/>
      <c r="L2987" s="24" t="str">
        <f t="shared" ca="1" si="47"/>
        <v>-</v>
      </c>
      <c r="M2987" s="15"/>
      <c r="N2987" s="15"/>
      <c r="O2987" s="15"/>
      <c r="P2987" s="15"/>
    </row>
    <row r="2988" spans="1:16" x14ac:dyDescent="0.25">
      <c r="L2988" s="21" t="str">
        <f t="shared" ca="1" si="47"/>
        <v>-</v>
      </c>
    </row>
    <row r="2989" spans="1:16" x14ac:dyDescent="0.25">
      <c r="A2989" s="15"/>
      <c r="B2989" s="19"/>
      <c r="C2989" s="15"/>
      <c r="D2989" s="15"/>
      <c r="E2989" s="15"/>
      <c r="F2989" s="15"/>
      <c r="G2989" s="15"/>
      <c r="H2989" s="15"/>
      <c r="I2989" s="15"/>
      <c r="J2989" s="15"/>
      <c r="K2989" s="19"/>
      <c r="L2989" s="24" t="str">
        <f t="shared" ca="1" si="47"/>
        <v>-</v>
      </c>
      <c r="M2989" s="15"/>
      <c r="N2989" s="15"/>
      <c r="O2989" s="15"/>
      <c r="P2989" s="15"/>
    </row>
    <row r="2990" spans="1:16" x14ac:dyDescent="0.25">
      <c r="L2990" s="21" t="str">
        <f t="shared" ca="1" si="47"/>
        <v>-</v>
      </c>
    </row>
    <row r="2991" spans="1:16" x14ac:dyDescent="0.25">
      <c r="A2991" s="15"/>
      <c r="B2991" s="19"/>
      <c r="C2991" s="15"/>
      <c r="D2991" s="15"/>
      <c r="E2991" s="15"/>
      <c r="F2991" s="15"/>
      <c r="G2991" s="15"/>
      <c r="H2991" s="15"/>
      <c r="I2991" s="15"/>
      <c r="J2991" s="15"/>
      <c r="K2991" s="19"/>
      <c r="L2991" s="24" t="str">
        <f t="shared" ca="1" si="47"/>
        <v>-</v>
      </c>
      <c r="M2991" s="15"/>
      <c r="N2991" s="15"/>
      <c r="O2991" s="15"/>
      <c r="P2991" s="15"/>
    </row>
    <row r="2992" spans="1:16" x14ac:dyDescent="0.25">
      <c r="L2992" s="21" t="str">
        <f t="shared" ca="1" si="47"/>
        <v>-</v>
      </c>
    </row>
    <row r="2993" spans="1:16" x14ac:dyDescent="0.25">
      <c r="A2993" s="15"/>
      <c r="B2993" s="19"/>
      <c r="C2993" s="15"/>
      <c r="D2993" s="15"/>
      <c r="E2993" s="15"/>
      <c r="F2993" s="15"/>
      <c r="G2993" s="15"/>
      <c r="H2993" s="15"/>
      <c r="I2993" s="15"/>
      <c r="J2993" s="15"/>
      <c r="K2993" s="19"/>
      <c r="L2993" s="24" t="str">
        <f t="shared" ca="1" si="47"/>
        <v>-</v>
      </c>
      <c r="M2993" s="15"/>
      <c r="N2993" s="15"/>
      <c r="O2993" s="15"/>
      <c r="P2993" s="15"/>
    </row>
    <row r="2994" spans="1:16" x14ac:dyDescent="0.25">
      <c r="L2994" s="21" t="str">
        <f t="shared" ca="1" si="47"/>
        <v>-</v>
      </c>
    </row>
    <row r="2995" spans="1:16" x14ac:dyDescent="0.25">
      <c r="A2995" s="15"/>
      <c r="B2995" s="19"/>
      <c r="C2995" s="15"/>
      <c r="D2995" s="15"/>
      <c r="E2995" s="15"/>
      <c r="F2995" s="15"/>
      <c r="G2995" s="15"/>
      <c r="H2995" s="15"/>
      <c r="I2995" s="15"/>
      <c r="J2995" s="15"/>
      <c r="K2995" s="19"/>
      <c r="L2995" s="24" t="str">
        <f t="shared" ca="1" si="47"/>
        <v>-</v>
      </c>
      <c r="M2995" s="15"/>
      <c r="N2995" s="15"/>
      <c r="O2995" s="15"/>
      <c r="P2995" s="15"/>
    </row>
    <row r="2996" spans="1:16" x14ac:dyDescent="0.25">
      <c r="L2996" s="21" t="str">
        <f t="shared" ca="1" si="47"/>
        <v>-</v>
      </c>
    </row>
    <row r="2997" spans="1:16" x14ac:dyDescent="0.25">
      <c r="A2997" s="15"/>
      <c r="B2997" s="19"/>
      <c r="C2997" s="15"/>
      <c r="D2997" s="15"/>
      <c r="E2997" s="15"/>
      <c r="F2997" s="15"/>
      <c r="G2997" s="15"/>
      <c r="H2997" s="15"/>
      <c r="I2997" s="15"/>
      <c r="J2997" s="15"/>
      <c r="K2997" s="19"/>
      <c r="L2997" s="24" t="str">
        <f t="shared" ca="1" si="47"/>
        <v>-</v>
      </c>
      <c r="M2997" s="15"/>
      <c r="N2997" s="15"/>
      <c r="O2997" s="15"/>
      <c r="P2997" s="15"/>
    </row>
    <row r="2998" spans="1:16" x14ac:dyDescent="0.25">
      <c r="L2998" s="21" t="str">
        <f t="shared" ca="1" si="47"/>
        <v>-</v>
      </c>
    </row>
    <row r="2999" spans="1:16" x14ac:dyDescent="0.25">
      <c r="A2999" s="15"/>
      <c r="B2999" s="19"/>
      <c r="C2999" s="15"/>
      <c r="D2999" s="15"/>
      <c r="E2999" s="15"/>
      <c r="F2999" s="15"/>
      <c r="G2999" s="15"/>
      <c r="H2999" s="15"/>
      <c r="I2999" s="15"/>
      <c r="J2999" s="15"/>
      <c r="K2999" s="19"/>
      <c r="L2999" s="24" t="str">
        <f t="shared" ca="1" si="47"/>
        <v>-</v>
      </c>
      <c r="M2999" s="15"/>
      <c r="N2999" s="15"/>
      <c r="O2999" s="15"/>
      <c r="P2999" s="15"/>
    </row>
    <row r="3000" spans="1:16" x14ac:dyDescent="0.25">
      <c r="L3000" s="21" t="str">
        <f t="shared" ca="1" si="47"/>
        <v>-</v>
      </c>
    </row>
    <row r="3001" spans="1:16" x14ac:dyDescent="0.25">
      <c r="A3001" s="15"/>
      <c r="B3001" s="19"/>
      <c r="C3001" s="15"/>
      <c r="D3001" s="15"/>
      <c r="E3001" s="15"/>
      <c r="F3001" s="15"/>
      <c r="G3001" s="15"/>
      <c r="H3001" s="15"/>
      <c r="I3001" s="15"/>
      <c r="J3001" s="15"/>
      <c r="K3001" s="19"/>
      <c r="L3001" s="24" t="str">
        <f t="shared" ca="1" si="47"/>
        <v>-</v>
      </c>
      <c r="M3001" s="15"/>
      <c r="N3001" s="15"/>
      <c r="O3001" s="15"/>
      <c r="P3001" s="15"/>
    </row>
    <row r="3002" spans="1:16" x14ac:dyDescent="0.25">
      <c r="L3002" s="21" t="str">
        <f t="shared" ca="1" si="47"/>
        <v>-</v>
      </c>
    </row>
    <row r="3003" spans="1:16" x14ac:dyDescent="0.25">
      <c r="A3003" s="15"/>
      <c r="B3003" s="19"/>
      <c r="C3003" s="15"/>
      <c r="D3003" s="15"/>
      <c r="E3003" s="15"/>
      <c r="F3003" s="15"/>
      <c r="G3003" s="15"/>
      <c r="H3003" s="15"/>
      <c r="I3003" s="15"/>
      <c r="J3003" s="15"/>
      <c r="K3003" s="19"/>
      <c r="L3003" s="24" t="str">
        <f t="shared" ca="1" si="47"/>
        <v>-</v>
      </c>
      <c r="M3003" s="15"/>
      <c r="N3003" s="15"/>
      <c r="O3003" s="15"/>
      <c r="P3003" s="15"/>
    </row>
    <row r="3004" spans="1:16" x14ac:dyDescent="0.25">
      <c r="L3004" s="21" t="str">
        <f t="shared" ca="1" si="47"/>
        <v>-</v>
      </c>
    </row>
    <row r="3005" spans="1:16" x14ac:dyDescent="0.25">
      <c r="A3005" s="15"/>
      <c r="B3005" s="19"/>
      <c r="C3005" s="15"/>
      <c r="D3005" s="15"/>
      <c r="E3005" s="15"/>
      <c r="F3005" s="15"/>
      <c r="G3005" s="15"/>
      <c r="H3005" s="15"/>
      <c r="I3005" s="15"/>
      <c r="J3005" s="15"/>
      <c r="K3005" s="19"/>
      <c r="L3005" s="24" t="str">
        <f t="shared" ca="1" si="47"/>
        <v>-</v>
      </c>
      <c r="M3005" s="15"/>
      <c r="N3005" s="15"/>
      <c r="O3005" s="15"/>
      <c r="P3005" s="15"/>
    </row>
    <row r="3006" spans="1:16" x14ac:dyDescent="0.25">
      <c r="L3006" s="21" t="str">
        <f t="shared" ca="1" si="47"/>
        <v>-</v>
      </c>
    </row>
    <row r="3007" spans="1:16" x14ac:dyDescent="0.25">
      <c r="A3007" s="15"/>
      <c r="B3007" s="19"/>
      <c r="C3007" s="15"/>
      <c r="D3007" s="15"/>
      <c r="E3007" s="15"/>
      <c r="F3007" s="15"/>
      <c r="G3007" s="15"/>
      <c r="H3007" s="15"/>
      <c r="I3007" s="15"/>
      <c r="J3007" s="15"/>
      <c r="K3007" s="19"/>
      <c r="L3007" s="24" t="str">
        <f t="shared" ca="1" si="47"/>
        <v>-</v>
      </c>
      <c r="M3007" s="15"/>
      <c r="N3007" s="15"/>
      <c r="O3007" s="15"/>
      <c r="P3007" s="15"/>
    </row>
    <row r="3008" spans="1:16" x14ac:dyDescent="0.25">
      <c r="L3008" s="21" t="str">
        <f t="shared" ca="1" si="47"/>
        <v>-</v>
      </c>
    </row>
    <row r="3009" spans="1:16" x14ac:dyDescent="0.25">
      <c r="A3009" s="15"/>
      <c r="B3009" s="19"/>
      <c r="C3009" s="15"/>
      <c r="D3009" s="15"/>
      <c r="E3009" s="15"/>
      <c r="F3009" s="15"/>
      <c r="G3009" s="15"/>
      <c r="H3009" s="15"/>
      <c r="I3009" s="15"/>
      <c r="J3009" s="15"/>
      <c r="K3009" s="19"/>
      <c r="L3009" s="24" t="str">
        <f t="shared" ca="1" si="47"/>
        <v>-</v>
      </c>
      <c r="M3009" s="15"/>
      <c r="N3009" s="15"/>
      <c r="O3009" s="15"/>
      <c r="P3009" s="15"/>
    </row>
    <row r="3010" spans="1:16" x14ac:dyDescent="0.25">
      <c r="L3010" s="21" t="str">
        <f t="shared" ca="1" si="47"/>
        <v>-</v>
      </c>
    </row>
    <row r="3011" spans="1:16" x14ac:dyDescent="0.25">
      <c r="A3011" s="15"/>
      <c r="B3011" s="19"/>
      <c r="C3011" s="15"/>
      <c r="D3011" s="15"/>
      <c r="E3011" s="15"/>
      <c r="F3011" s="15"/>
      <c r="G3011" s="15"/>
      <c r="H3011" s="15"/>
      <c r="I3011" s="15"/>
      <c r="J3011" s="15"/>
      <c r="K3011" s="19"/>
      <c r="L3011" s="24" t="str">
        <f t="shared" ca="1" si="47"/>
        <v>-</v>
      </c>
      <c r="M3011" s="15"/>
      <c r="N3011" s="15"/>
      <c r="O3011" s="15"/>
      <c r="P3011" s="15"/>
    </row>
    <row r="3012" spans="1:16" x14ac:dyDescent="0.25">
      <c r="L3012" s="21" t="str">
        <f t="shared" ca="1" si="47"/>
        <v>-</v>
      </c>
    </row>
    <row r="3013" spans="1:16" x14ac:dyDescent="0.25">
      <c r="A3013" s="15"/>
      <c r="B3013" s="19"/>
      <c r="C3013" s="15"/>
      <c r="D3013" s="15"/>
      <c r="E3013" s="15"/>
      <c r="F3013" s="15"/>
      <c r="G3013" s="15"/>
      <c r="H3013" s="15"/>
      <c r="I3013" s="15"/>
      <c r="J3013" s="15"/>
      <c r="K3013" s="19"/>
      <c r="L3013" s="24" t="str">
        <f t="shared" ca="1" si="47"/>
        <v>-</v>
      </c>
      <c r="M3013" s="15"/>
      <c r="N3013" s="15"/>
      <c r="O3013" s="15"/>
      <c r="P3013" s="15"/>
    </row>
    <row r="3014" spans="1:16" x14ac:dyDescent="0.25">
      <c r="L3014" s="21" t="str">
        <f t="shared" ref="L3014:L3077" ca="1" si="48">IF(B3014&gt;1/1/1900, (IF(M3014="Closed",(DATEDIF(B3014,K3014,"d"))-(DATEDIF(H3014,J3014,"d")),IF(OR(M3014="Pending",ISBLANK(K3014)),TODAY()-B3014))),"-")</f>
        <v>-</v>
      </c>
    </row>
    <row r="3015" spans="1:16" x14ac:dyDescent="0.25">
      <c r="A3015" s="15"/>
      <c r="B3015" s="19"/>
      <c r="C3015" s="15"/>
      <c r="D3015" s="15"/>
      <c r="E3015" s="15"/>
      <c r="F3015" s="15"/>
      <c r="G3015" s="15"/>
      <c r="H3015" s="15"/>
      <c r="I3015" s="15"/>
      <c r="J3015" s="15"/>
      <c r="K3015" s="19"/>
      <c r="L3015" s="24" t="str">
        <f t="shared" ca="1" si="48"/>
        <v>-</v>
      </c>
      <c r="M3015" s="15"/>
      <c r="N3015" s="15"/>
      <c r="O3015" s="15"/>
      <c r="P3015" s="15"/>
    </row>
    <row r="3016" spans="1:16" x14ac:dyDescent="0.25">
      <c r="L3016" s="21" t="str">
        <f t="shared" ca="1" si="48"/>
        <v>-</v>
      </c>
    </row>
    <row r="3017" spans="1:16" x14ac:dyDescent="0.25">
      <c r="A3017" s="15"/>
      <c r="B3017" s="19"/>
      <c r="C3017" s="15"/>
      <c r="D3017" s="15"/>
      <c r="E3017" s="15"/>
      <c r="F3017" s="15"/>
      <c r="G3017" s="15"/>
      <c r="H3017" s="15"/>
      <c r="I3017" s="15"/>
      <c r="J3017" s="15"/>
      <c r="K3017" s="19"/>
      <c r="L3017" s="24" t="str">
        <f t="shared" ca="1" si="48"/>
        <v>-</v>
      </c>
      <c r="M3017" s="15"/>
      <c r="N3017" s="15"/>
      <c r="O3017" s="15"/>
      <c r="P3017" s="15"/>
    </row>
    <row r="3018" spans="1:16" x14ac:dyDescent="0.25">
      <c r="L3018" s="21" t="str">
        <f t="shared" ca="1" si="48"/>
        <v>-</v>
      </c>
    </row>
    <row r="3019" spans="1:16" x14ac:dyDescent="0.25">
      <c r="A3019" s="15"/>
      <c r="B3019" s="19"/>
      <c r="C3019" s="15"/>
      <c r="D3019" s="15"/>
      <c r="E3019" s="15"/>
      <c r="F3019" s="15"/>
      <c r="G3019" s="15"/>
      <c r="H3019" s="15"/>
      <c r="I3019" s="15"/>
      <c r="J3019" s="15"/>
      <c r="K3019" s="19"/>
      <c r="L3019" s="24" t="str">
        <f t="shared" ca="1" si="48"/>
        <v>-</v>
      </c>
      <c r="M3019" s="15"/>
      <c r="N3019" s="15"/>
      <c r="O3019" s="15"/>
      <c r="P3019" s="15"/>
    </row>
    <row r="3020" spans="1:16" x14ac:dyDescent="0.25">
      <c r="L3020" s="21" t="str">
        <f t="shared" ca="1" si="48"/>
        <v>-</v>
      </c>
    </row>
    <row r="3021" spans="1:16" x14ac:dyDescent="0.25">
      <c r="A3021" s="15"/>
      <c r="B3021" s="19"/>
      <c r="C3021" s="15"/>
      <c r="D3021" s="15"/>
      <c r="E3021" s="15"/>
      <c r="F3021" s="15"/>
      <c r="G3021" s="15"/>
      <c r="H3021" s="15"/>
      <c r="I3021" s="15"/>
      <c r="J3021" s="15"/>
      <c r="K3021" s="19"/>
      <c r="L3021" s="24" t="str">
        <f t="shared" ca="1" si="48"/>
        <v>-</v>
      </c>
      <c r="M3021" s="15"/>
      <c r="N3021" s="15"/>
      <c r="O3021" s="15"/>
      <c r="P3021" s="15"/>
    </row>
    <row r="3022" spans="1:16" x14ac:dyDescent="0.25">
      <c r="L3022" s="21" t="str">
        <f t="shared" ca="1" si="48"/>
        <v>-</v>
      </c>
    </row>
    <row r="3023" spans="1:16" x14ac:dyDescent="0.25">
      <c r="A3023" s="15"/>
      <c r="B3023" s="19"/>
      <c r="C3023" s="15"/>
      <c r="D3023" s="15"/>
      <c r="E3023" s="15"/>
      <c r="F3023" s="15"/>
      <c r="G3023" s="15"/>
      <c r="H3023" s="15"/>
      <c r="I3023" s="15"/>
      <c r="J3023" s="15"/>
      <c r="K3023" s="19"/>
      <c r="L3023" s="24" t="str">
        <f t="shared" ca="1" si="48"/>
        <v>-</v>
      </c>
      <c r="M3023" s="15"/>
      <c r="N3023" s="15"/>
      <c r="O3023" s="15"/>
      <c r="P3023" s="15"/>
    </row>
    <row r="3024" spans="1:16" x14ac:dyDescent="0.25">
      <c r="L3024" s="21" t="str">
        <f t="shared" ca="1" si="48"/>
        <v>-</v>
      </c>
    </row>
    <row r="3025" spans="1:16" x14ac:dyDescent="0.25">
      <c r="A3025" s="15"/>
      <c r="B3025" s="19"/>
      <c r="C3025" s="15"/>
      <c r="D3025" s="15"/>
      <c r="E3025" s="15"/>
      <c r="F3025" s="15"/>
      <c r="G3025" s="15"/>
      <c r="H3025" s="15"/>
      <c r="I3025" s="15"/>
      <c r="J3025" s="15"/>
      <c r="K3025" s="19"/>
      <c r="L3025" s="24" t="str">
        <f t="shared" ca="1" si="48"/>
        <v>-</v>
      </c>
      <c r="M3025" s="15"/>
      <c r="N3025" s="15"/>
      <c r="O3025" s="15"/>
      <c r="P3025" s="15"/>
    </row>
    <row r="3026" spans="1:16" x14ac:dyDescent="0.25">
      <c r="L3026" s="21" t="str">
        <f t="shared" ca="1" si="48"/>
        <v>-</v>
      </c>
    </row>
    <row r="3027" spans="1:16" x14ac:dyDescent="0.25">
      <c r="A3027" s="15"/>
      <c r="B3027" s="19"/>
      <c r="C3027" s="15"/>
      <c r="D3027" s="15"/>
      <c r="E3027" s="15"/>
      <c r="F3027" s="15"/>
      <c r="G3027" s="15"/>
      <c r="H3027" s="15"/>
      <c r="I3027" s="15"/>
      <c r="J3027" s="15"/>
      <c r="K3027" s="19"/>
      <c r="L3027" s="24" t="str">
        <f t="shared" ca="1" si="48"/>
        <v>-</v>
      </c>
      <c r="M3027" s="15"/>
      <c r="N3027" s="15"/>
      <c r="O3027" s="15"/>
      <c r="P3027" s="15"/>
    </row>
    <row r="3028" spans="1:16" x14ac:dyDescent="0.25">
      <c r="L3028" s="21" t="str">
        <f t="shared" ca="1" si="48"/>
        <v>-</v>
      </c>
    </row>
    <row r="3029" spans="1:16" x14ac:dyDescent="0.25">
      <c r="A3029" s="15"/>
      <c r="B3029" s="19"/>
      <c r="C3029" s="15"/>
      <c r="D3029" s="15"/>
      <c r="E3029" s="15"/>
      <c r="F3029" s="15"/>
      <c r="G3029" s="15"/>
      <c r="H3029" s="15"/>
      <c r="I3029" s="15"/>
      <c r="J3029" s="15"/>
      <c r="K3029" s="19"/>
      <c r="L3029" s="24" t="str">
        <f t="shared" ca="1" si="48"/>
        <v>-</v>
      </c>
      <c r="M3029" s="15"/>
      <c r="N3029" s="15"/>
      <c r="O3029" s="15"/>
      <c r="P3029" s="15"/>
    </row>
    <row r="3030" spans="1:16" x14ac:dyDescent="0.25">
      <c r="L3030" s="21" t="str">
        <f t="shared" ca="1" si="48"/>
        <v>-</v>
      </c>
    </row>
    <row r="3031" spans="1:16" x14ac:dyDescent="0.25">
      <c r="A3031" s="15"/>
      <c r="B3031" s="19"/>
      <c r="C3031" s="15"/>
      <c r="D3031" s="15"/>
      <c r="E3031" s="15"/>
      <c r="F3031" s="15"/>
      <c r="G3031" s="15"/>
      <c r="H3031" s="15"/>
      <c r="I3031" s="15"/>
      <c r="J3031" s="15"/>
      <c r="K3031" s="19"/>
      <c r="L3031" s="24" t="str">
        <f t="shared" ca="1" si="48"/>
        <v>-</v>
      </c>
      <c r="M3031" s="15"/>
      <c r="N3031" s="15"/>
      <c r="O3031" s="15"/>
      <c r="P3031" s="15"/>
    </row>
    <row r="3032" spans="1:16" x14ac:dyDescent="0.25">
      <c r="L3032" s="21" t="str">
        <f t="shared" ca="1" si="48"/>
        <v>-</v>
      </c>
    </row>
    <row r="3033" spans="1:16" x14ac:dyDescent="0.25">
      <c r="A3033" s="15"/>
      <c r="B3033" s="19"/>
      <c r="C3033" s="15"/>
      <c r="D3033" s="15"/>
      <c r="E3033" s="15"/>
      <c r="F3033" s="15"/>
      <c r="G3033" s="15"/>
      <c r="H3033" s="15"/>
      <c r="I3033" s="15"/>
      <c r="J3033" s="15"/>
      <c r="K3033" s="19"/>
      <c r="L3033" s="24" t="str">
        <f t="shared" ca="1" si="48"/>
        <v>-</v>
      </c>
      <c r="M3033" s="15"/>
      <c r="N3033" s="15"/>
      <c r="O3033" s="15"/>
      <c r="P3033" s="15"/>
    </row>
    <row r="3034" spans="1:16" x14ac:dyDescent="0.25">
      <c r="L3034" s="21" t="str">
        <f t="shared" ca="1" si="48"/>
        <v>-</v>
      </c>
    </row>
    <row r="3035" spans="1:16" x14ac:dyDescent="0.25">
      <c r="A3035" s="15"/>
      <c r="B3035" s="19"/>
      <c r="C3035" s="15"/>
      <c r="D3035" s="15"/>
      <c r="E3035" s="15"/>
      <c r="F3035" s="15"/>
      <c r="G3035" s="15"/>
      <c r="H3035" s="15"/>
      <c r="I3035" s="15"/>
      <c r="J3035" s="15"/>
      <c r="K3035" s="19"/>
      <c r="L3035" s="24" t="str">
        <f t="shared" ca="1" si="48"/>
        <v>-</v>
      </c>
      <c r="M3035" s="15"/>
      <c r="N3035" s="15"/>
      <c r="O3035" s="15"/>
      <c r="P3035" s="15"/>
    </row>
    <row r="3036" spans="1:16" x14ac:dyDescent="0.25">
      <c r="L3036" s="21" t="str">
        <f t="shared" ca="1" si="48"/>
        <v>-</v>
      </c>
    </row>
    <row r="3037" spans="1:16" x14ac:dyDescent="0.25">
      <c r="A3037" s="15"/>
      <c r="B3037" s="19"/>
      <c r="C3037" s="15"/>
      <c r="D3037" s="15"/>
      <c r="E3037" s="15"/>
      <c r="F3037" s="15"/>
      <c r="G3037" s="15"/>
      <c r="H3037" s="15"/>
      <c r="I3037" s="15"/>
      <c r="J3037" s="15"/>
      <c r="K3037" s="19"/>
      <c r="L3037" s="24" t="str">
        <f t="shared" ca="1" si="48"/>
        <v>-</v>
      </c>
      <c r="M3037" s="15"/>
      <c r="N3037" s="15"/>
      <c r="O3037" s="15"/>
      <c r="P3037" s="15"/>
    </row>
    <row r="3038" spans="1:16" x14ac:dyDescent="0.25">
      <c r="L3038" s="21" t="str">
        <f t="shared" ca="1" si="48"/>
        <v>-</v>
      </c>
    </row>
    <row r="3039" spans="1:16" x14ac:dyDescent="0.25">
      <c r="A3039" s="15"/>
      <c r="B3039" s="19"/>
      <c r="C3039" s="15"/>
      <c r="D3039" s="15"/>
      <c r="E3039" s="15"/>
      <c r="F3039" s="15"/>
      <c r="G3039" s="15"/>
      <c r="H3039" s="15"/>
      <c r="I3039" s="15"/>
      <c r="J3039" s="15"/>
      <c r="K3039" s="19"/>
      <c r="L3039" s="24" t="str">
        <f t="shared" ca="1" si="48"/>
        <v>-</v>
      </c>
      <c r="M3039" s="15"/>
      <c r="N3039" s="15"/>
      <c r="O3039" s="15"/>
      <c r="P3039" s="15"/>
    </row>
    <row r="3040" spans="1:16" x14ac:dyDescent="0.25">
      <c r="L3040" s="21" t="str">
        <f t="shared" ca="1" si="48"/>
        <v>-</v>
      </c>
    </row>
    <row r="3041" spans="1:16" x14ac:dyDescent="0.25">
      <c r="A3041" s="15"/>
      <c r="B3041" s="19"/>
      <c r="C3041" s="15"/>
      <c r="D3041" s="15"/>
      <c r="E3041" s="15"/>
      <c r="F3041" s="15"/>
      <c r="G3041" s="15"/>
      <c r="H3041" s="15"/>
      <c r="I3041" s="15"/>
      <c r="J3041" s="15"/>
      <c r="K3041" s="19"/>
      <c r="L3041" s="24" t="str">
        <f t="shared" ca="1" si="48"/>
        <v>-</v>
      </c>
      <c r="M3041" s="15"/>
      <c r="N3041" s="15"/>
      <c r="O3041" s="15"/>
      <c r="P3041" s="15"/>
    </row>
    <row r="3042" spans="1:16" x14ac:dyDescent="0.25">
      <c r="L3042" s="21" t="str">
        <f t="shared" ca="1" si="48"/>
        <v>-</v>
      </c>
    </row>
    <row r="3043" spans="1:16" x14ac:dyDescent="0.25">
      <c r="A3043" s="15"/>
      <c r="B3043" s="19"/>
      <c r="C3043" s="15"/>
      <c r="D3043" s="15"/>
      <c r="E3043" s="15"/>
      <c r="F3043" s="15"/>
      <c r="G3043" s="15"/>
      <c r="H3043" s="15"/>
      <c r="I3043" s="15"/>
      <c r="J3043" s="15"/>
      <c r="K3043" s="19"/>
      <c r="L3043" s="24" t="str">
        <f t="shared" ca="1" si="48"/>
        <v>-</v>
      </c>
      <c r="M3043" s="15"/>
      <c r="N3043" s="15"/>
      <c r="O3043" s="15"/>
      <c r="P3043" s="15"/>
    </row>
    <row r="3044" spans="1:16" x14ac:dyDescent="0.25">
      <c r="L3044" s="21" t="str">
        <f t="shared" ca="1" si="48"/>
        <v>-</v>
      </c>
    </row>
    <row r="3045" spans="1:16" x14ac:dyDescent="0.25">
      <c r="A3045" s="15"/>
      <c r="B3045" s="19"/>
      <c r="C3045" s="15"/>
      <c r="D3045" s="15"/>
      <c r="E3045" s="15"/>
      <c r="F3045" s="15"/>
      <c r="G3045" s="15"/>
      <c r="H3045" s="15"/>
      <c r="I3045" s="15"/>
      <c r="J3045" s="15"/>
      <c r="K3045" s="19"/>
      <c r="L3045" s="24" t="str">
        <f t="shared" ca="1" si="48"/>
        <v>-</v>
      </c>
      <c r="M3045" s="15"/>
      <c r="N3045" s="15"/>
      <c r="O3045" s="15"/>
      <c r="P3045" s="15"/>
    </row>
    <row r="3046" spans="1:16" x14ac:dyDescent="0.25">
      <c r="L3046" s="21" t="str">
        <f t="shared" ca="1" si="48"/>
        <v>-</v>
      </c>
    </row>
    <row r="3047" spans="1:16" x14ac:dyDescent="0.25">
      <c r="A3047" s="15"/>
      <c r="B3047" s="19"/>
      <c r="C3047" s="15"/>
      <c r="D3047" s="15"/>
      <c r="E3047" s="15"/>
      <c r="F3047" s="15"/>
      <c r="G3047" s="15"/>
      <c r="H3047" s="15"/>
      <c r="I3047" s="15"/>
      <c r="J3047" s="15"/>
      <c r="K3047" s="19"/>
      <c r="L3047" s="24" t="str">
        <f t="shared" ca="1" si="48"/>
        <v>-</v>
      </c>
      <c r="M3047" s="15"/>
      <c r="N3047" s="15"/>
      <c r="O3047" s="15"/>
      <c r="P3047" s="15"/>
    </row>
    <row r="3048" spans="1:16" x14ac:dyDescent="0.25">
      <c r="L3048" s="21" t="str">
        <f t="shared" ca="1" si="48"/>
        <v>-</v>
      </c>
    </row>
    <row r="3049" spans="1:16" x14ac:dyDescent="0.25">
      <c r="A3049" s="15"/>
      <c r="B3049" s="19"/>
      <c r="C3049" s="15"/>
      <c r="D3049" s="15"/>
      <c r="E3049" s="15"/>
      <c r="F3049" s="15"/>
      <c r="G3049" s="15"/>
      <c r="H3049" s="15"/>
      <c r="I3049" s="15"/>
      <c r="J3049" s="15"/>
      <c r="K3049" s="19"/>
      <c r="L3049" s="24" t="str">
        <f t="shared" ca="1" si="48"/>
        <v>-</v>
      </c>
      <c r="M3049" s="15"/>
      <c r="N3049" s="15"/>
      <c r="O3049" s="15"/>
      <c r="P3049" s="15"/>
    </row>
    <row r="3050" spans="1:16" x14ac:dyDescent="0.25">
      <c r="L3050" s="21" t="str">
        <f t="shared" ca="1" si="48"/>
        <v>-</v>
      </c>
    </row>
    <row r="3051" spans="1:16" x14ac:dyDescent="0.25">
      <c r="A3051" s="15"/>
      <c r="B3051" s="19"/>
      <c r="C3051" s="15"/>
      <c r="D3051" s="15"/>
      <c r="E3051" s="15"/>
      <c r="F3051" s="15"/>
      <c r="G3051" s="15"/>
      <c r="H3051" s="15"/>
      <c r="I3051" s="15"/>
      <c r="J3051" s="15"/>
      <c r="K3051" s="19"/>
      <c r="L3051" s="24" t="str">
        <f t="shared" ca="1" si="48"/>
        <v>-</v>
      </c>
      <c r="M3051" s="15"/>
      <c r="N3051" s="15"/>
      <c r="O3051" s="15"/>
      <c r="P3051" s="15"/>
    </row>
    <row r="3052" spans="1:16" x14ac:dyDescent="0.25">
      <c r="L3052" s="21" t="str">
        <f t="shared" ca="1" si="48"/>
        <v>-</v>
      </c>
    </row>
    <row r="3053" spans="1:16" x14ac:dyDescent="0.25">
      <c r="A3053" s="15"/>
      <c r="B3053" s="19"/>
      <c r="C3053" s="15"/>
      <c r="D3053" s="15"/>
      <c r="E3053" s="15"/>
      <c r="F3053" s="15"/>
      <c r="G3053" s="15"/>
      <c r="H3053" s="15"/>
      <c r="I3053" s="15"/>
      <c r="J3053" s="15"/>
      <c r="K3053" s="19"/>
      <c r="L3053" s="24" t="str">
        <f t="shared" ca="1" si="48"/>
        <v>-</v>
      </c>
      <c r="M3053" s="15"/>
      <c r="N3053" s="15"/>
      <c r="O3053" s="15"/>
      <c r="P3053" s="15"/>
    </row>
    <row r="3054" spans="1:16" x14ac:dyDescent="0.25">
      <c r="L3054" s="21" t="str">
        <f t="shared" ca="1" si="48"/>
        <v>-</v>
      </c>
    </row>
    <row r="3055" spans="1:16" x14ac:dyDescent="0.25">
      <c r="A3055" s="15"/>
      <c r="B3055" s="19"/>
      <c r="C3055" s="15"/>
      <c r="D3055" s="15"/>
      <c r="E3055" s="15"/>
      <c r="F3055" s="15"/>
      <c r="G3055" s="15"/>
      <c r="H3055" s="15"/>
      <c r="I3055" s="15"/>
      <c r="J3055" s="15"/>
      <c r="K3055" s="19"/>
      <c r="L3055" s="24" t="str">
        <f t="shared" ca="1" si="48"/>
        <v>-</v>
      </c>
      <c r="M3055" s="15"/>
      <c r="N3055" s="15"/>
      <c r="O3055" s="15"/>
      <c r="P3055" s="15"/>
    </row>
    <row r="3056" spans="1:16" x14ac:dyDescent="0.25">
      <c r="L3056" s="21" t="str">
        <f t="shared" ca="1" si="48"/>
        <v>-</v>
      </c>
    </row>
    <row r="3057" spans="1:16" x14ac:dyDescent="0.25">
      <c r="A3057" s="15"/>
      <c r="B3057" s="19"/>
      <c r="C3057" s="15"/>
      <c r="D3057" s="15"/>
      <c r="E3057" s="15"/>
      <c r="F3057" s="15"/>
      <c r="G3057" s="15"/>
      <c r="H3057" s="15"/>
      <c r="I3057" s="15"/>
      <c r="J3057" s="15"/>
      <c r="K3057" s="19"/>
      <c r="L3057" s="24" t="str">
        <f t="shared" ca="1" si="48"/>
        <v>-</v>
      </c>
      <c r="M3057" s="15"/>
      <c r="N3057" s="15"/>
      <c r="O3057" s="15"/>
      <c r="P3057" s="15"/>
    </row>
    <row r="3058" spans="1:16" x14ac:dyDescent="0.25">
      <c r="L3058" s="21" t="str">
        <f t="shared" ca="1" si="48"/>
        <v>-</v>
      </c>
    </row>
    <row r="3059" spans="1:16" x14ac:dyDescent="0.25">
      <c r="A3059" s="15"/>
      <c r="B3059" s="19"/>
      <c r="C3059" s="15"/>
      <c r="D3059" s="15"/>
      <c r="E3059" s="15"/>
      <c r="F3059" s="15"/>
      <c r="G3059" s="15"/>
      <c r="H3059" s="15"/>
      <c r="I3059" s="15"/>
      <c r="J3059" s="15"/>
      <c r="K3059" s="19"/>
      <c r="L3059" s="24" t="str">
        <f t="shared" ca="1" si="48"/>
        <v>-</v>
      </c>
      <c r="M3059" s="15"/>
      <c r="N3059" s="15"/>
      <c r="O3059" s="15"/>
      <c r="P3059" s="15"/>
    </row>
    <row r="3060" spans="1:16" x14ac:dyDescent="0.25">
      <c r="L3060" s="21" t="str">
        <f t="shared" ca="1" si="48"/>
        <v>-</v>
      </c>
    </row>
    <row r="3061" spans="1:16" x14ac:dyDescent="0.25">
      <c r="A3061" s="15"/>
      <c r="B3061" s="19"/>
      <c r="C3061" s="15"/>
      <c r="D3061" s="15"/>
      <c r="E3061" s="15"/>
      <c r="F3061" s="15"/>
      <c r="G3061" s="15"/>
      <c r="H3061" s="15"/>
      <c r="I3061" s="15"/>
      <c r="J3061" s="15"/>
      <c r="K3061" s="19"/>
      <c r="L3061" s="24" t="str">
        <f t="shared" ca="1" si="48"/>
        <v>-</v>
      </c>
      <c r="M3061" s="15"/>
      <c r="N3061" s="15"/>
      <c r="O3061" s="15"/>
      <c r="P3061" s="15"/>
    </row>
    <row r="3062" spans="1:16" x14ac:dyDescent="0.25">
      <c r="L3062" s="21" t="str">
        <f t="shared" ca="1" si="48"/>
        <v>-</v>
      </c>
    </row>
    <row r="3063" spans="1:16" x14ac:dyDescent="0.25">
      <c r="A3063" s="15"/>
      <c r="B3063" s="19"/>
      <c r="C3063" s="15"/>
      <c r="D3063" s="15"/>
      <c r="E3063" s="15"/>
      <c r="F3063" s="15"/>
      <c r="G3063" s="15"/>
      <c r="H3063" s="15"/>
      <c r="I3063" s="15"/>
      <c r="J3063" s="15"/>
      <c r="K3063" s="19"/>
      <c r="L3063" s="24" t="str">
        <f t="shared" ca="1" si="48"/>
        <v>-</v>
      </c>
      <c r="M3063" s="15"/>
      <c r="N3063" s="15"/>
      <c r="O3063" s="15"/>
      <c r="P3063" s="15"/>
    </row>
    <row r="3064" spans="1:16" x14ac:dyDescent="0.25">
      <c r="L3064" s="21" t="str">
        <f t="shared" ca="1" si="48"/>
        <v>-</v>
      </c>
    </row>
    <row r="3065" spans="1:16" x14ac:dyDescent="0.25">
      <c r="A3065" s="15"/>
      <c r="B3065" s="19"/>
      <c r="C3065" s="15"/>
      <c r="D3065" s="15"/>
      <c r="E3065" s="15"/>
      <c r="F3065" s="15"/>
      <c r="G3065" s="15"/>
      <c r="H3065" s="15"/>
      <c r="I3065" s="15"/>
      <c r="J3065" s="15"/>
      <c r="K3065" s="19"/>
      <c r="L3065" s="24" t="str">
        <f t="shared" ca="1" si="48"/>
        <v>-</v>
      </c>
      <c r="M3065" s="15"/>
      <c r="N3065" s="15"/>
      <c r="O3065" s="15"/>
      <c r="P3065" s="15"/>
    </row>
    <row r="3066" spans="1:16" x14ac:dyDescent="0.25">
      <c r="L3066" s="21" t="str">
        <f t="shared" ca="1" si="48"/>
        <v>-</v>
      </c>
    </row>
    <row r="3067" spans="1:16" x14ac:dyDescent="0.25">
      <c r="A3067" s="15"/>
      <c r="B3067" s="19"/>
      <c r="C3067" s="15"/>
      <c r="D3067" s="15"/>
      <c r="E3067" s="15"/>
      <c r="F3067" s="15"/>
      <c r="G3067" s="15"/>
      <c r="H3067" s="15"/>
      <c r="I3067" s="15"/>
      <c r="J3067" s="15"/>
      <c r="K3067" s="19"/>
      <c r="L3067" s="24" t="str">
        <f t="shared" ca="1" si="48"/>
        <v>-</v>
      </c>
      <c r="M3067" s="15"/>
      <c r="N3067" s="15"/>
      <c r="O3067" s="15"/>
      <c r="P3067" s="15"/>
    </row>
    <row r="3068" spans="1:16" x14ac:dyDescent="0.25">
      <c r="L3068" s="21" t="str">
        <f t="shared" ca="1" si="48"/>
        <v>-</v>
      </c>
    </row>
    <row r="3069" spans="1:16" x14ac:dyDescent="0.25">
      <c r="A3069" s="15"/>
      <c r="B3069" s="19"/>
      <c r="C3069" s="15"/>
      <c r="D3069" s="15"/>
      <c r="E3069" s="15"/>
      <c r="F3069" s="15"/>
      <c r="G3069" s="15"/>
      <c r="H3069" s="15"/>
      <c r="I3069" s="15"/>
      <c r="J3069" s="15"/>
      <c r="K3069" s="19"/>
      <c r="L3069" s="24" t="str">
        <f t="shared" ca="1" si="48"/>
        <v>-</v>
      </c>
      <c r="M3069" s="15"/>
      <c r="N3069" s="15"/>
      <c r="O3069" s="15"/>
      <c r="P3069" s="15"/>
    </row>
    <row r="3070" spans="1:16" x14ac:dyDescent="0.25">
      <c r="L3070" s="21" t="str">
        <f t="shared" ca="1" si="48"/>
        <v>-</v>
      </c>
    </row>
    <row r="3071" spans="1:16" x14ac:dyDescent="0.25">
      <c r="A3071" s="15"/>
      <c r="B3071" s="19"/>
      <c r="C3071" s="15"/>
      <c r="D3071" s="15"/>
      <c r="E3071" s="15"/>
      <c r="F3071" s="15"/>
      <c r="G3071" s="15"/>
      <c r="H3071" s="15"/>
      <c r="I3071" s="15"/>
      <c r="J3071" s="15"/>
      <c r="K3071" s="19"/>
      <c r="L3071" s="24" t="str">
        <f t="shared" ca="1" si="48"/>
        <v>-</v>
      </c>
      <c r="M3071" s="15"/>
      <c r="N3071" s="15"/>
      <c r="O3071" s="15"/>
      <c r="P3071" s="15"/>
    </row>
    <row r="3072" spans="1:16" x14ac:dyDescent="0.25">
      <c r="L3072" s="21" t="str">
        <f t="shared" ca="1" si="48"/>
        <v>-</v>
      </c>
    </row>
    <row r="3073" spans="1:16" x14ac:dyDescent="0.25">
      <c r="A3073" s="15"/>
      <c r="B3073" s="19"/>
      <c r="C3073" s="15"/>
      <c r="D3073" s="15"/>
      <c r="E3073" s="15"/>
      <c r="F3073" s="15"/>
      <c r="G3073" s="15"/>
      <c r="H3073" s="15"/>
      <c r="I3073" s="15"/>
      <c r="J3073" s="15"/>
      <c r="K3073" s="19"/>
      <c r="L3073" s="24" t="str">
        <f t="shared" ca="1" si="48"/>
        <v>-</v>
      </c>
      <c r="M3073" s="15"/>
      <c r="N3073" s="15"/>
      <c r="O3073" s="15"/>
      <c r="P3073" s="15"/>
    </row>
    <row r="3074" spans="1:16" x14ac:dyDescent="0.25">
      <c r="L3074" s="21" t="str">
        <f t="shared" ca="1" si="48"/>
        <v>-</v>
      </c>
    </row>
    <row r="3075" spans="1:16" x14ac:dyDescent="0.25">
      <c r="A3075" s="15"/>
      <c r="B3075" s="19"/>
      <c r="C3075" s="15"/>
      <c r="D3075" s="15"/>
      <c r="E3075" s="15"/>
      <c r="F3075" s="15"/>
      <c r="G3075" s="15"/>
      <c r="H3075" s="15"/>
      <c r="I3075" s="15"/>
      <c r="J3075" s="15"/>
      <c r="K3075" s="19"/>
      <c r="L3075" s="24" t="str">
        <f t="shared" ca="1" si="48"/>
        <v>-</v>
      </c>
      <c r="M3075" s="15"/>
      <c r="N3075" s="15"/>
      <c r="O3075" s="15"/>
      <c r="P3075" s="15"/>
    </row>
    <row r="3076" spans="1:16" x14ac:dyDescent="0.25">
      <c r="L3076" s="21" t="str">
        <f t="shared" ca="1" si="48"/>
        <v>-</v>
      </c>
    </row>
    <row r="3077" spans="1:16" x14ac:dyDescent="0.25">
      <c r="A3077" s="15"/>
      <c r="B3077" s="19"/>
      <c r="C3077" s="15"/>
      <c r="D3077" s="15"/>
      <c r="E3077" s="15"/>
      <c r="F3077" s="15"/>
      <c r="G3077" s="15"/>
      <c r="H3077" s="15"/>
      <c r="I3077" s="15"/>
      <c r="J3077" s="15"/>
      <c r="K3077" s="19"/>
      <c r="L3077" s="24" t="str">
        <f t="shared" ca="1" si="48"/>
        <v>-</v>
      </c>
      <c r="M3077" s="15"/>
      <c r="N3077" s="15"/>
      <c r="O3077" s="15"/>
      <c r="P3077" s="15"/>
    </row>
    <row r="3078" spans="1:16" x14ac:dyDescent="0.25">
      <c r="L3078" s="21" t="str">
        <f t="shared" ref="L3078:L3141" ca="1" si="49">IF(B3078&gt;1/1/1900, (IF(M3078="Closed",(DATEDIF(B3078,K3078,"d"))-(DATEDIF(H3078,J3078,"d")),IF(OR(M3078="Pending",ISBLANK(K3078)),TODAY()-B3078))),"-")</f>
        <v>-</v>
      </c>
    </row>
    <row r="3079" spans="1:16" x14ac:dyDescent="0.25">
      <c r="A3079" s="15"/>
      <c r="B3079" s="19"/>
      <c r="C3079" s="15"/>
      <c r="D3079" s="15"/>
      <c r="E3079" s="15"/>
      <c r="F3079" s="15"/>
      <c r="G3079" s="15"/>
      <c r="H3079" s="15"/>
      <c r="I3079" s="15"/>
      <c r="J3079" s="15"/>
      <c r="K3079" s="19"/>
      <c r="L3079" s="24" t="str">
        <f t="shared" ca="1" si="49"/>
        <v>-</v>
      </c>
      <c r="M3079" s="15"/>
      <c r="N3079" s="15"/>
      <c r="O3079" s="15"/>
      <c r="P3079" s="15"/>
    </row>
    <row r="3080" spans="1:16" x14ac:dyDescent="0.25">
      <c r="L3080" s="21" t="str">
        <f t="shared" ca="1" si="49"/>
        <v>-</v>
      </c>
    </row>
    <row r="3081" spans="1:16" x14ac:dyDescent="0.25">
      <c r="A3081" s="15"/>
      <c r="B3081" s="19"/>
      <c r="C3081" s="15"/>
      <c r="D3081" s="15"/>
      <c r="E3081" s="15"/>
      <c r="F3081" s="15"/>
      <c r="G3081" s="15"/>
      <c r="H3081" s="15"/>
      <c r="I3081" s="15"/>
      <c r="J3081" s="15"/>
      <c r="K3081" s="19"/>
      <c r="L3081" s="24" t="str">
        <f t="shared" ca="1" si="49"/>
        <v>-</v>
      </c>
      <c r="M3081" s="15"/>
      <c r="N3081" s="15"/>
      <c r="O3081" s="15"/>
      <c r="P3081" s="15"/>
    </row>
    <row r="3082" spans="1:16" x14ac:dyDescent="0.25">
      <c r="L3082" s="21" t="str">
        <f t="shared" ca="1" si="49"/>
        <v>-</v>
      </c>
    </row>
    <row r="3083" spans="1:16" x14ac:dyDescent="0.25">
      <c r="A3083" s="15"/>
      <c r="B3083" s="19"/>
      <c r="C3083" s="15"/>
      <c r="D3083" s="15"/>
      <c r="E3083" s="15"/>
      <c r="F3083" s="15"/>
      <c r="G3083" s="15"/>
      <c r="H3083" s="15"/>
      <c r="I3083" s="15"/>
      <c r="J3083" s="15"/>
      <c r="K3083" s="19"/>
      <c r="L3083" s="24" t="str">
        <f t="shared" ca="1" si="49"/>
        <v>-</v>
      </c>
      <c r="M3083" s="15"/>
      <c r="N3083" s="15"/>
      <c r="O3083" s="15"/>
      <c r="P3083" s="15"/>
    </row>
    <row r="3084" spans="1:16" x14ac:dyDescent="0.25">
      <c r="L3084" s="21" t="str">
        <f t="shared" ca="1" si="49"/>
        <v>-</v>
      </c>
    </row>
    <row r="3085" spans="1:16" x14ac:dyDescent="0.25">
      <c r="A3085" s="15"/>
      <c r="B3085" s="19"/>
      <c r="C3085" s="15"/>
      <c r="D3085" s="15"/>
      <c r="E3085" s="15"/>
      <c r="F3085" s="15"/>
      <c r="G3085" s="15"/>
      <c r="H3085" s="15"/>
      <c r="I3085" s="15"/>
      <c r="J3085" s="15"/>
      <c r="K3085" s="19"/>
      <c r="L3085" s="24" t="str">
        <f t="shared" ca="1" si="49"/>
        <v>-</v>
      </c>
      <c r="M3085" s="15"/>
      <c r="N3085" s="15"/>
      <c r="O3085" s="15"/>
      <c r="P3085" s="15"/>
    </row>
    <row r="3086" spans="1:16" x14ac:dyDescent="0.25">
      <c r="L3086" s="21" t="str">
        <f t="shared" ca="1" si="49"/>
        <v>-</v>
      </c>
    </row>
    <row r="3087" spans="1:16" x14ac:dyDescent="0.25">
      <c r="A3087" s="15"/>
      <c r="B3087" s="19"/>
      <c r="C3087" s="15"/>
      <c r="D3087" s="15"/>
      <c r="E3087" s="15"/>
      <c r="F3087" s="15"/>
      <c r="G3087" s="15"/>
      <c r="H3087" s="15"/>
      <c r="I3087" s="15"/>
      <c r="J3087" s="15"/>
      <c r="K3087" s="19"/>
      <c r="L3087" s="24" t="str">
        <f t="shared" ca="1" si="49"/>
        <v>-</v>
      </c>
      <c r="M3087" s="15"/>
      <c r="N3087" s="15"/>
      <c r="O3087" s="15"/>
      <c r="P3087" s="15"/>
    </row>
    <row r="3088" spans="1:16" x14ac:dyDescent="0.25">
      <c r="L3088" s="21" t="str">
        <f t="shared" ca="1" si="49"/>
        <v>-</v>
      </c>
    </row>
    <row r="3089" spans="1:16" x14ac:dyDescent="0.25">
      <c r="A3089" s="15"/>
      <c r="B3089" s="19"/>
      <c r="C3089" s="15"/>
      <c r="D3089" s="15"/>
      <c r="E3089" s="15"/>
      <c r="F3089" s="15"/>
      <c r="G3089" s="15"/>
      <c r="H3089" s="15"/>
      <c r="I3089" s="15"/>
      <c r="J3089" s="15"/>
      <c r="K3089" s="19"/>
      <c r="L3089" s="24" t="str">
        <f t="shared" ca="1" si="49"/>
        <v>-</v>
      </c>
      <c r="M3089" s="15"/>
      <c r="N3089" s="15"/>
      <c r="O3089" s="15"/>
      <c r="P3089" s="15"/>
    </row>
    <row r="3090" spans="1:16" x14ac:dyDescent="0.25">
      <c r="L3090" s="21" t="str">
        <f t="shared" ca="1" si="49"/>
        <v>-</v>
      </c>
    </row>
    <row r="3091" spans="1:16" x14ac:dyDescent="0.25">
      <c r="A3091" s="15"/>
      <c r="B3091" s="19"/>
      <c r="C3091" s="15"/>
      <c r="D3091" s="15"/>
      <c r="E3091" s="15"/>
      <c r="F3091" s="15"/>
      <c r="G3091" s="15"/>
      <c r="H3091" s="15"/>
      <c r="I3091" s="15"/>
      <c r="J3091" s="15"/>
      <c r="K3091" s="19"/>
      <c r="L3091" s="24" t="str">
        <f t="shared" ca="1" si="49"/>
        <v>-</v>
      </c>
      <c r="M3091" s="15"/>
      <c r="N3091" s="15"/>
      <c r="O3091" s="15"/>
      <c r="P3091" s="15"/>
    </row>
    <row r="3092" spans="1:16" x14ac:dyDescent="0.25">
      <c r="L3092" s="21" t="str">
        <f t="shared" ca="1" si="49"/>
        <v>-</v>
      </c>
    </row>
    <row r="3093" spans="1:16" x14ac:dyDescent="0.25">
      <c r="A3093" s="15"/>
      <c r="B3093" s="19"/>
      <c r="C3093" s="15"/>
      <c r="D3093" s="15"/>
      <c r="E3093" s="15"/>
      <c r="F3093" s="15"/>
      <c r="G3093" s="15"/>
      <c r="H3093" s="15"/>
      <c r="I3093" s="15"/>
      <c r="J3093" s="15"/>
      <c r="K3093" s="19"/>
      <c r="L3093" s="24" t="str">
        <f t="shared" ca="1" si="49"/>
        <v>-</v>
      </c>
      <c r="M3093" s="15"/>
      <c r="N3093" s="15"/>
      <c r="O3093" s="15"/>
      <c r="P3093" s="15"/>
    </row>
    <row r="3094" spans="1:16" x14ac:dyDescent="0.25">
      <c r="L3094" s="21" t="str">
        <f t="shared" ca="1" si="49"/>
        <v>-</v>
      </c>
    </row>
    <row r="3095" spans="1:16" x14ac:dyDescent="0.25">
      <c r="A3095" s="15"/>
      <c r="B3095" s="19"/>
      <c r="C3095" s="15"/>
      <c r="D3095" s="15"/>
      <c r="E3095" s="15"/>
      <c r="F3095" s="15"/>
      <c r="G3095" s="15"/>
      <c r="H3095" s="15"/>
      <c r="I3095" s="15"/>
      <c r="J3095" s="15"/>
      <c r="K3095" s="19"/>
      <c r="L3095" s="24" t="str">
        <f t="shared" ca="1" si="49"/>
        <v>-</v>
      </c>
      <c r="M3095" s="15"/>
      <c r="N3095" s="15"/>
      <c r="O3095" s="15"/>
      <c r="P3095" s="15"/>
    </row>
    <row r="3096" spans="1:16" x14ac:dyDescent="0.25">
      <c r="L3096" s="21" t="str">
        <f t="shared" ca="1" si="49"/>
        <v>-</v>
      </c>
    </row>
    <row r="3097" spans="1:16" x14ac:dyDescent="0.25">
      <c r="A3097" s="15"/>
      <c r="B3097" s="19"/>
      <c r="C3097" s="15"/>
      <c r="D3097" s="15"/>
      <c r="E3097" s="15"/>
      <c r="F3097" s="15"/>
      <c r="G3097" s="15"/>
      <c r="H3097" s="15"/>
      <c r="I3097" s="15"/>
      <c r="J3097" s="15"/>
      <c r="K3097" s="19"/>
      <c r="L3097" s="24" t="str">
        <f t="shared" ca="1" si="49"/>
        <v>-</v>
      </c>
      <c r="M3097" s="15"/>
      <c r="N3097" s="15"/>
      <c r="O3097" s="15"/>
      <c r="P3097" s="15"/>
    </row>
    <row r="3098" spans="1:16" x14ac:dyDescent="0.25">
      <c r="L3098" s="21" t="str">
        <f t="shared" ca="1" si="49"/>
        <v>-</v>
      </c>
    </row>
    <row r="3099" spans="1:16" x14ac:dyDescent="0.25">
      <c r="A3099" s="15"/>
      <c r="B3099" s="19"/>
      <c r="C3099" s="15"/>
      <c r="D3099" s="15"/>
      <c r="E3099" s="15"/>
      <c r="F3099" s="15"/>
      <c r="G3099" s="15"/>
      <c r="H3099" s="15"/>
      <c r="I3099" s="15"/>
      <c r="J3099" s="15"/>
      <c r="K3099" s="19"/>
      <c r="L3099" s="24" t="str">
        <f t="shared" ca="1" si="49"/>
        <v>-</v>
      </c>
      <c r="M3099" s="15"/>
      <c r="N3099" s="15"/>
      <c r="O3099" s="15"/>
      <c r="P3099" s="15"/>
    </row>
    <row r="3100" spans="1:16" x14ac:dyDescent="0.25">
      <c r="L3100" s="21" t="str">
        <f t="shared" ca="1" si="49"/>
        <v>-</v>
      </c>
    </row>
    <row r="3101" spans="1:16" x14ac:dyDescent="0.25">
      <c r="A3101" s="15"/>
      <c r="B3101" s="19"/>
      <c r="C3101" s="15"/>
      <c r="D3101" s="15"/>
      <c r="E3101" s="15"/>
      <c r="F3101" s="15"/>
      <c r="G3101" s="15"/>
      <c r="H3101" s="15"/>
      <c r="I3101" s="15"/>
      <c r="J3101" s="15"/>
      <c r="K3101" s="19"/>
      <c r="L3101" s="24" t="str">
        <f t="shared" ca="1" si="49"/>
        <v>-</v>
      </c>
      <c r="M3101" s="15"/>
      <c r="N3101" s="15"/>
      <c r="O3101" s="15"/>
      <c r="P3101" s="15"/>
    </row>
    <row r="3102" spans="1:16" x14ac:dyDescent="0.25">
      <c r="L3102" s="21" t="str">
        <f t="shared" ca="1" si="49"/>
        <v>-</v>
      </c>
    </row>
    <row r="3103" spans="1:16" x14ac:dyDescent="0.25">
      <c r="A3103" s="15"/>
      <c r="B3103" s="19"/>
      <c r="C3103" s="15"/>
      <c r="D3103" s="15"/>
      <c r="E3103" s="15"/>
      <c r="F3103" s="15"/>
      <c r="G3103" s="15"/>
      <c r="H3103" s="15"/>
      <c r="I3103" s="15"/>
      <c r="J3103" s="15"/>
      <c r="K3103" s="19"/>
      <c r="L3103" s="24" t="str">
        <f t="shared" ca="1" si="49"/>
        <v>-</v>
      </c>
      <c r="M3103" s="15"/>
      <c r="N3103" s="15"/>
      <c r="O3103" s="15"/>
      <c r="P3103" s="15"/>
    </row>
    <row r="3104" spans="1:16" x14ac:dyDescent="0.25">
      <c r="L3104" s="21" t="str">
        <f t="shared" ca="1" si="49"/>
        <v>-</v>
      </c>
    </row>
    <row r="3105" spans="1:16" x14ac:dyDescent="0.25">
      <c r="A3105" s="15"/>
      <c r="B3105" s="19"/>
      <c r="C3105" s="15"/>
      <c r="D3105" s="15"/>
      <c r="E3105" s="15"/>
      <c r="F3105" s="15"/>
      <c r="G3105" s="15"/>
      <c r="H3105" s="15"/>
      <c r="I3105" s="15"/>
      <c r="J3105" s="15"/>
      <c r="K3105" s="19"/>
      <c r="L3105" s="24" t="str">
        <f t="shared" ca="1" si="49"/>
        <v>-</v>
      </c>
      <c r="M3105" s="15"/>
      <c r="N3105" s="15"/>
      <c r="O3105" s="15"/>
      <c r="P3105" s="15"/>
    </row>
    <row r="3106" spans="1:16" x14ac:dyDescent="0.25">
      <c r="L3106" s="21" t="str">
        <f t="shared" ca="1" si="49"/>
        <v>-</v>
      </c>
    </row>
    <row r="3107" spans="1:16" x14ac:dyDescent="0.25">
      <c r="A3107" s="15"/>
      <c r="B3107" s="19"/>
      <c r="C3107" s="15"/>
      <c r="D3107" s="15"/>
      <c r="E3107" s="15"/>
      <c r="F3107" s="15"/>
      <c r="G3107" s="15"/>
      <c r="H3107" s="15"/>
      <c r="I3107" s="15"/>
      <c r="J3107" s="15"/>
      <c r="K3107" s="19"/>
      <c r="L3107" s="24" t="str">
        <f t="shared" ca="1" si="49"/>
        <v>-</v>
      </c>
      <c r="M3107" s="15"/>
      <c r="N3107" s="15"/>
      <c r="O3107" s="15"/>
      <c r="P3107" s="15"/>
    </row>
    <row r="3108" spans="1:16" x14ac:dyDescent="0.25">
      <c r="L3108" s="21" t="str">
        <f t="shared" ca="1" si="49"/>
        <v>-</v>
      </c>
    </row>
    <row r="3109" spans="1:16" x14ac:dyDescent="0.25">
      <c r="A3109" s="15"/>
      <c r="B3109" s="19"/>
      <c r="C3109" s="15"/>
      <c r="D3109" s="15"/>
      <c r="E3109" s="15"/>
      <c r="F3109" s="15"/>
      <c r="G3109" s="15"/>
      <c r="H3109" s="15"/>
      <c r="I3109" s="15"/>
      <c r="J3109" s="15"/>
      <c r="K3109" s="19"/>
      <c r="L3109" s="24" t="str">
        <f t="shared" ca="1" si="49"/>
        <v>-</v>
      </c>
      <c r="M3109" s="15"/>
      <c r="N3109" s="15"/>
      <c r="O3109" s="15"/>
      <c r="P3109" s="15"/>
    </row>
    <row r="3110" spans="1:16" x14ac:dyDescent="0.25">
      <c r="L3110" s="21" t="str">
        <f t="shared" ca="1" si="49"/>
        <v>-</v>
      </c>
    </row>
    <row r="3111" spans="1:16" x14ac:dyDescent="0.25">
      <c r="A3111" s="15"/>
      <c r="B3111" s="19"/>
      <c r="C3111" s="15"/>
      <c r="D3111" s="15"/>
      <c r="E3111" s="15"/>
      <c r="F3111" s="15"/>
      <c r="G3111" s="15"/>
      <c r="H3111" s="15"/>
      <c r="I3111" s="15"/>
      <c r="J3111" s="15"/>
      <c r="K3111" s="19"/>
      <c r="L3111" s="24" t="str">
        <f t="shared" ca="1" si="49"/>
        <v>-</v>
      </c>
      <c r="M3111" s="15"/>
      <c r="N3111" s="15"/>
      <c r="O3111" s="15"/>
      <c r="P3111" s="15"/>
    </row>
    <row r="3112" spans="1:16" x14ac:dyDescent="0.25">
      <c r="L3112" s="21" t="str">
        <f t="shared" ca="1" si="49"/>
        <v>-</v>
      </c>
    </row>
    <row r="3113" spans="1:16" x14ac:dyDescent="0.25">
      <c r="A3113" s="15"/>
      <c r="B3113" s="19"/>
      <c r="C3113" s="15"/>
      <c r="D3113" s="15"/>
      <c r="E3113" s="15"/>
      <c r="F3113" s="15"/>
      <c r="G3113" s="15"/>
      <c r="H3113" s="15"/>
      <c r="I3113" s="15"/>
      <c r="J3113" s="15"/>
      <c r="K3113" s="19"/>
      <c r="L3113" s="24" t="str">
        <f t="shared" ca="1" si="49"/>
        <v>-</v>
      </c>
      <c r="M3113" s="15"/>
      <c r="N3113" s="15"/>
      <c r="O3113" s="15"/>
      <c r="P3113" s="15"/>
    </row>
    <row r="3114" spans="1:16" x14ac:dyDescent="0.25">
      <c r="L3114" s="21" t="str">
        <f t="shared" ca="1" si="49"/>
        <v>-</v>
      </c>
    </row>
    <row r="3115" spans="1:16" x14ac:dyDescent="0.25">
      <c r="A3115" s="15"/>
      <c r="B3115" s="19"/>
      <c r="C3115" s="15"/>
      <c r="D3115" s="15"/>
      <c r="E3115" s="15"/>
      <c r="F3115" s="15"/>
      <c r="G3115" s="15"/>
      <c r="H3115" s="15"/>
      <c r="I3115" s="15"/>
      <c r="J3115" s="15"/>
      <c r="K3115" s="19"/>
      <c r="L3115" s="24" t="str">
        <f t="shared" ca="1" si="49"/>
        <v>-</v>
      </c>
      <c r="M3115" s="15"/>
      <c r="N3115" s="15"/>
      <c r="O3115" s="15"/>
      <c r="P3115" s="15"/>
    </row>
    <row r="3116" spans="1:16" x14ac:dyDescent="0.25">
      <c r="L3116" s="21" t="str">
        <f t="shared" ca="1" si="49"/>
        <v>-</v>
      </c>
    </row>
    <row r="3117" spans="1:16" x14ac:dyDescent="0.25">
      <c r="A3117" s="15"/>
      <c r="B3117" s="19"/>
      <c r="C3117" s="15"/>
      <c r="D3117" s="15"/>
      <c r="E3117" s="15"/>
      <c r="F3117" s="15"/>
      <c r="G3117" s="15"/>
      <c r="H3117" s="15"/>
      <c r="I3117" s="15"/>
      <c r="J3117" s="15"/>
      <c r="K3117" s="19"/>
      <c r="L3117" s="24" t="str">
        <f t="shared" ca="1" si="49"/>
        <v>-</v>
      </c>
      <c r="M3117" s="15"/>
      <c r="N3117" s="15"/>
      <c r="O3117" s="15"/>
      <c r="P3117" s="15"/>
    </row>
    <row r="3118" spans="1:16" x14ac:dyDescent="0.25">
      <c r="L3118" s="21" t="str">
        <f t="shared" ca="1" si="49"/>
        <v>-</v>
      </c>
    </row>
    <row r="3119" spans="1:16" x14ac:dyDescent="0.25">
      <c r="A3119" s="15"/>
      <c r="B3119" s="19"/>
      <c r="C3119" s="15"/>
      <c r="D3119" s="15"/>
      <c r="E3119" s="15"/>
      <c r="F3119" s="15"/>
      <c r="G3119" s="15"/>
      <c r="H3119" s="15"/>
      <c r="I3119" s="15"/>
      <c r="J3119" s="15"/>
      <c r="K3119" s="19"/>
      <c r="L3119" s="24" t="str">
        <f t="shared" ca="1" si="49"/>
        <v>-</v>
      </c>
      <c r="M3119" s="15"/>
      <c r="N3119" s="15"/>
      <c r="O3119" s="15"/>
      <c r="P3119" s="15"/>
    </row>
    <row r="3120" spans="1:16" x14ac:dyDescent="0.25">
      <c r="L3120" s="21" t="str">
        <f t="shared" ca="1" si="49"/>
        <v>-</v>
      </c>
    </row>
    <row r="3121" spans="1:16" x14ac:dyDescent="0.25">
      <c r="A3121" s="15"/>
      <c r="B3121" s="19"/>
      <c r="C3121" s="15"/>
      <c r="D3121" s="15"/>
      <c r="E3121" s="15"/>
      <c r="F3121" s="15"/>
      <c r="G3121" s="15"/>
      <c r="H3121" s="15"/>
      <c r="I3121" s="15"/>
      <c r="J3121" s="15"/>
      <c r="K3121" s="19"/>
      <c r="L3121" s="24" t="str">
        <f t="shared" ca="1" si="49"/>
        <v>-</v>
      </c>
      <c r="M3121" s="15"/>
      <c r="N3121" s="15"/>
      <c r="O3121" s="15"/>
      <c r="P3121" s="15"/>
    </row>
    <row r="3122" spans="1:16" x14ac:dyDescent="0.25">
      <c r="L3122" s="21" t="str">
        <f t="shared" ca="1" si="49"/>
        <v>-</v>
      </c>
    </row>
    <row r="3123" spans="1:16" x14ac:dyDescent="0.25">
      <c r="A3123" s="15"/>
      <c r="B3123" s="19"/>
      <c r="C3123" s="15"/>
      <c r="D3123" s="15"/>
      <c r="E3123" s="15"/>
      <c r="F3123" s="15"/>
      <c r="G3123" s="15"/>
      <c r="H3123" s="15"/>
      <c r="I3123" s="15"/>
      <c r="J3123" s="15"/>
      <c r="K3123" s="19"/>
      <c r="L3123" s="24" t="str">
        <f t="shared" ca="1" si="49"/>
        <v>-</v>
      </c>
      <c r="M3123" s="15"/>
      <c r="N3123" s="15"/>
      <c r="O3123" s="15"/>
      <c r="P3123" s="15"/>
    </row>
    <row r="3124" spans="1:16" x14ac:dyDescent="0.25">
      <c r="L3124" s="21" t="str">
        <f t="shared" ca="1" si="49"/>
        <v>-</v>
      </c>
    </row>
    <row r="3125" spans="1:16" x14ac:dyDescent="0.25">
      <c r="A3125" s="15"/>
      <c r="B3125" s="19"/>
      <c r="C3125" s="15"/>
      <c r="D3125" s="15"/>
      <c r="E3125" s="15"/>
      <c r="F3125" s="15"/>
      <c r="G3125" s="15"/>
      <c r="H3125" s="15"/>
      <c r="I3125" s="15"/>
      <c r="J3125" s="15"/>
      <c r="K3125" s="19"/>
      <c r="L3125" s="24" t="str">
        <f t="shared" ca="1" si="49"/>
        <v>-</v>
      </c>
      <c r="M3125" s="15"/>
      <c r="N3125" s="15"/>
      <c r="O3125" s="15"/>
      <c r="P3125" s="15"/>
    </row>
    <row r="3126" spans="1:16" x14ac:dyDescent="0.25">
      <c r="L3126" s="21" t="str">
        <f t="shared" ca="1" si="49"/>
        <v>-</v>
      </c>
    </row>
    <row r="3127" spans="1:16" x14ac:dyDescent="0.25">
      <c r="A3127" s="15"/>
      <c r="B3127" s="19"/>
      <c r="C3127" s="15"/>
      <c r="D3127" s="15"/>
      <c r="E3127" s="15"/>
      <c r="F3127" s="15"/>
      <c r="G3127" s="15"/>
      <c r="H3127" s="15"/>
      <c r="I3127" s="15"/>
      <c r="J3127" s="15"/>
      <c r="K3127" s="19"/>
      <c r="L3127" s="24" t="str">
        <f t="shared" ca="1" si="49"/>
        <v>-</v>
      </c>
      <c r="M3127" s="15"/>
      <c r="N3127" s="15"/>
      <c r="O3127" s="15"/>
      <c r="P3127" s="15"/>
    </row>
    <row r="3128" spans="1:16" x14ac:dyDescent="0.25">
      <c r="L3128" s="21" t="str">
        <f t="shared" ca="1" si="49"/>
        <v>-</v>
      </c>
    </row>
    <row r="3129" spans="1:16" x14ac:dyDescent="0.25">
      <c r="A3129" s="15"/>
      <c r="B3129" s="19"/>
      <c r="C3129" s="15"/>
      <c r="D3129" s="15"/>
      <c r="E3129" s="15"/>
      <c r="F3129" s="15"/>
      <c r="G3129" s="15"/>
      <c r="H3129" s="15"/>
      <c r="I3129" s="15"/>
      <c r="J3129" s="15"/>
      <c r="K3129" s="19"/>
      <c r="L3129" s="24" t="str">
        <f t="shared" ca="1" si="49"/>
        <v>-</v>
      </c>
      <c r="M3129" s="15"/>
      <c r="N3129" s="15"/>
      <c r="O3129" s="15"/>
      <c r="P3129" s="15"/>
    </row>
    <row r="3130" spans="1:16" x14ac:dyDescent="0.25">
      <c r="L3130" s="21" t="str">
        <f t="shared" ca="1" si="49"/>
        <v>-</v>
      </c>
    </row>
    <row r="3131" spans="1:16" x14ac:dyDescent="0.25">
      <c r="A3131" s="15"/>
      <c r="B3131" s="19"/>
      <c r="C3131" s="15"/>
      <c r="D3131" s="15"/>
      <c r="E3131" s="15"/>
      <c r="F3131" s="15"/>
      <c r="G3131" s="15"/>
      <c r="H3131" s="15"/>
      <c r="I3131" s="15"/>
      <c r="J3131" s="15"/>
      <c r="K3131" s="19"/>
      <c r="L3131" s="24" t="str">
        <f t="shared" ca="1" si="49"/>
        <v>-</v>
      </c>
      <c r="M3131" s="15"/>
      <c r="N3131" s="15"/>
      <c r="O3131" s="15"/>
      <c r="P3131" s="15"/>
    </row>
    <row r="3132" spans="1:16" x14ac:dyDescent="0.25">
      <c r="L3132" s="21" t="str">
        <f t="shared" ca="1" si="49"/>
        <v>-</v>
      </c>
    </row>
    <row r="3133" spans="1:16" x14ac:dyDescent="0.25">
      <c r="A3133" s="15"/>
      <c r="B3133" s="19"/>
      <c r="C3133" s="15"/>
      <c r="D3133" s="15"/>
      <c r="E3133" s="15"/>
      <c r="F3133" s="15"/>
      <c r="G3133" s="15"/>
      <c r="H3133" s="15"/>
      <c r="I3133" s="15"/>
      <c r="J3133" s="15"/>
      <c r="K3133" s="19"/>
      <c r="L3133" s="24" t="str">
        <f t="shared" ca="1" si="49"/>
        <v>-</v>
      </c>
      <c r="M3133" s="15"/>
      <c r="N3133" s="15"/>
      <c r="O3133" s="15"/>
      <c r="P3133" s="15"/>
    </row>
    <row r="3134" spans="1:16" x14ac:dyDescent="0.25">
      <c r="L3134" s="21" t="str">
        <f t="shared" ca="1" si="49"/>
        <v>-</v>
      </c>
    </row>
    <row r="3135" spans="1:16" x14ac:dyDescent="0.25">
      <c r="A3135" s="15"/>
      <c r="B3135" s="19"/>
      <c r="C3135" s="15"/>
      <c r="D3135" s="15"/>
      <c r="E3135" s="15"/>
      <c r="F3135" s="15"/>
      <c r="G3135" s="15"/>
      <c r="H3135" s="15"/>
      <c r="I3135" s="15"/>
      <c r="J3135" s="15"/>
      <c r="K3135" s="19"/>
      <c r="L3135" s="24" t="str">
        <f t="shared" ca="1" si="49"/>
        <v>-</v>
      </c>
      <c r="M3135" s="15"/>
      <c r="N3135" s="15"/>
      <c r="O3135" s="15"/>
      <c r="P3135" s="15"/>
    </row>
    <row r="3136" spans="1:16" x14ac:dyDescent="0.25">
      <c r="L3136" s="21" t="str">
        <f t="shared" ca="1" si="49"/>
        <v>-</v>
      </c>
    </row>
    <row r="3137" spans="1:16" x14ac:dyDescent="0.25">
      <c r="A3137" s="15"/>
      <c r="B3137" s="19"/>
      <c r="C3137" s="15"/>
      <c r="D3137" s="15"/>
      <c r="E3137" s="15"/>
      <c r="F3137" s="15"/>
      <c r="G3137" s="15"/>
      <c r="H3137" s="15"/>
      <c r="I3137" s="15"/>
      <c r="J3137" s="15"/>
      <c r="K3137" s="19"/>
      <c r="L3137" s="24" t="str">
        <f t="shared" ca="1" si="49"/>
        <v>-</v>
      </c>
      <c r="M3137" s="15"/>
      <c r="N3137" s="15"/>
      <c r="O3137" s="15"/>
      <c r="P3137" s="15"/>
    </row>
    <row r="3138" spans="1:16" x14ac:dyDescent="0.25">
      <c r="L3138" s="21" t="str">
        <f t="shared" ca="1" si="49"/>
        <v>-</v>
      </c>
    </row>
    <row r="3139" spans="1:16" x14ac:dyDescent="0.25">
      <c r="A3139" s="15"/>
      <c r="B3139" s="19"/>
      <c r="C3139" s="15"/>
      <c r="D3139" s="15"/>
      <c r="E3139" s="15"/>
      <c r="F3139" s="15"/>
      <c r="G3139" s="15"/>
      <c r="H3139" s="15"/>
      <c r="I3139" s="15"/>
      <c r="J3139" s="15"/>
      <c r="K3139" s="19"/>
      <c r="L3139" s="24" t="str">
        <f t="shared" ca="1" si="49"/>
        <v>-</v>
      </c>
      <c r="M3139" s="15"/>
      <c r="N3139" s="15"/>
      <c r="O3139" s="15"/>
      <c r="P3139" s="15"/>
    </row>
    <row r="3140" spans="1:16" x14ac:dyDescent="0.25">
      <c r="L3140" s="21" t="str">
        <f t="shared" ca="1" si="49"/>
        <v>-</v>
      </c>
    </row>
    <row r="3141" spans="1:16" x14ac:dyDescent="0.25">
      <c r="A3141" s="15"/>
      <c r="B3141" s="19"/>
      <c r="C3141" s="15"/>
      <c r="D3141" s="15"/>
      <c r="E3141" s="15"/>
      <c r="F3141" s="15"/>
      <c r="G3141" s="15"/>
      <c r="H3141" s="15"/>
      <c r="I3141" s="15"/>
      <c r="J3141" s="15"/>
      <c r="K3141" s="19"/>
      <c r="L3141" s="24" t="str">
        <f t="shared" ca="1" si="49"/>
        <v>-</v>
      </c>
      <c r="M3141" s="15"/>
      <c r="N3141" s="15"/>
      <c r="O3141" s="15"/>
      <c r="P3141" s="15"/>
    </row>
    <row r="3142" spans="1:16" x14ac:dyDescent="0.25">
      <c r="L3142" s="21" t="str">
        <f t="shared" ref="L3142:L3205" ca="1" si="50">IF(B3142&gt;1/1/1900, (IF(M3142="Closed",(DATEDIF(B3142,K3142,"d"))-(DATEDIF(H3142,J3142,"d")),IF(OR(M3142="Pending",ISBLANK(K3142)),TODAY()-B3142))),"-")</f>
        <v>-</v>
      </c>
    </row>
    <row r="3143" spans="1:16" x14ac:dyDescent="0.25">
      <c r="A3143" s="15"/>
      <c r="B3143" s="19"/>
      <c r="C3143" s="15"/>
      <c r="D3143" s="15"/>
      <c r="E3143" s="15"/>
      <c r="F3143" s="15"/>
      <c r="G3143" s="15"/>
      <c r="H3143" s="15"/>
      <c r="I3143" s="15"/>
      <c r="J3143" s="15"/>
      <c r="K3143" s="19"/>
      <c r="L3143" s="24" t="str">
        <f t="shared" ca="1" si="50"/>
        <v>-</v>
      </c>
      <c r="M3143" s="15"/>
      <c r="N3143" s="15"/>
      <c r="O3143" s="15"/>
      <c r="P3143" s="15"/>
    </row>
    <row r="3144" spans="1:16" x14ac:dyDescent="0.25">
      <c r="L3144" s="21" t="str">
        <f t="shared" ca="1" si="50"/>
        <v>-</v>
      </c>
    </row>
    <row r="3145" spans="1:16" x14ac:dyDescent="0.25">
      <c r="A3145" s="15"/>
      <c r="B3145" s="19"/>
      <c r="C3145" s="15"/>
      <c r="D3145" s="15"/>
      <c r="E3145" s="15"/>
      <c r="F3145" s="15"/>
      <c r="G3145" s="15"/>
      <c r="H3145" s="15"/>
      <c r="I3145" s="15"/>
      <c r="J3145" s="15"/>
      <c r="K3145" s="19"/>
      <c r="L3145" s="24" t="str">
        <f t="shared" ca="1" si="50"/>
        <v>-</v>
      </c>
      <c r="M3145" s="15"/>
      <c r="N3145" s="15"/>
      <c r="O3145" s="15"/>
      <c r="P3145" s="15"/>
    </row>
    <row r="3146" spans="1:16" x14ac:dyDescent="0.25">
      <c r="L3146" s="21" t="str">
        <f t="shared" ca="1" si="50"/>
        <v>-</v>
      </c>
    </row>
    <row r="3147" spans="1:16" x14ac:dyDescent="0.25">
      <c r="A3147" s="15"/>
      <c r="B3147" s="19"/>
      <c r="C3147" s="15"/>
      <c r="D3147" s="15"/>
      <c r="E3147" s="15"/>
      <c r="F3147" s="15"/>
      <c r="G3147" s="15"/>
      <c r="H3147" s="15"/>
      <c r="I3147" s="15"/>
      <c r="J3147" s="15"/>
      <c r="K3147" s="19"/>
      <c r="L3147" s="24" t="str">
        <f t="shared" ca="1" si="50"/>
        <v>-</v>
      </c>
      <c r="M3147" s="15"/>
      <c r="N3147" s="15"/>
      <c r="O3147" s="15"/>
      <c r="P3147" s="15"/>
    </row>
    <row r="3148" spans="1:16" x14ac:dyDescent="0.25">
      <c r="L3148" s="21" t="str">
        <f t="shared" ca="1" si="50"/>
        <v>-</v>
      </c>
    </row>
    <row r="3149" spans="1:16" x14ac:dyDescent="0.25">
      <c r="A3149" s="15"/>
      <c r="B3149" s="19"/>
      <c r="C3149" s="15"/>
      <c r="D3149" s="15"/>
      <c r="E3149" s="15"/>
      <c r="F3149" s="15"/>
      <c r="G3149" s="15"/>
      <c r="H3149" s="15"/>
      <c r="I3149" s="15"/>
      <c r="J3149" s="15"/>
      <c r="K3149" s="19"/>
      <c r="L3149" s="24" t="str">
        <f t="shared" ca="1" si="50"/>
        <v>-</v>
      </c>
      <c r="M3149" s="15"/>
      <c r="N3149" s="15"/>
      <c r="O3149" s="15"/>
      <c r="P3149" s="15"/>
    </row>
    <row r="3150" spans="1:16" x14ac:dyDescent="0.25">
      <c r="L3150" s="21" t="str">
        <f t="shared" ca="1" si="50"/>
        <v>-</v>
      </c>
    </row>
    <row r="3151" spans="1:16" x14ac:dyDescent="0.25">
      <c r="A3151" s="15"/>
      <c r="B3151" s="19"/>
      <c r="C3151" s="15"/>
      <c r="D3151" s="15"/>
      <c r="E3151" s="15"/>
      <c r="F3151" s="15"/>
      <c r="G3151" s="15"/>
      <c r="H3151" s="15"/>
      <c r="I3151" s="15"/>
      <c r="J3151" s="15"/>
      <c r="K3151" s="19"/>
      <c r="L3151" s="24" t="str">
        <f t="shared" ca="1" si="50"/>
        <v>-</v>
      </c>
      <c r="M3151" s="15"/>
      <c r="N3151" s="15"/>
      <c r="O3151" s="15"/>
      <c r="P3151" s="15"/>
    </row>
    <row r="3152" spans="1:16" x14ac:dyDescent="0.25">
      <c r="L3152" s="21" t="str">
        <f t="shared" ca="1" si="50"/>
        <v>-</v>
      </c>
    </row>
    <row r="3153" spans="1:16" x14ac:dyDescent="0.25">
      <c r="A3153" s="15"/>
      <c r="B3153" s="19"/>
      <c r="C3153" s="15"/>
      <c r="D3153" s="15"/>
      <c r="E3153" s="15"/>
      <c r="F3153" s="15"/>
      <c r="G3153" s="15"/>
      <c r="H3153" s="15"/>
      <c r="I3153" s="15"/>
      <c r="J3153" s="15"/>
      <c r="K3153" s="19"/>
      <c r="L3153" s="24" t="str">
        <f t="shared" ca="1" si="50"/>
        <v>-</v>
      </c>
      <c r="M3153" s="15"/>
      <c r="N3153" s="15"/>
      <c r="O3153" s="15"/>
      <c r="P3153" s="15"/>
    </row>
    <row r="3154" spans="1:16" x14ac:dyDescent="0.25">
      <c r="L3154" s="21" t="str">
        <f t="shared" ca="1" si="50"/>
        <v>-</v>
      </c>
    </row>
    <row r="3155" spans="1:16" x14ac:dyDescent="0.25">
      <c r="A3155" s="15"/>
      <c r="B3155" s="19"/>
      <c r="C3155" s="15"/>
      <c r="D3155" s="15"/>
      <c r="E3155" s="15"/>
      <c r="F3155" s="15"/>
      <c r="G3155" s="15"/>
      <c r="H3155" s="15"/>
      <c r="I3155" s="15"/>
      <c r="J3155" s="15"/>
      <c r="K3155" s="19"/>
      <c r="L3155" s="24" t="str">
        <f t="shared" ca="1" si="50"/>
        <v>-</v>
      </c>
      <c r="M3155" s="15"/>
      <c r="N3155" s="15"/>
      <c r="O3155" s="15"/>
      <c r="P3155" s="15"/>
    </row>
    <row r="3156" spans="1:16" x14ac:dyDescent="0.25">
      <c r="L3156" s="21" t="str">
        <f t="shared" ca="1" si="50"/>
        <v>-</v>
      </c>
    </row>
    <row r="3157" spans="1:16" x14ac:dyDescent="0.25">
      <c r="A3157" s="15"/>
      <c r="B3157" s="19"/>
      <c r="C3157" s="15"/>
      <c r="D3157" s="15"/>
      <c r="E3157" s="15"/>
      <c r="F3157" s="15"/>
      <c r="G3157" s="15"/>
      <c r="H3157" s="15"/>
      <c r="I3157" s="15"/>
      <c r="J3157" s="15"/>
      <c r="K3157" s="19"/>
      <c r="L3157" s="24" t="str">
        <f t="shared" ca="1" si="50"/>
        <v>-</v>
      </c>
      <c r="M3157" s="15"/>
      <c r="N3157" s="15"/>
      <c r="O3157" s="15"/>
      <c r="P3157" s="15"/>
    </row>
    <row r="3158" spans="1:16" x14ac:dyDescent="0.25">
      <c r="L3158" s="21" t="str">
        <f t="shared" ca="1" si="50"/>
        <v>-</v>
      </c>
    </row>
    <row r="3159" spans="1:16" x14ac:dyDescent="0.25">
      <c r="A3159" s="15"/>
      <c r="B3159" s="19"/>
      <c r="C3159" s="15"/>
      <c r="D3159" s="15"/>
      <c r="E3159" s="15"/>
      <c r="F3159" s="15"/>
      <c r="G3159" s="15"/>
      <c r="H3159" s="15"/>
      <c r="I3159" s="15"/>
      <c r="J3159" s="15"/>
      <c r="K3159" s="19"/>
      <c r="L3159" s="24" t="str">
        <f t="shared" ca="1" si="50"/>
        <v>-</v>
      </c>
      <c r="M3159" s="15"/>
      <c r="N3159" s="15"/>
      <c r="O3159" s="15"/>
      <c r="P3159" s="15"/>
    </row>
    <row r="3160" spans="1:16" x14ac:dyDescent="0.25">
      <c r="L3160" s="21" t="str">
        <f t="shared" ca="1" si="50"/>
        <v>-</v>
      </c>
    </row>
    <row r="3161" spans="1:16" x14ac:dyDescent="0.25">
      <c r="A3161" s="15"/>
      <c r="B3161" s="19"/>
      <c r="C3161" s="15"/>
      <c r="D3161" s="15"/>
      <c r="E3161" s="15"/>
      <c r="F3161" s="15"/>
      <c r="G3161" s="15"/>
      <c r="H3161" s="15"/>
      <c r="I3161" s="15"/>
      <c r="J3161" s="15"/>
      <c r="K3161" s="19"/>
      <c r="L3161" s="24" t="str">
        <f t="shared" ca="1" si="50"/>
        <v>-</v>
      </c>
      <c r="M3161" s="15"/>
      <c r="N3161" s="15"/>
      <c r="O3161" s="15"/>
      <c r="P3161" s="15"/>
    </row>
    <row r="3162" spans="1:16" x14ac:dyDescent="0.25">
      <c r="L3162" s="21" t="str">
        <f t="shared" ca="1" si="50"/>
        <v>-</v>
      </c>
    </row>
    <row r="3163" spans="1:16" x14ac:dyDescent="0.25">
      <c r="A3163" s="15"/>
      <c r="B3163" s="19"/>
      <c r="C3163" s="15"/>
      <c r="D3163" s="15"/>
      <c r="E3163" s="15"/>
      <c r="F3163" s="15"/>
      <c r="G3163" s="15"/>
      <c r="H3163" s="15"/>
      <c r="I3163" s="15"/>
      <c r="J3163" s="15"/>
      <c r="K3163" s="19"/>
      <c r="L3163" s="24" t="str">
        <f t="shared" ca="1" si="50"/>
        <v>-</v>
      </c>
      <c r="M3163" s="15"/>
      <c r="N3163" s="15"/>
      <c r="O3163" s="15"/>
      <c r="P3163" s="15"/>
    </row>
    <row r="3164" spans="1:16" x14ac:dyDescent="0.25">
      <c r="L3164" s="21" t="str">
        <f t="shared" ca="1" si="50"/>
        <v>-</v>
      </c>
    </row>
    <row r="3165" spans="1:16" x14ac:dyDescent="0.25">
      <c r="A3165" s="15"/>
      <c r="B3165" s="19"/>
      <c r="C3165" s="15"/>
      <c r="D3165" s="15"/>
      <c r="E3165" s="15"/>
      <c r="F3165" s="15"/>
      <c r="G3165" s="15"/>
      <c r="H3165" s="15"/>
      <c r="I3165" s="15"/>
      <c r="J3165" s="15"/>
      <c r="K3165" s="19"/>
      <c r="L3165" s="24" t="str">
        <f t="shared" ca="1" si="50"/>
        <v>-</v>
      </c>
      <c r="M3165" s="15"/>
      <c r="N3165" s="15"/>
      <c r="O3165" s="15"/>
      <c r="P3165" s="15"/>
    </row>
    <row r="3166" spans="1:16" x14ac:dyDescent="0.25">
      <c r="L3166" s="21" t="str">
        <f t="shared" ca="1" si="50"/>
        <v>-</v>
      </c>
    </row>
    <row r="3167" spans="1:16" x14ac:dyDescent="0.25">
      <c r="A3167" s="15"/>
      <c r="B3167" s="19"/>
      <c r="C3167" s="15"/>
      <c r="D3167" s="15"/>
      <c r="E3167" s="15"/>
      <c r="F3167" s="15"/>
      <c r="G3167" s="15"/>
      <c r="H3167" s="15"/>
      <c r="I3167" s="15"/>
      <c r="J3167" s="15"/>
      <c r="K3167" s="19"/>
      <c r="L3167" s="24" t="str">
        <f t="shared" ca="1" si="50"/>
        <v>-</v>
      </c>
      <c r="M3167" s="15"/>
      <c r="N3167" s="15"/>
      <c r="O3167" s="15"/>
      <c r="P3167" s="15"/>
    </row>
    <row r="3168" spans="1:16" x14ac:dyDescent="0.25">
      <c r="L3168" s="21" t="str">
        <f t="shared" ca="1" si="50"/>
        <v>-</v>
      </c>
    </row>
    <row r="3169" spans="1:16" x14ac:dyDescent="0.25">
      <c r="A3169" s="15"/>
      <c r="B3169" s="19"/>
      <c r="C3169" s="15"/>
      <c r="D3169" s="15"/>
      <c r="E3169" s="15"/>
      <c r="F3169" s="15"/>
      <c r="G3169" s="15"/>
      <c r="H3169" s="15"/>
      <c r="I3169" s="15"/>
      <c r="J3169" s="15"/>
      <c r="K3169" s="19"/>
      <c r="L3169" s="24" t="str">
        <f t="shared" ca="1" si="50"/>
        <v>-</v>
      </c>
      <c r="M3169" s="15"/>
      <c r="N3169" s="15"/>
      <c r="O3169" s="15"/>
      <c r="P3169" s="15"/>
    </row>
    <row r="3170" spans="1:16" x14ac:dyDescent="0.25">
      <c r="L3170" s="21" t="str">
        <f t="shared" ca="1" si="50"/>
        <v>-</v>
      </c>
    </row>
    <row r="3171" spans="1:16" x14ac:dyDescent="0.25">
      <c r="A3171" s="15"/>
      <c r="B3171" s="19"/>
      <c r="C3171" s="15"/>
      <c r="D3171" s="15"/>
      <c r="E3171" s="15"/>
      <c r="F3171" s="15"/>
      <c r="G3171" s="15"/>
      <c r="H3171" s="15"/>
      <c r="I3171" s="15"/>
      <c r="J3171" s="15"/>
      <c r="K3171" s="19"/>
      <c r="L3171" s="24" t="str">
        <f t="shared" ca="1" si="50"/>
        <v>-</v>
      </c>
      <c r="M3171" s="15"/>
      <c r="N3171" s="15"/>
      <c r="O3171" s="15"/>
      <c r="P3171" s="15"/>
    </row>
    <row r="3172" spans="1:16" x14ac:dyDescent="0.25">
      <c r="L3172" s="21" t="str">
        <f t="shared" ca="1" si="50"/>
        <v>-</v>
      </c>
    </row>
    <row r="3173" spans="1:16" x14ac:dyDescent="0.25">
      <c r="A3173" s="15"/>
      <c r="B3173" s="19"/>
      <c r="C3173" s="15"/>
      <c r="D3173" s="15"/>
      <c r="E3173" s="15"/>
      <c r="F3173" s="15"/>
      <c r="G3173" s="15"/>
      <c r="H3173" s="15"/>
      <c r="I3173" s="15"/>
      <c r="J3173" s="15"/>
      <c r="K3173" s="19"/>
      <c r="L3173" s="24" t="str">
        <f t="shared" ca="1" si="50"/>
        <v>-</v>
      </c>
      <c r="M3173" s="15"/>
      <c r="N3173" s="15"/>
      <c r="O3173" s="15"/>
      <c r="P3173" s="15"/>
    </row>
    <row r="3174" spans="1:16" x14ac:dyDescent="0.25">
      <c r="L3174" s="21" t="str">
        <f t="shared" ca="1" si="50"/>
        <v>-</v>
      </c>
    </row>
    <row r="3175" spans="1:16" x14ac:dyDescent="0.25">
      <c r="A3175" s="15"/>
      <c r="B3175" s="19"/>
      <c r="C3175" s="15"/>
      <c r="D3175" s="15"/>
      <c r="E3175" s="15"/>
      <c r="F3175" s="15"/>
      <c r="G3175" s="15"/>
      <c r="H3175" s="15"/>
      <c r="I3175" s="15"/>
      <c r="J3175" s="15"/>
      <c r="K3175" s="19"/>
      <c r="L3175" s="24" t="str">
        <f t="shared" ca="1" si="50"/>
        <v>-</v>
      </c>
      <c r="M3175" s="15"/>
      <c r="N3175" s="15"/>
      <c r="O3175" s="15"/>
      <c r="P3175" s="15"/>
    </row>
    <row r="3176" spans="1:16" x14ac:dyDescent="0.25">
      <c r="L3176" s="21" t="str">
        <f t="shared" ca="1" si="50"/>
        <v>-</v>
      </c>
    </row>
    <row r="3177" spans="1:16" x14ac:dyDescent="0.25">
      <c r="A3177" s="15"/>
      <c r="B3177" s="19"/>
      <c r="C3177" s="15"/>
      <c r="D3177" s="15"/>
      <c r="E3177" s="15"/>
      <c r="F3177" s="15"/>
      <c r="G3177" s="15"/>
      <c r="H3177" s="15"/>
      <c r="I3177" s="15"/>
      <c r="J3177" s="15"/>
      <c r="K3177" s="19"/>
      <c r="L3177" s="24" t="str">
        <f t="shared" ca="1" si="50"/>
        <v>-</v>
      </c>
      <c r="M3177" s="15"/>
      <c r="N3177" s="15"/>
      <c r="O3177" s="15"/>
      <c r="P3177" s="15"/>
    </row>
    <row r="3178" spans="1:16" x14ac:dyDescent="0.25">
      <c r="L3178" s="21" t="str">
        <f t="shared" ca="1" si="50"/>
        <v>-</v>
      </c>
    </row>
    <row r="3179" spans="1:16" x14ac:dyDescent="0.25">
      <c r="A3179" s="15"/>
      <c r="B3179" s="19"/>
      <c r="C3179" s="15"/>
      <c r="D3179" s="15"/>
      <c r="E3179" s="15"/>
      <c r="F3179" s="15"/>
      <c r="G3179" s="15"/>
      <c r="H3179" s="15"/>
      <c r="I3179" s="15"/>
      <c r="J3179" s="15"/>
      <c r="K3179" s="19"/>
      <c r="L3179" s="24" t="str">
        <f t="shared" ca="1" si="50"/>
        <v>-</v>
      </c>
      <c r="M3179" s="15"/>
      <c r="N3179" s="15"/>
      <c r="O3179" s="15"/>
      <c r="P3179" s="15"/>
    </row>
    <row r="3180" spans="1:16" x14ac:dyDescent="0.25">
      <c r="L3180" s="21" t="str">
        <f t="shared" ca="1" si="50"/>
        <v>-</v>
      </c>
    </row>
    <row r="3181" spans="1:16" x14ac:dyDescent="0.25">
      <c r="A3181" s="15"/>
      <c r="B3181" s="19"/>
      <c r="C3181" s="15"/>
      <c r="D3181" s="15"/>
      <c r="E3181" s="15"/>
      <c r="F3181" s="15"/>
      <c r="G3181" s="15"/>
      <c r="H3181" s="15"/>
      <c r="I3181" s="15"/>
      <c r="J3181" s="15"/>
      <c r="K3181" s="19"/>
      <c r="L3181" s="24" t="str">
        <f t="shared" ca="1" si="50"/>
        <v>-</v>
      </c>
      <c r="M3181" s="15"/>
      <c r="N3181" s="15"/>
      <c r="O3181" s="15"/>
      <c r="P3181" s="15"/>
    </row>
    <row r="3182" spans="1:16" x14ac:dyDescent="0.25">
      <c r="L3182" s="21" t="str">
        <f t="shared" ca="1" si="50"/>
        <v>-</v>
      </c>
    </row>
    <row r="3183" spans="1:16" x14ac:dyDescent="0.25">
      <c r="A3183" s="15"/>
      <c r="B3183" s="19"/>
      <c r="C3183" s="15"/>
      <c r="D3183" s="15"/>
      <c r="E3183" s="15"/>
      <c r="F3183" s="15"/>
      <c r="G3183" s="15"/>
      <c r="H3183" s="15"/>
      <c r="I3183" s="15"/>
      <c r="J3183" s="15"/>
      <c r="K3183" s="19"/>
      <c r="L3183" s="24" t="str">
        <f t="shared" ca="1" si="50"/>
        <v>-</v>
      </c>
      <c r="M3183" s="15"/>
      <c r="N3183" s="15"/>
      <c r="O3183" s="15"/>
      <c r="P3183" s="15"/>
    </row>
    <row r="3184" spans="1:16" x14ac:dyDescent="0.25">
      <c r="L3184" s="21" t="str">
        <f t="shared" ca="1" si="50"/>
        <v>-</v>
      </c>
    </row>
    <row r="3185" spans="1:16" x14ac:dyDescent="0.25">
      <c r="A3185" s="15"/>
      <c r="B3185" s="19"/>
      <c r="C3185" s="15"/>
      <c r="D3185" s="15"/>
      <c r="E3185" s="15"/>
      <c r="F3185" s="15"/>
      <c r="G3185" s="15"/>
      <c r="H3185" s="15"/>
      <c r="I3185" s="15"/>
      <c r="J3185" s="15"/>
      <c r="K3185" s="19"/>
      <c r="L3185" s="24" t="str">
        <f t="shared" ca="1" si="50"/>
        <v>-</v>
      </c>
      <c r="M3185" s="15"/>
      <c r="N3185" s="15"/>
      <c r="O3185" s="15"/>
      <c r="P3185" s="15"/>
    </row>
    <row r="3186" spans="1:16" x14ac:dyDescent="0.25">
      <c r="L3186" s="21" t="str">
        <f t="shared" ca="1" si="50"/>
        <v>-</v>
      </c>
    </row>
    <row r="3187" spans="1:16" x14ac:dyDescent="0.25">
      <c r="A3187" s="15"/>
      <c r="B3187" s="19"/>
      <c r="C3187" s="15"/>
      <c r="D3187" s="15"/>
      <c r="E3187" s="15"/>
      <c r="F3187" s="15"/>
      <c r="G3187" s="15"/>
      <c r="H3187" s="15"/>
      <c r="I3187" s="15"/>
      <c r="J3187" s="15"/>
      <c r="K3187" s="19"/>
      <c r="L3187" s="24" t="str">
        <f t="shared" ca="1" si="50"/>
        <v>-</v>
      </c>
      <c r="M3187" s="15"/>
      <c r="N3187" s="15"/>
      <c r="O3187" s="15"/>
      <c r="P3187" s="15"/>
    </row>
    <row r="3188" spans="1:16" x14ac:dyDescent="0.25">
      <c r="L3188" s="21" t="str">
        <f t="shared" ca="1" si="50"/>
        <v>-</v>
      </c>
    </row>
    <row r="3189" spans="1:16" x14ac:dyDescent="0.25">
      <c r="A3189" s="15"/>
      <c r="B3189" s="19"/>
      <c r="C3189" s="15"/>
      <c r="D3189" s="15"/>
      <c r="E3189" s="15"/>
      <c r="F3189" s="15"/>
      <c r="G3189" s="15"/>
      <c r="H3189" s="15"/>
      <c r="I3189" s="15"/>
      <c r="J3189" s="15"/>
      <c r="K3189" s="19"/>
      <c r="L3189" s="24" t="str">
        <f t="shared" ca="1" si="50"/>
        <v>-</v>
      </c>
      <c r="M3189" s="15"/>
      <c r="N3189" s="15"/>
      <c r="O3189" s="15"/>
      <c r="P3189" s="15"/>
    </row>
    <row r="3190" spans="1:16" x14ac:dyDescent="0.25">
      <c r="L3190" s="21" t="str">
        <f t="shared" ca="1" si="50"/>
        <v>-</v>
      </c>
    </row>
    <row r="3191" spans="1:16" x14ac:dyDescent="0.25">
      <c r="A3191" s="15"/>
      <c r="B3191" s="19"/>
      <c r="C3191" s="15"/>
      <c r="D3191" s="15"/>
      <c r="E3191" s="15"/>
      <c r="F3191" s="15"/>
      <c r="G3191" s="15"/>
      <c r="H3191" s="15"/>
      <c r="I3191" s="15"/>
      <c r="J3191" s="15"/>
      <c r="K3191" s="19"/>
      <c r="L3191" s="24" t="str">
        <f t="shared" ca="1" si="50"/>
        <v>-</v>
      </c>
      <c r="M3191" s="15"/>
      <c r="N3191" s="15"/>
      <c r="O3191" s="15"/>
      <c r="P3191" s="15"/>
    </row>
    <row r="3192" spans="1:16" x14ac:dyDescent="0.25">
      <c r="L3192" s="21" t="str">
        <f t="shared" ca="1" si="50"/>
        <v>-</v>
      </c>
    </row>
    <row r="3193" spans="1:16" x14ac:dyDescent="0.25">
      <c r="A3193" s="15"/>
      <c r="B3193" s="19"/>
      <c r="C3193" s="15"/>
      <c r="D3193" s="15"/>
      <c r="E3193" s="15"/>
      <c r="F3193" s="15"/>
      <c r="G3193" s="15"/>
      <c r="H3193" s="15"/>
      <c r="I3193" s="15"/>
      <c r="J3193" s="15"/>
      <c r="K3193" s="19"/>
      <c r="L3193" s="24" t="str">
        <f t="shared" ca="1" si="50"/>
        <v>-</v>
      </c>
      <c r="M3193" s="15"/>
      <c r="N3193" s="15"/>
      <c r="O3193" s="15"/>
      <c r="P3193" s="15"/>
    </row>
    <row r="3194" spans="1:16" x14ac:dyDescent="0.25">
      <c r="L3194" s="21" t="str">
        <f t="shared" ca="1" si="50"/>
        <v>-</v>
      </c>
    </row>
    <row r="3195" spans="1:16" x14ac:dyDescent="0.25">
      <c r="A3195" s="15"/>
      <c r="B3195" s="19"/>
      <c r="C3195" s="15"/>
      <c r="D3195" s="15"/>
      <c r="E3195" s="15"/>
      <c r="F3195" s="15"/>
      <c r="G3195" s="15"/>
      <c r="H3195" s="15"/>
      <c r="I3195" s="15"/>
      <c r="J3195" s="15"/>
      <c r="K3195" s="19"/>
      <c r="L3195" s="24" t="str">
        <f t="shared" ca="1" si="50"/>
        <v>-</v>
      </c>
      <c r="M3195" s="15"/>
      <c r="N3195" s="15"/>
      <c r="O3195" s="15"/>
      <c r="P3195" s="15"/>
    </row>
    <row r="3196" spans="1:16" x14ac:dyDescent="0.25">
      <c r="L3196" s="21" t="str">
        <f t="shared" ca="1" si="50"/>
        <v>-</v>
      </c>
    </row>
    <row r="3197" spans="1:16" x14ac:dyDescent="0.25">
      <c r="A3197" s="15"/>
      <c r="B3197" s="19"/>
      <c r="C3197" s="15"/>
      <c r="D3197" s="15"/>
      <c r="E3197" s="15"/>
      <c r="F3197" s="15"/>
      <c r="G3197" s="15"/>
      <c r="H3197" s="15"/>
      <c r="I3197" s="15"/>
      <c r="J3197" s="15"/>
      <c r="K3197" s="19"/>
      <c r="L3197" s="24" t="str">
        <f t="shared" ca="1" si="50"/>
        <v>-</v>
      </c>
      <c r="M3197" s="15"/>
      <c r="N3197" s="15"/>
      <c r="O3197" s="15"/>
      <c r="P3197" s="15"/>
    </row>
    <row r="3198" spans="1:16" x14ac:dyDescent="0.25">
      <c r="L3198" s="21" t="str">
        <f t="shared" ca="1" si="50"/>
        <v>-</v>
      </c>
    </row>
    <row r="3199" spans="1:16" x14ac:dyDescent="0.25">
      <c r="A3199" s="15"/>
      <c r="B3199" s="19"/>
      <c r="C3199" s="15"/>
      <c r="D3199" s="15"/>
      <c r="E3199" s="15"/>
      <c r="F3199" s="15"/>
      <c r="G3199" s="15"/>
      <c r="H3199" s="15"/>
      <c r="I3199" s="15"/>
      <c r="J3199" s="15"/>
      <c r="K3199" s="19"/>
      <c r="L3199" s="24" t="str">
        <f t="shared" ca="1" si="50"/>
        <v>-</v>
      </c>
      <c r="M3199" s="15"/>
      <c r="N3199" s="15"/>
      <c r="O3199" s="15"/>
      <c r="P3199" s="15"/>
    </row>
    <row r="3200" spans="1:16" x14ac:dyDescent="0.25">
      <c r="L3200" s="21" t="str">
        <f t="shared" ca="1" si="50"/>
        <v>-</v>
      </c>
    </row>
    <row r="3201" spans="1:16" x14ac:dyDescent="0.25">
      <c r="A3201" s="15"/>
      <c r="B3201" s="19"/>
      <c r="C3201" s="15"/>
      <c r="D3201" s="15"/>
      <c r="E3201" s="15"/>
      <c r="F3201" s="15"/>
      <c r="G3201" s="15"/>
      <c r="H3201" s="15"/>
      <c r="I3201" s="15"/>
      <c r="J3201" s="15"/>
      <c r="K3201" s="19"/>
      <c r="L3201" s="24" t="str">
        <f t="shared" ca="1" si="50"/>
        <v>-</v>
      </c>
      <c r="M3201" s="15"/>
      <c r="N3201" s="15"/>
      <c r="O3201" s="15"/>
      <c r="P3201" s="15"/>
    </row>
    <row r="3202" spans="1:16" x14ac:dyDescent="0.25">
      <c r="L3202" s="21" t="str">
        <f t="shared" ca="1" si="50"/>
        <v>-</v>
      </c>
    </row>
    <row r="3203" spans="1:16" x14ac:dyDescent="0.25">
      <c r="A3203" s="15"/>
      <c r="B3203" s="19"/>
      <c r="C3203" s="15"/>
      <c r="D3203" s="15"/>
      <c r="E3203" s="15"/>
      <c r="F3203" s="15"/>
      <c r="G3203" s="15"/>
      <c r="H3203" s="15"/>
      <c r="I3203" s="15"/>
      <c r="J3203" s="15"/>
      <c r="K3203" s="19"/>
      <c r="L3203" s="24" t="str">
        <f t="shared" ca="1" si="50"/>
        <v>-</v>
      </c>
      <c r="M3203" s="15"/>
      <c r="N3203" s="15"/>
      <c r="O3203" s="15"/>
      <c r="P3203" s="15"/>
    </row>
    <row r="3204" spans="1:16" x14ac:dyDescent="0.25">
      <c r="L3204" s="21" t="str">
        <f t="shared" ca="1" si="50"/>
        <v>-</v>
      </c>
    </row>
    <row r="3205" spans="1:16" x14ac:dyDescent="0.25">
      <c r="A3205" s="15"/>
      <c r="B3205" s="19"/>
      <c r="C3205" s="15"/>
      <c r="D3205" s="15"/>
      <c r="E3205" s="15"/>
      <c r="F3205" s="15"/>
      <c r="G3205" s="15"/>
      <c r="H3205" s="15"/>
      <c r="I3205" s="15"/>
      <c r="J3205" s="15"/>
      <c r="K3205" s="19"/>
      <c r="L3205" s="24" t="str">
        <f t="shared" ca="1" si="50"/>
        <v>-</v>
      </c>
      <c r="M3205" s="15"/>
      <c r="N3205" s="15"/>
      <c r="O3205" s="15"/>
      <c r="P3205" s="15"/>
    </row>
    <row r="3206" spans="1:16" x14ac:dyDescent="0.25">
      <c r="L3206" s="21" t="str">
        <f t="shared" ref="L3206:L3269" ca="1" si="51">IF(B3206&gt;1/1/1900, (IF(M3206="Closed",(DATEDIF(B3206,K3206,"d"))-(DATEDIF(H3206,J3206,"d")),IF(OR(M3206="Pending",ISBLANK(K3206)),TODAY()-B3206))),"-")</f>
        <v>-</v>
      </c>
    </row>
    <row r="3207" spans="1:16" x14ac:dyDescent="0.25">
      <c r="A3207" s="15"/>
      <c r="B3207" s="19"/>
      <c r="C3207" s="15"/>
      <c r="D3207" s="15"/>
      <c r="E3207" s="15"/>
      <c r="F3207" s="15"/>
      <c r="G3207" s="15"/>
      <c r="H3207" s="15"/>
      <c r="I3207" s="15"/>
      <c r="J3207" s="15"/>
      <c r="K3207" s="19"/>
      <c r="L3207" s="24" t="str">
        <f t="shared" ca="1" si="51"/>
        <v>-</v>
      </c>
      <c r="M3207" s="15"/>
      <c r="N3207" s="15"/>
      <c r="O3207" s="15"/>
      <c r="P3207" s="15"/>
    </row>
    <row r="3208" spans="1:16" x14ac:dyDescent="0.25">
      <c r="L3208" s="21" t="str">
        <f t="shared" ca="1" si="51"/>
        <v>-</v>
      </c>
    </row>
    <row r="3209" spans="1:16" x14ac:dyDescent="0.25">
      <c r="A3209" s="15"/>
      <c r="B3209" s="19"/>
      <c r="C3209" s="15"/>
      <c r="D3209" s="15"/>
      <c r="E3209" s="15"/>
      <c r="F3209" s="15"/>
      <c r="G3209" s="15"/>
      <c r="H3209" s="15"/>
      <c r="I3209" s="15"/>
      <c r="J3209" s="15"/>
      <c r="K3209" s="19"/>
      <c r="L3209" s="24" t="str">
        <f t="shared" ca="1" si="51"/>
        <v>-</v>
      </c>
      <c r="M3209" s="15"/>
      <c r="N3209" s="15"/>
      <c r="O3209" s="15"/>
      <c r="P3209" s="15"/>
    </row>
    <row r="3210" spans="1:16" x14ac:dyDescent="0.25">
      <c r="L3210" s="21" t="str">
        <f t="shared" ca="1" si="51"/>
        <v>-</v>
      </c>
    </row>
    <row r="3211" spans="1:16" x14ac:dyDescent="0.25">
      <c r="A3211" s="15"/>
      <c r="B3211" s="19"/>
      <c r="C3211" s="15"/>
      <c r="D3211" s="15"/>
      <c r="E3211" s="15"/>
      <c r="F3211" s="15"/>
      <c r="G3211" s="15"/>
      <c r="H3211" s="15"/>
      <c r="I3211" s="15"/>
      <c r="J3211" s="15"/>
      <c r="K3211" s="19"/>
      <c r="L3211" s="24" t="str">
        <f t="shared" ca="1" si="51"/>
        <v>-</v>
      </c>
      <c r="M3211" s="15"/>
      <c r="N3211" s="15"/>
      <c r="O3211" s="15"/>
      <c r="P3211" s="15"/>
    </row>
    <row r="3212" spans="1:16" x14ac:dyDescent="0.25">
      <c r="L3212" s="21" t="str">
        <f t="shared" ca="1" si="51"/>
        <v>-</v>
      </c>
    </row>
    <row r="3213" spans="1:16" x14ac:dyDescent="0.25">
      <c r="A3213" s="15"/>
      <c r="B3213" s="19"/>
      <c r="C3213" s="15"/>
      <c r="D3213" s="15"/>
      <c r="E3213" s="15"/>
      <c r="F3213" s="15"/>
      <c r="G3213" s="15"/>
      <c r="H3213" s="15"/>
      <c r="I3213" s="15"/>
      <c r="J3213" s="15"/>
      <c r="K3213" s="19"/>
      <c r="L3213" s="24" t="str">
        <f t="shared" ca="1" si="51"/>
        <v>-</v>
      </c>
      <c r="M3213" s="15"/>
      <c r="N3213" s="15"/>
      <c r="O3213" s="15"/>
      <c r="P3213" s="15"/>
    </row>
    <row r="3214" spans="1:16" x14ac:dyDescent="0.25">
      <c r="L3214" s="21" t="str">
        <f t="shared" ca="1" si="51"/>
        <v>-</v>
      </c>
    </row>
    <row r="3215" spans="1:16" x14ac:dyDescent="0.25">
      <c r="A3215" s="15"/>
      <c r="B3215" s="19"/>
      <c r="C3215" s="15"/>
      <c r="D3215" s="15"/>
      <c r="E3215" s="15"/>
      <c r="F3215" s="15"/>
      <c r="G3215" s="15"/>
      <c r="H3215" s="15"/>
      <c r="I3215" s="15"/>
      <c r="J3215" s="15"/>
      <c r="K3215" s="19"/>
      <c r="L3215" s="24" t="str">
        <f t="shared" ca="1" si="51"/>
        <v>-</v>
      </c>
      <c r="M3215" s="15"/>
      <c r="N3215" s="15"/>
      <c r="O3215" s="15"/>
      <c r="P3215" s="15"/>
    </row>
    <row r="3216" spans="1:16" x14ac:dyDescent="0.25">
      <c r="L3216" s="21" t="str">
        <f t="shared" ca="1" si="51"/>
        <v>-</v>
      </c>
    </row>
    <row r="3217" spans="1:16" x14ac:dyDescent="0.25">
      <c r="A3217" s="15"/>
      <c r="B3217" s="19"/>
      <c r="C3217" s="15"/>
      <c r="D3217" s="15"/>
      <c r="E3217" s="15"/>
      <c r="F3217" s="15"/>
      <c r="G3217" s="15"/>
      <c r="H3217" s="15"/>
      <c r="I3217" s="15"/>
      <c r="J3217" s="15"/>
      <c r="K3217" s="19"/>
      <c r="L3217" s="24" t="str">
        <f t="shared" ca="1" si="51"/>
        <v>-</v>
      </c>
      <c r="M3217" s="15"/>
      <c r="N3217" s="15"/>
      <c r="O3217" s="15"/>
      <c r="P3217" s="15"/>
    </row>
    <row r="3218" spans="1:16" x14ac:dyDescent="0.25">
      <c r="L3218" s="21" t="str">
        <f t="shared" ca="1" si="51"/>
        <v>-</v>
      </c>
    </row>
    <row r="3219" spans="1:16" x14ac:dyDescent="0.25">
      <c r="A3219" s="15"/>
      <c r="B3219" s="19"/>
      <c r="C3219" s="15"/>
      <c r="D3219" s="15"/>
      <c r="E3219" s="15"/>
      <c r="F3219" s="15"/>
      <c r="G3219" s="15"/>
      <c r="H3219" s="15"/>
      <c r="I3219" s="15"/>
      <c r="J3219" s="15"/>
      <c r="K3219" s="19"/>
      <c r="L3219" s="24" t="str">
        <f t="shared" ca="1" si="51"/>
        <v>-</v>
      </c>
      <c r="M3219" s="15"/>
      <c r="N3219" s="15"/>
      <c r="O3219" s="15"/>
      <c r="P3219" s="15"/>
    </row>
    <row r="3220" spans="1:16" x14ac:dyDescent="0.25">
      <c r="L3220" s="21" t="str">
        <f t="shared" ca="1" si="51"/>
        <v>-</v>
      </c>
    </row>
    <row r="3221" spans="1:16" x14ac:dyDescent="0.25">
      <c r="A3221" s="15"/>
      <c r="B3221" s="19"/>
      <c r="C3221" s="15"/>
      <c r="D3221" s="15"/>
      <c r="E3221" s="15"/>
      <c r="F3221" s="15"/>
      <c r="G3221" s="15"/>
      <c r="H3221" s="15"/>
      <c r="I3221" s="15"/>
      <c r="J3221" s="15"/>
      <c r="K3221" s="19"/>
      <c r="L3221" s="24" t="str">
        <f t="shared" ca="1" si="51"/>
        <v>-</v>
      </c>
      <c r="M3221" s="15"/>
      <c r="N3221" s="15"/>
      <c r="O3221" s="15"/>
      <c r="P3221" s="15"/>
    </row>
    <row r="3222" spans="1:16" x14ac:dyDescent="0.25">
      <c r="L3222" s="21" t="str">
        <f t="shared" ca="1" si="51"/>
        <v>-</v>
      </c>
    </row>
    <row r="3223" spans="1:16" x14ac:dyDescent="0.25">
      <c r="A3223" s="15"/>
      <c r="B3223" s="19"/>
      <c r="C3223" s="15"/>
      <c r="D3223" s="15"/>
      <c r="E3223" s="15"/>
      <c r="F3223" s="15"/>
      <c r="G3223" s="15"/>
      <c r="H3223" s="15"/>
      <c r="I3223" s="15"/>
      <c r="J3223" s="15"/>
      <c r="K3223" s="19"/>
      <c r="L3223" s="24" t="str">
        <f t="shared" ca="1" si="51"/>
        <v>-</v>
      </c>
      <c r="M3223" s="15"/>
      <c r="N3223" s="15"/>
      <c r="O3223" s="15"/>
      <c r="P3223" s="15"/>
    </row>
    <row r="3224" spans="1:16" x14ac:dyDescent="0.25">
      <c r="L3224" s="21" t="str">
        <f t="shared" ca="1" si="51"/>
        <v>-</v>
      </c>
    </row>
    <row r="3225" spans="1:16" x14ac:dyDescent="0.25">
      <c r="A3225" s="15"/>
      <c r="B3225" s="19"/>
      <c r="C3225" s="15"/>
      <c r="D3225" s="15"/>
      <c r="E3225" s="15"/>
      <c r="F3225" s="15"/>
      <c r="G3225" s="15"/>
      <c r="H3225" s="15"/>
      <c r="I3225" s="15"/>
      <c r="J3225" s="15"/>
      <c r="K3225" s="19"/>
      <c r="L3225" s="24" t="str">
        <f t="shared" ca="1" si="51"/>
        <v>-</v>
      </c>
      <c r="M3225" s="15"/>
      <c r="N3225" s="15"/>
      <c r="O3225" s="15"/>
      <c r="P3225" s="15"/>
    </row>
    <row r="3226" spans="1:16" x14ac:dyDescent="0.25">
      <c r="L3226" s="21" t="str">
        <f t="shared" ca="1" si="51"/>
        <v>-</v>
      </c>
    </row>
    <row r="3227" spans="1:16" x14ac:dyDescent="0.25">
      <c r="A3227" s="15"/>
      <c r="B3227" s="19"/>
      <c r="C3227" s="15"/>
      <c r="D3227" s="15"/>
      <c r="E3227" s="15"/>
      <c r="F3227" s="15"/>
      <c r="G3227" s="15"/>
      <c r="H3227" s="15"/>
      <c r="I3227" s="15"/>
      <c r="J3227" s="15"/>
      <c r="K3227" s="19"/>
      <c r="L3227" s="24" t="str">
        <f t="shared" ca="1" si="51"/>
        <v>-</v>
      </c>
      <c r="M3227" s="15"/>
      <c r="N3227" s="15"/>
      <c r="O3227" s="15"/>
      <c r="P3227" s="15"/>
    </row>
    <row r="3228" spans="1:16" x14ac:dyDescent="0.25">
      <c r="L3228" s="21" t="str">
        <f t="shared" ca="1" si="51"/>
        <v>-</v>
      </c>
    </row>
    <row r="3229" spans="1:16" x14ac:dyDescent="0.25">
      <c r="A3229" s="15"/>
      <c r="B3229" s="19"/>
      <c r="C3229" s="15"/>
      <c r="D3229" s="15"/>
      <c r="E3229" s="15"/>
      <c r="F3229" s="15"/>
      <c r="G3229" s="15"/>
      <c r="H3229" s="15"/>
      <c r="I3229" s="15"/>
      <c r="J3229" s="15"/>
      <c r="K3229" s="19"/>
      <c r="L3229" s="24" t="str">
        <f t="shared" ca="1" si="51"/>
        <v>-</v>
      </c>
      <c r="M3229" s="15"/>
      <c r="N3229" s="15"/>
      <c r="O3229" s="15"/>
      <c r="P3229" s="15"/>
    </row>
    <row r="3230" spans="1:16" x14ac:dyDescent="0.25">
      <c r="L3230" s="21" t="str">
        <f t="shared" ca="1" si="51"/>
        <v>-</v>
      </c>
    </row>
    <row r="3231" spans="1:16" x14ac:dyDescent="0.25">
      <c r="A3231" s="15"/>
      <c r="B3231" s="19"/>
      <c r="C3231" s="15"/>
      <c r="D3231" s="15"/>
      <c r="E3231" s="15"/>
      <c r="F3231" s="15"/>
      <c r="G3231" s="15"/>
      <c r="H3231" s="15"/>
      <c r="I3231" s="15"/>
      <c r="J3231" s="15"/>
      <c r="K3231" s="19"/>
      <c r="L3231" s="24" t="str">
        <f t="shared" ca="1" si="51"/>
        <v>-</v>
      </c>
      <c r="M3231" s="15"/>
      <c r="N3231" s="15"/>
      <c r="O3231" s="15"/>
      <c r="P3231" s="15"/>
    </row>
    <row r="3232" spans="1:16" x14ac:dyDescent="0.25">
      <c r="L3232" s="21" t="str">
        <f t="shared" ca="1" si="51"/>
        <v>-</v>
      </c>
    </row>
    <row r="3233" spans="1:16" x14ac:dyDescent="0.25">
      <c r="A3233" s="15"/>
      <c r="B3233" s="19"/>
      <c r="C3233" s="15"/>
      <c r="D3233" s="15"/>
      <c r="E3233" s="15"/>
      <c r="F3233" s="15"/>
      <c r="G3233" s="15"/>
      <c r="H3233" s="15"/>
      <c r="I3233" s="15"/>
      <c r="J3233" s="15"/>
      <c r="K3233" s="19"/>
      <c r="L3233" s="24" t="str">
        <f t="shared" ca="1" si="51"/>
        <v>-</v>
      </c>
      <c r="M3233" s="15"/>
      <c r="N3233" s="15"/>
      <c r="O3233" s="15"/>
      <c r="P3233" s="15"/>
    </row>
    <row r="3234" spans="1:16" x14ac:dyDescent="0.25">
      <c r="L3234" s="21" t="str">
        <f t="shared" ca="1" si="51"/>
        <v>-</v>
      </c>
    </row>
    <row r="3235" spans="1:16" x14ac:dyDescent="0.25">
      <c r="A3235" s="15"/>
      <c r="B3235" s="19"/>
      <c r="C3235" s="15"/>
      <c r="D3235" s="15"/>
      <c r="E3235" s="15"/>
      <c r="F3235" s="15"/>
      <c r="G3235" s="15"/>
      <c r="H3235" s="15"/>
      <c r="I3235" s="15"/>
      <c r="J3235" s="15"/>
      <c r="K3235" s="19"/>
      <c r="L3235" s="24" t="str">
        <f t="shared" ca="1" si="51"/>
        <v>-</v>
      </c>
      <c r="M3235" s="15"/>
      <c r="N3235" s="15"/>
      <c r="O3235" s="15"/>
      <c r="P3235" s="15"/>
    </row>
    <row r="3236" spans="1:16" x14ac:dyDescent="0.25">
      <c r="L3236" s="21" t="str">
        <f t="shared" ca="1" si="51"/>
        <v>-</v>
      </c>
    </row>
    <row r="3237" spans="1:16" x14ac:dyDescent="0.25">
      <c r="A3237" s="15"/>
      <c r="B3237" s="19"/>
      <c r="C3237" s="15"/>
      <c r="D3237" s="15"/>
      <c r="E3237" s="15"/>
      <c r="F3237" s="15"/>
      <c r="G3237" s="15"/>
      <c r="H3237" s="15"/>
      <c r="I3237" s="15"/>
      <c r="J3237" s="15"/>
      <c r="K3237" s="19"/>
      <c r="L3237" s="24" t="str">
        <f t="shared" ca="1" si="51"/>
        <v>-</v>
      </c>
      <c r="M3237" s="15"/>
      <c r="N3237" s="15"/>
      <c r="O3237" s="15"/>
      <c r="P3237" s="15"/>
    </row>
    <row r="3238" spans="1:16" x14ac:dyDescent="0.25">
      <c r="L3238" s="21" t="str">
        <f t="shared" ca="1" si="51"/>
        <v>-</v>
      </c>
    </row>
    <row r="3239" spans="1:16" x14ac:dyDescent="0.25">
      <c r="A3239" s="15"/>
      <c r="B3239" s="19"/>
      <c r="C3239" s="15"/>
      <c r="D3239" s="15"/>
      <c r="E3239" s="15"/>
      <c r="F3239" s="15"/>
      <c r="G3239" s="15"/>
      <c r="H3239" s="15"/>
      <c r="I3239" s="15"/>
      <c r="J3239" s="15"/>
      <c r="K3239" s="19"/>
      <c r="L3239" s="24" t="str">
        <f t="shared" ca="1" si="51"/>
        <v>-</v>
      </c>
      <c r="M3239" s="15"/>
      <c r="N3239" s="15"/>
      <c r="O3239" s="15"/>
      <c r="P3239" s="15"/>
    </row>
    <row r="3240" spans="1:16" x14ac:dyDescent="0.25">
      <c r="L3240" s="21" t="str">
        <f t="shared" ca="1" si="51"/>
        <v>-</v>
      </c>
    </row>
    <row r="3241" spans="1:16" x14ac:dyDescent="0.25">
      <c r="A3241" s="15"/>
      <c r="B3241" s="19"/>
      <c r="C3241" s="15"/>
      <c r="D3241" s="15"/>
      <c r="E3241" s="15"/>
      <c r="F3241" s="15"/>
      <c r="G3241" s="15"/>
      <c r="H3241" s="15"/>
      <c r="I3241" s="15"/>
      <c r="J3241" s="15"/>
      <c r="K3241" s="19"/>
      <c r="L3241" s="24" t="str">
        <f t="shared" ca="1" si="51"/>
        <v>-</v>
      </c>
      <c r="M3241" s="15"/>
      <c r="N3241" s="15"/>
      <c r="O3241" s="15"/>
      <c r="P3241" s="15"/>
    </row>
    <row r="3242" spans="1:16" x14ac:dyDescent="0.25">
      <c r="L3242" s="21" t="str">
        <f t="shared" ca="1" si="51"/>
        <v>-</v>
      </c>
    </row>
    <row r="3243" spans="1:16" x14ac:dyDescent="0.25">
      <c r="A3243" s="15"/>
      <c r="B3243" s="19"/>
      <c r="C3243" s="15"/>
      <c r="D3243" s="15"/>
      <c r="E3243" s="15"/>
      <c r="F3243" s="15"/>
      <c r="G3243" s="15"/>
      <c r="H3243" s="15"/>
      <c r="I3243" s="15"/>
      <c r="J3243" s="15"/>
      <c r="K3243" s="19"/>
      <c r="L3243" s="24" t="str">
        <f t="shared" ca="1" si="51"/>
        <v>-</v>
      </c>
      <c r="M3243" s="15"/>
      <c r="N3243" s="15"/>
      <c r="O3243" s="15"/>
      <c r="P3243" s="15"/>
    </row>
    <row r="3244" spans="1:16" x14ac:dyDescent="0.25">
      <c r="L3244" s="21" t="str">
        <f t="shared" ca="1" si="51"/>
        <v>-</v>
      </c>
    </row>
    <row r="3245" spans="1:16" x14ac:dyDescent="0.25">
      <c r="A3245" s="15"/>
      <c r="B3245" s="19"/>
      <c r="C3245" s="15"/>
      <c r="D3245" s="15"/>
      <c r="E3245" s="15"/>
      <c r="F3245" s="15"/>
      <c r="G3245" s="15"/>
      <c r="H3245" s="15"/>
      <c r="I3245" s="15"/>
      <c r="J3245" s="15"/>
      <c r="K3245" s="19"/>
      <c r="L3245" s="24" t="str">
        <f t="shared" ca="1" si="51"/>
        <v>-</v>
      </c>
      <c r="M3245" s="15"/>
      <c r="N3245" s="15"/>
      <c r="O3245" s="15"/>
      <c r="P3245" s="15"/>
    </row>
    <row r="3246" spans="1:16" x14ac:dyDescent="0.25">
      <c r="L3246" s="21" t="str">
        <f t="shared" ca="1" si="51"/>
        <v>-</v>
      </c>
    </row>
    <row r="3247" spans="1:16" x14ac:dyDescent="0.25">
      <c r="A3247" s="15"/>
      <c r="B3247" s="19"/>
      <c r="C3247" s="15"/>
      <c r="D3247" s="15"/>
      <c r="E3247" s="15"/>
      <c r="F3247" s="15"/>
      <c r="G3247" s="15"/>
      <c r="H3247" s="15"/>
      <c r="I3247" s="15"/>
      <c r="J3247" s="15"/>
      <c r="K3247" s="19"/>
      <c r="L3247" s="24" t="str">
        <f t="shared" ca="1" si="51"/>
        <v>-</v>
      </c>
      <c r="M3247" s="15"/>
      <c r="N3247" s="15"/>
      <c r="O3247" s="15"/>
      <c r="P3247" s="15"/>
    </row>
    <row r="3248" spans="1:16" x14ac:dyDescent="0.25">
      <c r="L3248" s="21" t="str">
        <f t="shared" ca="1" si="51"/>
        <v>-</v>
      </c>
    </row>
    <row r="3249" spans="1:16" x14ac:dyDescent="0.25">
      <c r="A3249" s="15"/>
      <c r="B3249" s="19"/>
      <c r="C3249" s="15"/>
      <c r="D3249" s="15"/>
      <c r="E3249" s="15"/>
      <c r="F3249" s="15"/>
      <c r="G3249" s="15"/>
      <c r="H3249" s="15"/>
      <c r="I3249" s="15"/>
      <c r="J3249" s="15"/>
      <c r="K3249" s="19"/>
      <c r="L3249" s="24" t="str">
        <f t="shared" ca="1" si="51"/>
        <v>-</v>
      </c>
      <c r="M3249" s="15"/>
      <c r="N3249" s="15"/>
      <c r="O3249" s="15"/>
      <c r="P3249" s="15"/>
    </row>
    <row r="3250" spans="1:16" x14ac:dyDescent="0.25">
      <c r="L3250" s="21" t="str">
        <f t="shared" ca="1" si="51"/>
        <v>-</v>
      </c>
    </row>
    <row r="3251" spans="1:16" x14ac:dyDescent="0.25">
      <c r="A3251" s="15"/>
      <c r="B3251" s="19"/>
      <c r="C3251" s="15"/>
      <c r="D3251" s="15"/>
      <c r="E3251" s="15"/>
      <c r="F3251" s="15"/>
      <c r="G3251" s="15"/>
      <c r="H3251" s="15"/>
      <c r="I3251" s="15"/>
      <c r="J3251" s="15"/>
      <c r="K3251" s="19"/>
      <c r="L3251" s="24" t="str">
        <f t="shared" ca="1" si="51"/>
        <v>-</v>
      </c>
      <c r="M3251" s="15"/>
      <c r="N3251" s="15"/>
      <c r="O3251" s="15"/>
      <c r="P3251" s="15"/>
    </row>
    <row r="3252" spans="1:16" x14ac:dyDescent="0.25">
      <c r="L3252" s="21" t="str">
        <f t="shared" ca="1" si="51"/>
        <v>-</v>
      </c>
    </row>
    <row r="3253" spans="1:16" x14ac:dyDescent="0.25">
      <c r="A3253" s="15"/>
      <c r="B3253" s="19"/>
      <c r="C3253" s="15"/>
      <c r="D3253" s="15"/>
      <c r="E3253" s="15"/>
      <c r="F3253" s="15"/>
      <c r="G3253" s="15"/>
      <c r="H3253" s="15"/>
      <c r="I3253" s="15"/>
      <c r="J3253" s="15"/>
      <c r="K3253" s="19"/>
      <c r="L3253" s="24" t="str">
        <f t="shared" ca="1" si="51"/>
        <v>-</v>
      </c>
      <c r="M3253" s="15"/>
      <c r="N3253" s="15"/>
      <c r="O3253" s="15"/>
      <c r="P3253" s="15"/>
    </row>
    <row r="3254" spans="1:16" x14ac:dyDescent="0.25">
      <c r="L3254" s="21" t="str">
        <f t="shared" ca="1" si="51"/>
        <v>-</v>
      </c>
    </row>
    <row r="3255" spans="1:16" x14ac:dyDescent="0.25">
      <c r="A3255" s="15"/>
      <c r="B3255" s="19"/>
      <c r="C3255" s="15"/>
      <c r="D3255" s="15"/>
      <c r="E3255" s="15"/>
      <c r="F3255" s="15"/>
      <c r="G3255" s="15"/>
      <c r="H3255" s="15"/>
      <c r="I3255" s="15"/>
      <c r="J3255" s="15"/>
      <c r="K3255" s="19"/>
      <c r="L3255" s="24" t="str">
        <f t="shared" ca="1" si="51"/>
        <v>-</v>
      </c>
      <c r="M3255" s="15"/>
      <c r="N3255" s="15"/>
      <c r="O3255" s="15"/>
      <c r="P3255" s="15"/>
    </row>
    <row r="3256" spans="1:16" x14ac:dyDescent="0.25">
      <c r="L3256" s="21" t="str">
        <f t="shared" ca="1" si="51"/>
        <v>-</v>
      </c>
    </row>
    <row r="3257" spans="1:16" x14ac:dyDescent="0.25">
      <c r="A3257" s="15"/>
      <c r="B3257" s="19"/>
      <c r="C3257" s="15"/>
      <c r="D3257" s="15"/>
      <c r="E3257" s="15"/>
      <c r="F3257" s="15"/>
      <c r="G3257" s="15"/>
      <c r="H3257" s="15"/>
      <c r="I3257" s="15"/>
      <c r="J3257" s="15"/>
      <c r="K3257" s="19"/>
      <c r="L3257" s="24" t="str">
        <f t="shared" ca="1" si="51"/>
        <v>-</v>
      </c>
      <c r="M3257" s="15"/>
      <c r="N3257" s="15"/>
      <c r="O3257" s="15"/>
      <c r="P3257" s="15"/>
    </row>
    <row r="3258" spans="1:16" x14ac:dyDescent="0.25">
      <c r="L3258" s="21" t="str">
        <f t="shared" ca="1" si="51"/>
        <v>-</v>
      </c>
    </row>
    <row r="3259" spans="1:16" x14ac:dyDescent="0.25">
      <c r="A3259" s="15"/>
      <c r="B3259" s="19"/>
      <c r="C3259" s="15"/>
      <c r="D3259" s="15"/>
      <c r="E3259" s="15"/>
      <c r="F3259" s="15"/>
      <c r="G3259" s="15"/>
      <c r="H3259" s="15"/>
      <c r="I3259" s="15"/>
      <c r="J3259" s="15"/>
      <c r="K3259" s="19"/>
      <c r="L3259" s="24" t="str">
        <f t="shared" ca="1" si="51"/>
        <v>-</v>
      </c>
      <c r="M3259" s="15"/>
      <c r="N3259" s="15"/>
      <c r="O3259" s="15"/>
      <c r="P3259" s="15"/>
    </row>
    <row r="3260" spans="1:16" x14ac:dyDescent="0.25">
      <c r="L3260" s="21" t="str">
        <f t="shared" ca="1" si="51"/>
        <v>-</v>
      </c>
    </row>
    <row r="3261" spans="1:16" x14ac:dyDescent="0.25">
      <c r="A3261" s="15"/>
      <c r="B3261" s="19"/>
      <c r="C3261" s="15"/>
      <c r="D3261" s="15"/>
      <c r="E3261" s="15"/>
      <c r="F3261" s="15"/>
      <c r="G3261" s="15"/>
      <c r="H3261" s="15"/>
      <c r="I3261" s="15"/>
      <c r="J3261" s="15"/>
      <c r="K3261" s="19"/>
      <c r="L3261" s="24" t="str">
        <f t="shared" ca="1" si="51"/>
        <v>-</v>
      </c>
      <c r="M3261" s="15"/>
      <c r="N3261" s="15"/>
      <c r="O3261" s="15"/>
      <c r="P3261" s="15"/>
    </row>
    <row r="3262" spans="1:16" x14ac:dyDescent="0.25">
      <c r="L3262" s="21" t="str">
        <f t="shared" ca="1" si="51"/>
        <v>-</v>
      </c>
    </row>
    <row r="3263" spans="1:16" x14ac:dyDescent="0.25">
      <c r="A3263" s="15"/>
      <c r="B3263" s="19"/>
      <c r="C3263" s="15"/>
      <c r="D3263" s="15"/>
      <c r="E3263" s="15"/>
      <c r="F3263" s="15"/>
      <c r="G3263" s="15"/>
      <c r="H3263" s="15"/>
      <c r="I3263" s="15"/>
      <c r="J3263" s="15"/>
      <c r="K3263" s="19"/>
      <c r="L3263" s="24" t="str">
        <f t="shared" ca="1" si="51"/>
        <v>-</v>
      </c>
      <c r="M3263" s="15"/>
      <c r="N3263" s="15"/>
      <c r="O3263" s="15"/>
      <c r="P3263" s="15"/>
    </row>
    <row r="3264" spans="1:16" x14ac:dyDescent="0.25">
      <c r="L3264" s="21" t="str">
        <f t="shared" ca="1" si="51"/>
        <v>-</v>
      </c>
    </row>
    <row r="3265" spans="1:16" x14ac:dyDescent="0.25">
      <c r="A3265" s="15"/>
      <c r="B3265" s="19"/>
      <c r="C3265" s="15"/>
      <c r="D3265" s="15"/>
      <c r="E3265" s="15"/>
      <c r="F3265" s="15"/>
      <c r="G3265" s="15"/>
      <c r="H3265" s="15"/>
      <c r="I3265" s="15"/>
      <c r="J3265" s="15"/>
      <c r="K3265" s="19"/>
      <c r="L3265" s="24" t="str">
        <f t="shared" ca="1" si="51"/>
        <v>-</v>
      </c>
      <c r="M3265" s="15"/>
      <c r="N3265" s="15"/>
      <c r="O3265" s="15"/>
      <c r="P3265" s="15"/>
    </row>
    <row r="3266" spans="1:16" x14ac:dyDescent="0.25">
      <c r="L3266" s="21" t="str">
        <f t="shared" ca="1" si="51"/>
        <v>-</v>
      </c>
    </row>
    <row r="3267" spans="1:16" x14ac:dyDescent="0.25">
      <c r="A3267" s="15"/>
      <c r="B3267" s="19"/>
      <c r="C3267" s="15"/>
      <c r="D3267" s="15"/>
      <c r="E3267" s="15"/>
      <c r="F3267" s="15"/>
      <c r="G3267" s="15"/>
      <c r="H3267" s="15"/>
      <c r="I3267" s="15"/>
      <c r="J3267" s="15"/>
      <c r="K3267" s="19"/>
      <c r="L3267" s="24" t="str">
        <f t="shared" ca="1" si="51"/>
        <v>-</v>
      </c>
      <c r="M3267" s="15"/>
      <c r="N3267" s="15"/>
      <c r="O3267" s="15"/>
      <c r="P3267" s="15"/>
    </row>
    <row r="3268" spans="1:16" x14ac:dyDescent="0.25">
      <c r="L3268" s="21" t="str">
        <f t="shared" ca="1" si="51"/>
        <v>-</v>
      </c>
    </row>
    <row r="3269" spans="1:16" x14ac:dyDescent="0.25">
      <c r="A3269" s="15"/>
      <c r="B3269" s="19"/>
      <c r="C3269" s="15"/>
      <c r="D3269" s="15"/>
      <c r="E3269" s="15"/>
      <c r="F3269" s="15"/>
      <c r="G3269" s="15"/>
      <c r="H3269" s="15"/>
      <c r="I3269" s="15"/>
      <c r="J3269" s="15"/>
      <c r="K3269" s="19"/>
      <c r="L3269" s="24" t="str">
        <f t="shared" ca="1" si="51"/>
        <v>-</v>
      </c>
      <c r="M3269" s="15"/>
      <c r="N3269" s="15"/>
      <c r="O3269" s="15"/>
      <c r="P3269" s="15"/>
    </row>
    <row r="3270" spans="1:16" x14ac:dyDescent="0.25">
      <c r="L3270" s="21" t="str">
        <f t="shared" ref="L3270:L3333" ca="1" si="52">IF(B3270&gt;1/1/1900, (IF(M3270="Closed",(DATEDIF(B3270,K3270,"d"))-(DATEDIF(H3270,J3270,"d")),IF(OR(M3270="Pending",ISBLANK(K3270)),TODAY()-B3270))),"-")</f>
        <v>-</v>
      </c>
    </row>
    <row r="3271" spans="1:16" x14ac:dyDescent="0.25">
      <c r="A3271" s="15"/>
      <c r="B3271" s="19"/>
      <c r="C3271" s="15"/>
      <c r="D3271" s="15"/>
      <c r="E3271" s="15"/>
      <c r="F3271" s="15"/>
      <c r="G3271" s="15"/>
      <c r="H3271" s="15"/>
      <c r="I3271" s="15"/>
      <c r="J3271" s="15"/>
      <c r="K3271" s="19"/>
      <c r="L3271" s="24" t="str">
        <f t="shared" ca="1" si="52"/>
        <v>-</v>
      </c>
      <c r="M3271" s="15"/>
      <c r="N3271" s="15"/>
      <c r="O3271" s="15"/>
      <c r="P3271" s="15"/>
    </row>
    <row r="3272" spans="1:16" x14ac:dyDescent="0.25">
      <c r="L3272" s="21" t="str">
        <f t="shared" ca="1" si="52"/>
        <v>-</v>
      </c>
    </row>
    <row r="3273" spans="1:16" x14ac:dyDescent="0.25">
      <c r="A3273" s="15"/>
      <c r="B3273" s="19"/>
      <c r="C3273" s="15"/>
      <c r="D3273" s="15"/>
      <c r="E3273" s="15"/>
      <c r="F3273" s="15"/>
      <c r="G3273" s="15"/>
      <c r="H3273" s="15"/>
      <c r="I3273" s="15"/>
      <c r="J3273" s="15"/>
      <c r="K3273" s="19"/>
      <c r="L3273" s="24" t="str">
        <f t="shared" ca="1" si="52"/>
        <v>-</v>
      </c>
      <c r="M3273" s="15"/>
      <c r="N3273" s="15"/>
      <c r="O3273" s="15"/>
      <c r="P3273" s="15"/>
    </row>
    <row r="3274" spans="1:16" x14ac:dyDescent="0.25">
      <c r="L3274" s="21" t="str">
        <f t="shared" ca="1" si="52"/>
        <v>-</v>
      </c>
    </row>
    <row r="3275" spans="1:16" x14ac:dyDescent="0.25">
      <c r="A3275" s="15"/>
      <c r="B3275" s="19"/>
      <c r="C3275" s="15"/>
      <c r="D3275" s="15"/>
      <c r="E3275" s="15"/>
      <c r="F3275" s="15"/>
      <c r="G3275" s="15"/>
      <c r="H3275" s="15"/>
      <c r="I3275" s="15"/>
      <c r="J3275" s="15"/>
      <c r="K3275" s="19"/>
      <c r="L3275" s="24" t="str">
        <f t="shared" ca="1" si="52"/>
        <v>-</v>
      </c>
      <c r="M3275" s="15"/>
      <c r="N3275" s="15"/>
      <c r="O3275" s="15"/>
      <c r="P3275" s="15"/>
    </row>
    <row r="3276" spans="1:16" x14ac:dyDescent="0.25">
      <c r="L3276" s="21" t="str">
        <f t="shared" ca="1" si="52"/>
        <v>-</v>
      </c>
    </row>
    <row r="3277" spans="1:16" x14ac:dyDescent="0.25">
      <c r="A3277" s="15"/>
      <c r="B3277" s="19"/>
      <c r="C3277" s="15"/>
      <c r="D3277" s="15"/>
      <c r="E3277" s="15"/>
      <c r="F3277" s="15"/>
      <c r="G3277" s="15"/>
      <c r="H3277" s="15"/>
      <c r="I3277" s="15"/>
      <c r="J3277" s="15"/>
      <c r="K3277" s="19"/>
      <c r="L3277" s="24" t="str">
        <f t="shared" ca="1" si="52"/>
        <v>-</v>
      </c>
      <c r="M3277" s="15"/>
      <c r="N3277" s="15"/>
      <c r="O3277" s="15"/>
      <c r="P3277" s="15"/>
    </row>
    <row r="3278" spans="1:16" x14ac:dyDescent="0.25">
      <c r="L3278" s="21" t="str">
        <f t="shared" ca="1" si="52"/>
        <v>-</v>
      </c>
    </row>
    <row r="3279" spans="1:16" x14ac:dyDescent="0.25">
      <c r="A3279" s="15"/>
      <c r="B3279" s="19"/>
      <c r="C3279" s="15"/>
      <c r="D3279" s="15"/>
      <c r="E3279" s="15"/>
      <c r="F3279" s="15"/>
      <c r="G3279" s="15"/>
      <c r="H3279" s="15"/>
      <c r="I3279" s="15"/>
      <c r="J3279" s="15"/>
      <c r="K3279" s="19"/>
      <c r="L3279" s="24" t="str">
        <f t="shared" ca="1" si="52"/>
        <v>-</v>
      </c>
      <c r="M3279" s="15"/>
      <c r="N3279" s="15"/>
      <c r="O3279" s="15"/>
      <c r="P3279" s="15"/>
    </row>
    <row r="3280" spans="1:16" x14ac:dyDescent="0.25">
      <c r="L3280" s="21" t="str">
        <f t="shared" ca="1" si="52"/>
        <v>-</v>
      </c>
    </row>
    <row r="3281" spans="1:16" x14ac:dyDescent="0.25">
      <c r="A3281" s="15"/>
      <c r="B3281" s="19"/>
      <c r="C3281" s="15"/>
      <c r="D3281" s="15"/>
      <c r="E3281" s="15"/>
      <c r="F3281" s="15"/>
      <c r="G3281" s="15"/>
      <c r="H3281" s="15"/>
      <c r="I3281" s="15"/>
      <c r="J3281" s="15"/>
      <c r="K3281" s="19"/>
      <c r="L3281" s="24" t="str">
        <f t="shared" ca="1" si="52"/>
        <v>-</v>
      </c>
      <c r="M3281" s="15"/>
      <c r="N3281" s="15"/>
      <c r="O3281" s="15"/>
      <c r="P3281" s="15"/>
    </row>
    <row r="3282" spans="1:16" x14ac:dyDescent="0.25">
      <c r="L3282" s="21" t="str">
        <f t="shared" ca="1" si="52"/>
        <v>-</v>
      </c>
    </row>
    <row r="3283" spans="1:16" x14ac:dyDescent="0.25">
      <c r="A3283" s="15"/>
      <c r="B3283" s="19"/>
      <c r="C3283" s="15"/>
      <c r="D3283" s="15"/>
      <c r="E3283" s="15"/>
      <c r="F3283" s="15"/>
      <c r="G3283" s="15"/>
      <c r="H3283" s="15"/>
      <c r="I3283" s="15"/>
      <c r="J3283" s="15"/>
      <c r="K3283" s="19"/>
      <c r="L3283" s="24" t="str">
        <f t="shared" ca="1" si="52"/>
        <v>-</v>
      </c>
      <c r="M3283" s="15"/>
      <c r="N3283" s="15"/>
      <c r="O3283" s="15"/>
      <c r="P3283" s="15"/>
    </row>
    <row r="3284" spans="1:16" x14ac:dyDescent="0.25">
      <c r="L3284" s="21" t="str">
        <f t="shared" ca="1" si="52"/>
        <v>-</v>
      </c>
    </row>
    <row r="3285" spans="1:16" x14ac:dyDescent="0.25">
      <c r="A3285" s="15"/>
      <c r="B3285" s="19"/>
      <c r="C3285" s="15"/>
      <c r="D3285" s="15"/>
      <c r="E3285" s="15"/>
      <c r="F3285" s="15"/>
      <c r="G3285" s="15"/>
      <c r="H3285" s="15"/>
      <c r="I3285" s="15"/>
      <c r="J3285" s="15"/>
      <c r="K3285" s="19"/>
      <c r="L3285" s="24" t="str">
        <f t="shared" ca="1" si="52"/>
        <v>-</v>
      </c>
      <c r="M3285" s="15"/>
      <c r="N3285" s="15"/>
      <c r="O3285" s="15"/>
      <c r="P3285" s="15"/>
    </row>
    <row r="3286" spans="1:16" x14ac:dyDescent="0.25">
      <c r="L3286" s="21" t="str">
        <f t="shared" ca="1" si="52"/>
        <v>-</v>
      </c>
    </row>
    <row r="3287" spans="1:16" x14ac:dyDescent="0.25">
      <c r="A3287" s="15"/>
      <c r="B3287" s="19"/>
      <c r="C3287" s="15"/>
      <c r="D3287" s="15"/>
      <c r="E3287" s="15"/>
      <c r="F3287" s="15"/>
      <c r="G3287" s="15"/>
      <c r="H3287" s="15"/>
      <c r="I3287" s="15"/>
      <c r="J3287" s="15"/>
      <c r="K3287" s="19"/>
      <c r="L3287" s="24" t="str">
        <f t="shared" ca="1" si="52"/>
        <v>-</v>
      </c>
      <c r="M3287" s="15"/>
      <c r="N3287" s="15"/>
      <c r="O3287" s="15"/>
      <c r="P3287" s="15"/>
    </row>
    <row r="3288" spans="1:16" x14ac:dyDescent="0.25">
      <c r="L3288" s="21" t="str">
        <f t="shared" ca="1" si="52"/>
        <v>-</v>
      </c>
    </row>
    <row r="3289" spans="1:16" x14ac:dyDescent="0.25">
      <c r="A3289" s="15"/>
      <c r="B3289" s="19"/>
      <c r="C3289" s="15"/>
      <c r="D3289" s="15"/>
      <c r="E3289" s="15"/>
      <c r="F3289" s="15"/>
      <c r="G3289" s="15"/>
      <c r="H3289" s="15"/>
      <c r="I3289" s="15"/>
      <c r="J3289" s="15"/>
      <c r="K3289" s="19"/>
      <c r="L3289" s="24" t="str">
        <f t="shared" ca="1" si="52"/>
        <v>-</v>
      </c>
      <c r="M3289" s="15"/>
      <c r="N3289" s="15"/>
      <c r="O3289" s="15"/>
      <c r="P3289" s="15"/>
    </row>
    <row r="3290" spans="1:16" x14ac:dyDescent="0.25">
      <c r="L3290" s="21" t="str">
        <f t="shared" ca="1" si="52"/>
        <v>-</v>
      </c>
    </row>
    <row r="3291" spans="1:16" x14ac:dyDescent="0.25">
      <c r="A3291" s="15"/>
      <c r="B3291" s="19"/>
      <c r="C3291" s="15"/>
      <c r="D3291" s="15"/>
      <c r="E3291" s="15"/>
      <c r="F3291" s="15"/>
      <c r="G3291" s="15"/>
      <c r="H3291" s="15"/>
      <c r="I3291" s="15"/>
      <c r="J3291" s="15"/>
      <c r="K3291" s="19"/>
      <c r="L3291" s="24" t="str">
        <f t="shared" ca="1" si="52"/>
        <v>-</v>
      </c>
      <c r="M3291" s="15"/>
      <c r="N3291" s="15"/>
      <c r="O3291" s="15"/>
      <c r="P3291" s="15"/>
    </row>
    <row r="3292" spans="1:16" x14ac:dyDescent="0.25">
      <c r="L3292" s="21" t="str">
        <f t="shared" ca="1" si="52"/>
        <v>-</v>
      </c>
    </row>
    <row r="3293" spans="1:16" x14ac:dyDescent="0.25">
      <c r="A3293" s="15"/>
      <c r="B3293" s="19"/>
      <c r="C3293" s="15"/>
      <c r="D3293" s="15"/>
      <c r="E3293" s="15"/>
      <c r="F3293" s="15"/>
      <c r="G3293" s="15"/>
      <c r="H3293" s="15"/>
      <c r="I3293" s="15"/>
      <c r="J3293" s="15"/>
      <c r="K3293" s="19"/>
      <c r="L3293" s="24" t="str">
        <f t="shared" ca="1" si="52"/>
        <v>-</v>
      </c>
      <c r="M3293" s="15"/>
      <c r="N3293" s="15"/>
      <c r="O3293" s="15"/>
      <c r="P3293" s="15"/>
    </row>
    <row r="3294" spans="1:16" x14ac:dyDescent="0.25">
      <c r="L3294" s="21" t="str">
        <f t="shared" ca="1" si="52"/>
        <v>-</v>
      </c>
    </row>
    <row r="3295" spans="1:16" x14ac:dyDescent="0.25">
      <c r="A3295" s="15"/>
      <c r="B3295" s="19"/>
      <c r="C3295" s="15"/>
      <c r="D3295" s="15"/>
      <c r="E3295" s="15"/>
      <c r="F3295" s="15"/>
      <c r="G3295" s="15"/>
      <c r="H3295" s="15"/>
      <c r="I3295" s="15"/>
      <c r="J3295" s="15"/>
      <c r="K3295" s="19"/>
      <c r="L3295" s="24" t="str">
        <f t="shared" ca="1" si="52"/>
        <v>-</v>
      </c>
      <c r="M3295" s="15"/>
      <c r="N3295" s="15"/>
      <c r="O3295" s="15"/>
      <c r="P3295" s="15"/>
    </row>
    <row r="3296" spans="1:16" x14ac:dyDescent="0.25">
      <c r="L3296" s="21" t="str">
        <f t="shared" ca="1" si="52"/>
        <v>-</v>
      </c>
    </row>
    <row r="3297" spans="1:16" x14ac:dyDescent="0.25">
      <c r="A3297" s="15"/>
      <c r="B3297" s="19"/>
      <c r="C3297" s="15"/>
      <c r="D3297" s="15"/>
      <c r="E3297" s="15"/>
      <c r="F3297" s="15"/>
      <c r="G3297" s="15"/>
      <c r="H3297" s="15"/>
      <c r="I3297" s="15"/>
      <c r="J3297" s="15"/>
      <c r="K3297" s="19"/>
      <c r="L3297" s="24" t="str">
        <f t="shared" ca="1" si="52"/>
        <v>-</v>
      </c>
      <c r="M3297" s="15"/>
      <c r="N3297" s="15"/>
      <c r="O3297" s="15"/>
      <c r="P3297" s="15"/>
    </row>
    <row r="3298" spans="1:16" x14ac:dyDescent="0.25">
      <c r="L3298" s="21" t="str">
        <f t="shared" ca="1" si="52"/>
        <v>-</v>
      </c>
    </row>
    <row r="3299" spans="1:16" x14ac:dyDescent="0.25">
      <c r="A3299" s="15"/>
      <c r="B3299" s="19"/>
      <c r="C3299" s="15"/>
      <c r="D3299" s="15"/>
      <c r="E3299" s="15"/>
      <c r="F3299" s="15"/>
      <c r="G3299" s="15"/>
      <c r="H3299" s="15"/>
      <c r="I3299" s="15"/>
      <c r="J3299" s="15"/>
      <c r="K3299" s="19"/>
      <c r="L3299" s="24" t="str">
        <f t="shared" ca="1" si="52"/>
        <v>-</v>
      </c>
      <c r="M3299" s="15"/>
      <c r="N3299" s="15"/>
      <c r="O3299" s="15"/>
      <c r="P3299" s="15"/>
    </row>
    <row r="3300" spans="1:16" x14ac:dyDescent="0.25">
      <c r="L3300" s="21" t="str">
        <f t="shared" ca="1" si="52"/>
        <v>-</v>
      </c>
    </row>
    <row r="3301" spans="1:16" x14ac:dyDescent="0.25">
      <c r="A3301" s="15"/>
      <c r="B3301" s="19"/>
      <c r="C3301" s="15"/>
      <c r="D3301" s="15"/>
      <c r="E3301" s="15"/>
      <c r="F3301" s="15"/>
      <c r="G3301" s="15"/>
      <c r="H3301" s="15"/>
      <c r="I3301" s="15"/>
      <c r="J3301" s="15"/>
      <c r="K3301" s="19"/>
      <c r="L3301" s="24" t="str">
        <f t="shared" ca="1" si="52"/>
        <v>-</v>
      </c>
      <c r="M3301" s="15"/>
      <c r="N3301" s="15"/>
      <c r="O3301" s="15"/>
      <c r="P3301" s="15"/>
    </row>
    <row r="3302" spans="1:16" x14ac:dyDescent="0.25">
      <c r="L3302" s="21" t="str">
        <f t="shared" ca="1" si="52"/>
        <v>-</v>
      </c>
    </row>
    <row r="3303" spans="1:16" x14ac:dyDescent="0.25">
      <c r="A3303" s="15"/>
      <c r="B3303" s="19"/>
      <c r="C3303" s="15"/>
      <c r="D3303" s="15"/>
      <c r="E3303" s="15"/>
      <c r="F3303" s="15"/>
      <c r="G3303" s="15"/>
      <c r="H3303" s="15"/>
      <c r="I3303" s="15"/>
      <c r="J3303" s="15"/>
      <c r="K3303" s="19"/>
      <c r="L3303" s="24" t="str">
        <f t="shared" ca="1" si="52"/>
        <v>-</v>
      </c>
      <c r="M3303" s="15"/>
      <c r="N3303" s="15"/>
      <c r="O3303" s="15"/>
      <c r="P3303" s="15"/>
    </row>
    <row r="3304" spans="1:16" x14ac:dyDescent="0.25">
      <c r="L3304" s="21" t="str">
        <f t="shared" ca="1" si="52"/>
        <v>-</v>
      </c>
    </row>
    <row r="3305" spans="1:16" x14ac:dyDescent="0.25">
      <c r="A3305" s="15"/>
      <c r="B3305" s="19"/>
      <c r="C3305" s="15"/>
      <c r="D3305" s="15"/>
      <c r="E3305" s="15"/>
      <c r="F3305" s="15"/>
      <c r="G3305" s="15"/>
      <c r="H3305" s="15"/>
      <c r="I3305" s="15"/>
      <c r="J3305" s="15"/>
      <c r="K3305" s="19"/>
      <c r="L3305" s="24" t="str">
        <f t="shared" ca="1" si="52"/>
        <v>-</v>
      </c>
      <c r="M3305" s="15"/>
      <c r="N3305" s="15"/>
      <c r="O3305" s="15"/>
      <c r="P3305" s="15"/>
    </row>
    <row r="3306" spans="1:16" x14ac:dyDescent="0.25">
      <c r="L3306" s="21" t="str">
        <f t="shared" ca="1" si="52"/>
        <v>-</v>
      </c>
    </row>
    <row r="3307" spans="1:16" x14ac:dyDescent="0.25">
      <c r="A3307" s="15"/>
      <c r="B3307" s="19"/>
      <c r="C3307" s="15"/>
      <c r="D3307" s="15"/>
      <c r="E3307" s="15"/>
      <c r="F3307" s="15"/>
      <c r="G3307" s="15"/>
      <c r="H3307" s="15"/>
      <c r="I3307" s="15"/>
      <c r="J3307" s="15"/>
      <c r="K3307" s="19"/>
      <c r="L3307" s="24" t="str">
        <f t="shared" ca="1" si="52"/>
        <v>-</v>
      </c>
      <c r="M3307" s="15"/>
      <c r="N3307" s="15"/>
      <c r="O3307" s="15"/>
      <c r="P3307" s="15"/>
    </row>
    <row r="3308" spans="1:16" x14ac:dyDescent="0.25">
      <c r="L3308" s="21" t="str">
        <f t="shared" ca="1" si="52"/>
        <v>-</v>
      </c>
    </row>
    <row r="3309" spans="1:16" x14ac:dyDescent="0.25">
      <c r="A3309" s="15"/>
      <c r="B3309" s="19"/>
      <c r="C3309" s="15"/>
      <c r="D3309" s="15"/>
      <c r="E3309" s="15"/>
      <c r="F3309" s="15"/>
      <c r="G3309" s="15"/>
      <c r="H3309" s="15"/>
      <c r="I3309" s="15"/>
      <c r="J3309" s="15"/>
      <c r="K3309" s="19"/>
      <c r="L3309" s="24" t="str">
        <f t="shared" ca="1" si="52"/>
        <v>-</v>
      </c>
      <c r="M3309" s="15"/>
      <c r="N3309" s="15"/>
      <c r="O3309" s="15"/>
      <c r="P3309" s="15"/>
    </row>
    <row r="3310" spans="1:16" x14ac:dyDescent="0.25">
      <c r="L3310" s="21" t="str">
        <f t="shared" ca="1" si="52"/>
        <v>-</v>
      </c>
    </row>
    <row r="3311" spans="1:16" x14ac:dyDescent="0.25">
      <c r="A3311" s="15"/>
      <c r="B3311" s="19"/>
      <c r="C3311" s="15"/>
      <c r="D3311" s="15"/>
      <c r="E3311" s="15"/>
      <c r="F3311" s="15"/>
      <c r="G3311" s="15"/>
      <c r="H3311" s="15"/>
      <c r="I3311" s="15"/>
      <c r="J3311" s="15"/>
      <c r="K3311" s="19"/>
      <c r="L3311" s="24" t="str">
        <f t="shared" ca="1" si="52"/>
        <v>-</v>
      </c>
      <c r="M3311" s="15"/>
      <c r="N3311" s="15"/>
      <c r="O3311" s="15"/>
      <c r="P3311" s="15"/>
    </row>
    <row r="3312" spans="1:16" x14ac:dyDescent="0.25">
      <c r="L3312" s="21" t="str">
        <f t="shared" ca="1" si="52"/>
        <v>-</v>
      </c>
    </row>
    <row r="3313" spans="1:16" x14ac:dyDescent="0.25">
      <c r="A3313" s="15"/>
      <c r="B3313" s="19"/>
      <c r="C3313" s="15"/>
      <c r="D3313" s="15"/>
      <c r="E3313" s="15"/>
      <c r="F3313" s="15"/>
      <c r="G3313" s="15"/>
      <c r="H3313" s="15"/>
      <c r="I3313" s="15"/>
      <c r="J3313" s="15"/>
      <c r="K3313" s="19"/>
      <c r="L3313" s="24" t="str">
        <f t="shared" ca="1" si="52"/>
        <v>-</v>
      </c>
      <c r="M3313" s="15"/>
      <c r="N3313" s="15"/>
      <c r="O3313" s="15"/>
      <c r="P3313" s="15"/>
    </row>
    <row r="3314" spans="1:16" x14ac:dyDescent="0.25">
      <c r="L3314" s="21" t="str">
        <f t="shared" ca="1" si="52"/>
        <v>-</v>
      </c>
    </row>
    <row r="3315" spans="1:16" x14ac:dyDescent="0.25">
      <c r="A3315" s="15"/>
      <c r="B3315" s="19"/>
      <c r="C3315" s="15"/>
      <c r="D3315" s="15"/>
      <c r="E3315" s="15"/>
      <c r="F3315" s="15"/>
      <c r="G3315" s="15"/>
      <c r="H3315" s="15"/>
      <c r="I3315" s="15"/>
      <c r="J3315" s="15"/>
      <c r="K3315" s="19"/>
      <c r="L3315" s="24" t="str">
        <f t="shared" ca="1" si="52"/>
        <v>-</v>
      </c>
      <c r="M3315" s="15"/>
      <c r="N3315" s="15"/>
      <c r="O3315" s="15"/>
      <c r="P3315" s="15"/>
    </row>
    <row r="3316" spans="1:16" x14ac:dyDescent="0.25">
      <c r="L3316" s="21" t="str">
        <f t="shared" ca="1" si="52"/>
        <v>-</v>
      </c>
    </row>
    <row r="3317" spans="1:16" x14ac:dyDescent="0.25">
      <c r="A3317" s="15"/>
      <c r="B3317" s="19"/>
      <c r="C3317" s="15"/>
      <c r="D3317" s="15"/>
      <c r="E3317" s="15"/>
      <c r="F3317" s="15"/>
      <c r="G3317" s="15"/>
      <c r="H3317" s="15"/>
      <c r="I3317" s="15"/>
      <c r="J3317" s="15"/>
      <c r="K3317" s="19"/>
      <c r="L3317" s="24" t="str">
        <f t="shared" ca="1" si="52"/>
        <v>-</v>
      </c>
      <c r="M3317" s="15"/>
      <c r="N3317" s="15"/>
      <c r="O3317" s="15"/>
      <c r="P3317" s="15"/>
    </row>
    <row r="3318" spans="1:16" x14ac:dyDescent="0.25">
      <c r="L3318" s="21" t="str">
        <f t="shared" ca="1" si="52"/>
        <v>-</v>
      </c>
    </row>
    <row r="3319" spans="1:16" x14ac:dyDescent="0.25">
      <c r="A3319" s="15"/>
      <c r="B3319" s="19"/>
      <c r="C3319" s="15"/>
      <c r="D3319" s="15"/>
      <c r="E3319" s="15"/>
      <c r="F3319" s="15"/>
      <c r="G3319" s="15"/>
      <c r="H3319" s="15"/>
      <c r="I3319" s="15"/>
      <c r="J3319" s="15"/>
      <c r="K3319" s="19"/>
      <c r="L3319" s="24" t="str">
        <f t="shared" ca="1" si="52"/>
        <v>-</v>
      </c>
      <c r="M3319" s="15"/>
      <c r="N3319" s="15"/>
      <c r="O3319" s="15"/>
      <c r="P3319" s="15"/>
    </row>
    <row r="3320" spans="1:16" x14ac:dyDescent="0.25">
      <c r="L3320" s="21" t="str">
        <f t="shared" ca="1" si="52"/>
        <v>-</v>
      </c>
    </row>
    <row r="3321" spans="1:16" x14ac:dyDescent="0.25">
      <c r="A3321" s="15"/>
      <c r="B3321" s="19"/>
      <c r="C3321" s="15"/>
      <c r="D3321" s="15"/>
      <c r="E3321" s="15"/>
      <c r="F3321" s="15"/>
      <c r="G3321" s="15"/>
      <c r="H3321" s="15"/>
      <c r="I3321" s="15"/>
      <c r="J3321" s="15"/>
      <c r="K3321" s="19"/>
      <c r="L3321" s="24" t="str">
        <f t="shared" ca="1" si="52"/>
        <v>-</v>
      </c>
      <c r="M3321" s="15"/>
      <c r="N3321" s="15"/>
      <c r="O3321" s="15"/>
      <c r="P3321" s="15"/>
    </row>
    <row r="3322" spans="1:16" x14ac:dyDescent="0.25">
      <c r="L3322" s="21" t="str">
        <f t="shared" ca="1" si="52"/>
        <v>-</v>
      </c>
    </row>
    <row r="3323" spans="1:16" x14ac:dyDescent="0.25">
      <c r="A3323" s="15"/>
      <c r="B3323" s="19"/>
      <c r="C3323" s="15"/>
      <c r="D3323" s="15"/>
      <c r="E3323" s="15"/>
      <c r="F3323" s="15"/>
      <c r="G3323" s="15"/>
      <c r="H3323" s="15"/>
      <c r="I3323" s="15"/>
      <c r="J3323" s="15"/>
      <c r="K3323" s="19"/>
      <c r="L3323" s="24" t="str">
        <f t="shared" ca="1" si="52"/>
        <v>-</v>
      </c>
      <c r="M3323" s="15"/>
      <c r="N3323" s="15"/>
      <c r="O3323" s="15"/>
      <c r="P3323" s="15"/>
    </row>
    <row r="3324" spans="1:16" x14ac:dyDescent="0.25">
      <c r="L3324" s="21" t="str">
        <f t="shared" ca="1" si="52"/>
        <v>-</v>
      </c>
    </row>
    <row r="3325" spans="1:16" x14ac:dyDescent="0.25">
      <c r="A3325" s="15"/>
      <c r="B3325" s="19"/>
      <c r="C3325" s="15"/>
      <c r="D3325" s="15"/>
      <c r="E3325" s="15"/>
      <c r="F3325" s="15"/>
      <c r="G3325" s="15"/>
      <c r="H3325" s="15"/>
      <c r="I3325" s="15"/>
      <c r="J3325" s="15"/>
      <c r="K3325" s="19"/>
      <c r="L3325" s="24" t="str">
        <f t="shared" ca="1" si="52"/>
        <v>-</v>
      </c>
      <c r="M3325" s="15"/>
      <c r="N3325" s="15"/>
      <c r="O3325" s="15"/>
      <c r="P3325" s="15"/>
    </row>
    <row r="3326" spans="1:16" x14ac:dyDescent="0.25">
      <c r="L3326" s="21" t="str">
        <f t="shared" ca="1" si="52"/>
        <v>-</v>
      </c>
    </row>
    <row r="3327" spans="1:16" x14ac:dyDescent="0.25">
      <c r="A3327" s="15"/>
      <c r="B3327" s="19"/>
      <c r="C3327" s="15"/>
      <c r="D3327" s="15"/>
      <c r="E3327" s="15"/>
      <c r="F3327" s="15"/>
      <c r="G3327" s="15"/>
      <c r="H3327" s="15"/>
      <c r="I3327" s="15"/>
      <c r="J3327" s="15"/>
      <c r="K3327" s="19"/>
      <c r="L3327" s="24" t="str">
        <f t="shared" ca="1" si="52"/>
        <v>-</v>
      </c>
      <c r="M3327" s="15"/>
      <c r="N3327" s="15"/>
      <c r="O3327" s="15"/>
      <c r="P3327" s="15"/>
    </row>
    <row r="3328" spans="1:16" x14ac:dyDescent="0.25">
      <c r="L3328" s="21" t="str">
        <f t="shared" ca="1" si="52"/>
        <v>-</v>
      </c>
    </row>
    <row r="3329" spans="1:16" x14ac:dyDescent="0.25">
      <c r="A3329" s="15"/>
      <c r="B3329" s="19"/>
      <c r="C3329" s="15"/>
      <c r="D3329" s="15"/>
      <c r="E3329" s="15"/>
      <c r="F3329" s="15"/>
      <c r="G3329" s="15"/>
      <c r="H3329" s="15"/>
      <c r="I3329" s="15"/>
      <c r="J3329" s="15"/>
      <c r="K3329" s="19"/>
      <c r="L3329" s="24" t="str">
        <f t="shared" ca="1" si="52"/>
        <v>-</v>
      </c>
      <c r="M3329" s="15"/>
      <c r="N3329" s="15"/>
      <c r="O3329" s="15"/>
      <c r="P3329" s="15"/>
    </row>
    <row r="3330" spans="1:16" x14ac:dyDescent="0.25">
      <c r="L3330" s="21" t="str">
        <f t="shared" ca="1" si="52"/>
        <v>-</v>
      </c>
    </row>
    <row r="3331" spans="1:16" x14ac:dyDescent="0.25">
      <c r="A3331" s="15"/>
      <c r="B3331" s="19"/>
      <c r="C3331" s="15"/>
      <c r="D3331" s="15"/>
      <c r="E3331" s="15"/>
      <c r="F3331" s="15"/>
      <c r="G3331" s="15"/>
      <c r="H3331" s="15"/>
      <c r="I3331" s="15"/>
      <c r="J3331" s="15"/>
      <c r="K3331" s="19"/>
      <c r="L3331" s="24" t="str">
        <f t="shared" ca="1" si="52"/>
        <v>-</v>
      </c>
      <c r="M3331" s="15"/>
      <c r="N3331" s="15"/>
      <c r="O3331" s="15"/>
      <c r="P3331" s="15"/>
    </row>
    <row r="3332" spans="1:16" x14ac:dyDescent="0.25">
      <c r="L3332" s="21" t="str">
        <f t="shared" ca="1" si="52"/>
        <v>-</v>
      </c>
    </row>
    <row r="3333" spans="1:16" x14ac:dyDescent="0.25">
      <c r="A3333" s="15"/>
      <c r="B3333" s="19"/>
      <c r="C3333" s="15"/>
      <c r="D3333" s="15"/>
      <c r="E3333" s="15"/>
      <c r="F3333" s="15"/>
      <c r="G3333" s="15"/>
      <c r="H3333" s="15"/>
      <c r="I3333" s="15"/>
      <c r="J3333" s="15"/>
      <c r="K3333" s="19"/>
      <c r="L3333" s="24" t="str">
        <f t="shared" ca="1" si="52"/>
        <v>-</v>
      </c>
      <c r="M3333" s="15"/>
      <c r="N3333" s="15"/>
      <c r="O3333" s="15"/>
      <c r="P3333" s="15"/>
    </row>
    <row r="3334" spans="1:16" x14ac:dyDescent="0.25">
      <c r="L3334" s="21" t="str">
        <f t="shared" ref="L3334:L3397" ca="1" si="53">IF(B3334&gt;1/1/1900, (IF(M3334="Closed",(DATEDIF(B3334,K3334,"d"))-(DATEDIF(H3334,J3334,"d")),IF(OR(M3334="Pending",ISBLANK(K3334)),TODAY()-B3334))),"-")</f>
        <v>-</v>
      </c>
    </row>
    <row r="3335" spans="1:16" x14ac:dyDescent="0.25">
      <c r="A3335" s="15"/>
      <c r="B3335" s="19"/>
      <c r="C3335" s="15"/>
      <c r="D3335" s="15"/>
      <c r="E3335" s="15"/>
      <c r="F3335" s="15"/>
      <c r="G3335" s="15"/>
      <c r="H3335" s="15"/>
      <c r="I3335" s="15"/>
      <c r="J3335" s="15"/>
      <c r="K3335" s="19"/>
      <c r="L3335" s="24" t="str">
        <f t="shared" ca="1" si="53"/>
        <v>-</v>
      </c>
      <c r="M3335" s="15"/>
      <c r="N3335" s="15"/>
      <c r="O3335" s="15"/>
      <c r="P3335" s="15"/>
    </row>
    <row r="3336" spans="1:16" x14ac:dyDescent="0.25">
      <c r="L3336" s="21" t="str">
        <f t="shared" ca="1" si="53"/>
        <v>-</v>
      </c>
    </row>
    <row r="3337" spans="1:16" x14ac:dyDescent="0.25">
      <c r="A3337" s="15"/>
      <c r="B3337" s="19"/>
      <c r="C3337" s="15"/>
      <c r="D3337" s="15"/>
      <c r="E3337" s="15"/>
      <c r="F3337" s="15"/>
      <c r="G3337" s="15"/>
      <c r="H3337" s="15"/>
      <c r="I3337" s="15"/>
      <c r="J3337" s="15"/>
      <c r="K3337" s="19"/>
      <c r="L3337" s="24" t="str">
        <f t="shared" ca="1" si="53"/>
        <v>-</v>
      </c>
      <c r="M3337" s="15"/>
      <c r="N3337" s="15"/>
      <c r="O3337" s="15"/>
      <c r="P3337" s="15"/>
    </row>
    <row r="3338" spans="1:16" x14ac:dyDescent="0.25">
      <c r="L3338" s="21" t="str">
        <f t="shared" ca="1" si="53"/>
        <v>-</v>
      </c>
    </row>
    <row r="3339" spans="1:16" x14ac:dyDescent="0.25">
      <c r="A3339" s="15"/>
      <c r="B3339" s="19"/>
      <c r="C3339" s="15"/>
      <c r="D3339" s="15"/>
      <c r="E3339" s="15"/>
      <c r="F3339" s="15"/>
      <c r="G3339" s="15"/>
      <c r="H3339" s="15"/>
      <c r="I3339" s="15"/>
      <c r="J3339" s="15"/>
      <c r="K3339" s="19"/>
      <c r="L3339" s="24" t="str">
        <f t="shared" ca="1" si="53"/>
        <v>-</v>
      </c>
      <c r="M3339" s="15"/>
      <c r="N3339" s="15"/>
      <c r="O3339" s="15"/>
      <c r="P3339" s="15"/>
    </row>
    <row r="3340" spans="1:16" x14ac:dyDescent="0.25">
      <c r="L3340" s="21" t="str">
        <f t="shared" ca="1" si="53"/>
        <v>-</v>
      </c>
    </row>
    <row r="3341" spans="1:16" x14ac:dyDescent="0.25">
      <c r="A3341" s="15"/>
      <c r="B3341" s="19"/>
      <c r="C3341" s="15"/>
      <c r="D3341" s="15"/>
      <c r="E3341" s="15"/>
      <c r="F3341" s="15"/>
      <c r="G3341" s="15"/>
      <c r="H3341" s="15"/>
      <c r="I3341" s="15"/>
      <c r="J3341" s="15"/>
      <c r="K3341" s="19"/>
      <c r="L3341" s="24" t="str">
        <f t="shared" ca="1" si="53"/>
        <v>-</v>
      </c>
      <c r="M3341" s="15"/>
      <c r="N3341" s="15"/>
      <c r="O3341" s="15"/>
      <c r="P3341" s="15"/>
    </row>
    <row r="3342" spans="1:16" x14ac:dyDescent="0.25">
      <c r="L3342" s="21" t="str">
        <f t="shared" ca="1" si="53"/>
        <v>-</v>
      </c>
    </row>
    <row r="3343" spans="1:16" x14ac:dyDescent="0.25">
      <c r="A3343" s="15"/>
      <c r="B3343" s="19"/>
      <c r="C3343" s="15"/>
      <c r="D3343" s="15"/>
      <c r="E3343" s="15"/>
      <c r="F3343" s="15"/>
      <c r="G3343" s="15"/>
      <c r="H3343" s="15"/>
      <c r="I3343" s="15"/>
      <c r="J3343" s="15"/>
      <c r="K3343" s="19"/>
      <c r="L3343" s="24" t="str">
        <f t="shared" ca="1" si="53"/>
        <v>-</v>
      </c>
      <c r="M3343" s="15"/>
      <c r="N3343" s="15"/>
      <c r="O3343" s="15"/>
      <c r="P3343" s="15"/>
    </row>
    <row r="3344" spans="1:16" x14ac:dyDescent="0.25">
      <c r="L3344" s="21" t="str">
        <f t="shared" ca="1" si="53"/>
        <v>-</v>
      </c>
    </row>
    <row r="3345" spans="1:16" x14ac:dyDescent="0.25">
      <c r="A3345" s="15"/>
      <c r="B3345" s="19"/>
      <c r="C3345" s="15"/>
      <c r="D3345" s="15"/>
      <c r="E3345" s="15"/>
      <c r="F3345" s="15"/>
      <c r="G3345" s="15"/>
      <c r="H3345" s="15"/>
      <c r="I3345" s="15"/>
      <c r="J3345" s="15"/>
      <c r="K3345" s="19"/>
      <c r="L3345" s="24" t="str">
        <f t="shared" ca="1" si="53"/>
        <v>-</v>
      </c>
      <c r="M3345" s="15"/>
      <c r="N3345" s="15"/>
      <c r="O3345" s="15"/>
      <c r="P3345" s="15"/>
    </row>
    <row r="3346" spans="1:16" x14ac:dyDescent="0.25">
      <c r="L3346" s="21" t="str">
        <f t="shared" ca="1" si="53"/>
        <v>-</v>
      </c>
    </row>
    <row r="3347" spans="1:16" x14ac:dyDescent="0.25">
      <c r="A3347" s="15"/>
      <c r="B3347" s="19"/>
      <c r="C3347" s="15"/>
      <c r="D3347" s="15"/>
      <c r="E3347" s="15"/>
      <c r="F3347" s="15"/>
      <c r="G3347" s="15"/>
      <c r="H3347" s="15"/>
      <c r="I3347" s="15"/>
      <c r="J3347" s="15"/>
      <c r="K3347" s="19"/>
      <c r="L3347" s="24" t="str">
        <f t="shared" ca="1" si="53"/>
        <v>-</v>
      </c>
      <c r="M3347" s="15"/>
      <c r="N3347" s="15"/>
      <c r="O3347" s="15"/>
      <c r="P3347" s="15"/>
    </row>
    <row r="3348" spans="1:16" x14ac:dyDescent="0.25">
      <c r="L3348" s="21" t="str">
        <f t="shared" ca="1" si="53"/>
        <v>-</v>
      </c>
    </row>
    <row r="3349" spans="1:16" x14ac:dyDescent="0.25">
      <c r="A3349" s="15"/>
      <c r="B3349" s="19"/>
      <c r="C3349" s="15"/>
      <c r="D3349" s="15"/>
      <c r="E3349" s="15"/>
      <c r="F3349" s="15"/>
      <c r="G3349" s="15"/>
      <c r="H3349" s="15"/>
      <c r="I3349" s="15"/>
      <c r="J3349" s="15"/>
      <c r="K3349" s="19"/>
      <c r="L3349" s="24" t="str">
        <f t="shared" ca="1" si="53"/>
        <v>-</v>
      </c>
      <c r="M3349" s="15"/>
      <c r="N3349" s="15"/>
      <c r="O3349" s="15"/>
      <c r="P3349" s="15"/>
    </row>
    <row r="3350" spans="1:16" x14ac:dyDescent="0.25">
      <c r="L3350" s="21" t="str">
        <f t="shared" ca="1" si="53"/>
        <v>-</v>
      </c>
    </row>
    <row r="3351" spans="1:16" x14ac:dyDescent="0.25">
      <c r="A3351" s="15"/>
      <c r="B3351" s="19"/>
      <c r="C3351" s="15"/>
      <c r="D3351" s="15"/>
      <c r="E3351" s="15"/>
      <c r="F3351" s="15"/>
      <c r="G3351" s="15"/>
      <c r="H3351" s="15"/>
      <c r="I3351" s="15"/>
      <c r="J3351" s="15"/>
      <c r="K3351" s="19"/>
      <c r="L3351" s="24" t="str">
        <f t="shared" ca="1" si="53"/>
        <v>-</v>
      </c>
      <c r="M3351" s="15"/>
      <c r="N3351" s="15"/>
      <c r="O3351" s="15"/>
      <c r="P3351" s="15"/>
    </row>
    <row r="3352" spans="1:16" x14ac:dyDescent="0.25">
      <c r="L3352" s="21" t="str">
        <f t="shared" ca="1" si="53"/>
        <v>-</v>
      </c>
    </row>
    <row r="3353" spans="1:16" x14ac:dyDescent="0.25">
      <c r="A3353" s="15"/>
      <c r="B3353" s="19"/>
      <c r="C3353" s="15"/>
      <c r="D3353" s="15"/>
      <c r="E3353" s="15"/>
      <c r="F3353" s="15"/>
      <c r="G3353" s="15"/>
      <c r="H3353" s="15"/>
      <c r="I3353" s="15"/>
      <c r="J3353" s="15"/>
      <c r="K3353" s="19"/>
      <c r="L3353" s="24" t="str">
        <f t="shared" ca="1" si="53"/>
        <v>-</v>
      </c>
      <c r="M3353" s="15"/>
      <c r="N3353" s="15"/>
      <c r="O3353" s="15"/>
      <c r="P3353" s="15"/>
    </row>
    <row r="3354" spans="1:16" x14ac:dyDescent="0.25">
      <c r="L3354" s="21" t="str">
        <f t="shared" ca="1" si="53"/>
        <v>-</v>
      </c>
    </row>
    <row r="3355" spans="1:16" x14ac:dyDescent="0.25">
      <c r="A3355" s="15"/>
      <c r="B3355" s="19"/>
      <c r="C3355" s="15"/>
      <c r="D3355" s="15"/>
      <c r="E3355" s="15"/>
      <c r="F3355" s="15"/>
      <c r="G3355" s="15"/>
      <c r="H3355" s="15"/>
      <c r="I3355" s="15"/>
      <c r="J3355" s="15"/>
      <c r="K3355" s="19"/>
      <c r="L3355" s="24" t="str">
        <f t="shared" ca="1" si="53"/>
        <v>-</v>
      </c>
      <c r="M3355" s="15"/>
      <c r="N3355" s="15"/>
      <c r="O3355" s="15"/>
      <c r="P3355" s="15"/>
    </row>
    <row r="3356" spans="1:16" x14ac:dyDescent="0.25">
      <c r="L3356" s="21" t="str">
        <f t="shared" ca="1" si="53"/>
        <v>-</v>
      </c>
    </row>
    <row r="3357" spans="1:16" x14ac:dyDescent="0.25">
      <c r="A3357" s="15"/>
      <c r="B3357" s="19"/>
      <c r="C3357" s="15"/>
      <c r="D3357" s="15"/>
      <c r="E3357" s="15"/>
      <c r="F3357" s="15"/>
      <c r="G3357" s="15"/>
      <c r="H3357" s="15"/>
      <c r="I3357" s="15"/>
      <c r="J3357" s="15"/>
      <c r="K3357" s="19"/>
      <c r="L3357" s="24" t="str">
        <f t="shared" ca="1" si="53"/>
        <v>-</v>
      </c>
      <c r="M3357" s="15"/>
      <c r="N3357" s="15"/>
      <c r="O3357" s="15"/>
      <c r="P3357" s="15"/>
    </row>
    <row r="3358" spans="1:16" x14ac:dyDescent="0.25">
      <c r="L3358" s="21" t="str">
        <f t="shared" ca="1" si="53"/>
        <v>-</v>
      </c>
    </row>
    <row r="3359" spans="1:16" x14ac:dyDescent="0.25">
      <c r="A3359" s="15"/>
      <c r="B3359" s="19"/>
      <c r="C3359" s="15"/>
      <c r="D3359" s="15"/>
      <c r="E3359" s="15"/>
      <c r="F3359" s="15"/>
      <c r="G3359" s="15"/>
      <c r="H3359" s="15"/>
      <c r="I3359" s="15"/>
      <c r="J3359" s="15"/>
      <c r="K3359" s="19"/>
      <c r="L3359" s="24" t="str">
        <f t="shared" ca="1" si="53"/>
        <v>-</v>
      </c>
      <c r="M3359" s="15"/>
      <c r="N3359" s="15"/>
      <c r="O3359" s="15"/>
      <c r="P3359" s="15"/>
    </row>
    <row r="3360" spans="1:16" x14ac:dyDescent="0.25">
      <c r="L3360" s="21" t="str">
        <f t="shared" ca="1" si="53"/>
        <v>-</v>
      </c>
    </row>
    <row r="3361" spans="1:16" x14ac:dyDescent="0.25">
      <c r="A3361" s="15"/>
      <c r="B3361" s="19"/>
      <c r="C3361" s="15"/>
      <c r="D3361" s="15"/>
      <c r="E3361" s="15"/>
      <c r="F3361" s="15"/>
      <c r="G3361" s="15"/>
      <c r="H3361" s="15"/>
      <c r="I3361" s="15"/>
      <c r="J3361" s="15"/>
      <c r="K3361" s="19"/>
      <c r="L3361" s="24" t="str">
        <f t="shared" ca="1" si="53"/>
        <v>-</v>
      </c>
      <c r="M3361" s="15"/>
      <c r="N3361" s="15"/>
      <c r="O3361" s="15"/>
      <c r="P3361" s="15"/>
    </row>
    <row r="3362" spans="1:16" x14ac:dyDescent="0.25">
      <c r="L3362" s="21" t="str">
        <f t="shared" ca="1" si="53"/>
        <v>-</v>
      </c>
    </row>
    <row r="3363" spans="1:16" x14ac:dyDescent="0.25">
      <c r="A3363" s="15"/>
      <c r="B3363" s="19"/>
      <c r="C3363" s="15"/>
      <c r="D3363" s="15"/>
      <c r="E3363" s="15"/>
      <c r="F3363" s="15"/>
      <c r="G3363" s="15"/>
      <c r="H3363" s="15"/>
      <c r="I3363" s="15"/>
      <c r="J3363" s="15"/>
      <c r="K3363" s="19"/>
      <c r="L3363" s="24" t="str">
        <f t="shared" ca="1" si="53"/>
        <v>-</v>
      </c>
      <c r="M3363" s="15"/>
      <c r="N3363" s="15"/>
      <c r="O3363" s="15"/>
      <c r="P3363" s="15"/>
    </row>
    <row r="3364" spans="1:16" x14ac:dyDescent="0.25">
      <c r="L3364" s="21" t="str">
        <f t="shared" ca="1" si="53"/>
        <v>-</v>
      </c>
    </row>
    <row r="3365" spans="1:16" x14ac:dyDescent="0.25">
      <c r="A3365" s="15"/>
      <c r="B3365" s="19"/>
      <c r="C3365" s="15"/>
      <c r="D3365" s="15"/>
      <c r="E3365" s="15"/>
      <c r="F3365" s="15"/>
      <c r="G3365" s="15"/>
      <c r="H3365" s="15"/>
      <c r="I3365" s="15"/>
      <c r="J3365" s="15"/>
      <c r="K3365" s="19"/>
      <c r="L3365" s="24" t="str">
        <f t="shared" ca="1" si="53"/>
        <v>-</v>
      </c>
      <c r="M3365" s="15"/>
      <c r="N3365" s="15"/>
      <c r="O3365" s="15"/>
      <c r="P3365" s="15"/>
    </row>
    <row r="3366" spans="1:16" x14ac:dyDescent="0.25">
      <c r="L3366" s="21" t="str">
        <f t="shared" ca="1" si="53"/>
        <v>-</v>
      </c>
    </row>
    <row r="3367" spans="1:16" x14ac:dyDescent="0.25">
      <c r="A3367" s="15"/>
      <c r="B3367" s="19"/>
      <c r="C3367" s="15"/>
      <c r="D3367" s="15"/>
      <c r="E3367" s="15"/>
      <c r="F3367" s="15"/>
      <c r="G3367" s="15"/>
      <c r="H3367" s="15"/>
      <c r="I3367" s="15"/>
      <c r="J3367" s="15"/>
      <c r="K3367" s="19"/>
      <c r="L3367" s="24" t="str">
        <f t="shared" ca="1" si="53"/>
        <v>-</v>
      </c>
      <c r="M3367" s="15"/>
      <c r="N3367" s="15"/>
      <c r="O3367" s="15"/>
      <c r="P3367" s="15"/>
    </row>
    <row r="3368" spans="1:16" x14ac:dyDescent="0.25">
      <c r="L3368" s="21" t="str">
        <f t="shared" ca="1" si="53"/>
        <v>-</v>
      </c>
    </row>
    <row r="3369" spans="1:16" x14ac:dyDescent="0.25">
      <c r="A3369" s="15"/>
      <c r="B3369" s="19"/>
      <c r="C3369" s="15"/>
      <c r="D3369" s="15"/>
      <c r="E3369" s="15"/>
      <c r="F3369" s="15"/>
      <c r="G3369" s="15"/>
      <c r="H3369" s="15"/>
      <c r="I3369" s="15"/>
      <c r="J3369" s="15"/>
      <c r="K3369" s="19"/>
      <c r="L3369" s="24" t="str">
        <f t="shared" ca="1" si="53"/>
        <v>-</v>
      </c>
      <c r="M3369" s="15"/>
      <c r="N3369" s="15"/>
      <c r="O3369" s="15"/>
      <c r="P3369" s="15"/>
    </row>
    <row r="3370" spans="1:16" x14ac:dyDescent="0.25">
      <c r="L3370" s="21" t="str">
        <f t="shared" ca="1" si="53"/>
        <v>-</v>
      </c>
    </row>
    <row r="3371" spans="1:16" x14ac:dyDescent="0.25">
      <c r="A3371" s="15"/>
      <c r="B3371" s="19"/>
      <c r="C3371" s="15"/>
      <c r="D3371" s="15"/>
      <c r="E3371" s="15"/>
      <c r="F3371" s="15"/>
      <c r="G3371" s="15"/>
      <c r="H3371" s="15"/>
      <c r="I3371" s="15"/>
      <c r="J3371" s="15"/>
      <c r="K3371" s="19"/>
      <c r="L3371" s="24" t="str">
        <f t="shared" ca="1" si="53"/>
        <v>-</v>
      </c>
      <c r="M3371" s="15"/>
      <c r="N3371" s="15"/>
      <c r="O3371" s="15"/>
      <c r="P3371" s="15"/>
    </row>
    <row r="3372" spans="1:16" x14ac:dyDescent="0.25">
      <c r="L3372" s="21" t="str">
        <f t="shared" ca="1" si="53"/>
        <v>-</v>
      </c>
    </row>
    <row r="3373" spans="1:16" x14ac:dyDescent="0.25">
      <c r="A3373" s="15"/>
      <c r="B3373" s="19"/>
      <c r="C3373" s="15"/>
      <c r="D3373" s="15"/>
      <c r="E3373" s="15"/>
      <c r="F3373" s="15"/>
      <c r="G3373" s="15"/>
      <c r="H3373" s="15"/>
      <c r="I3373" s="15"/>
      <c r="J3373" s="15"/>
      <c r="K3373" s="19"/>
      <c r="L3373" s="24" t="str">
        <f t="shared" ca="1" si="53"/>
        <v>-</v>
      </c>
      <c r="M3373" s="15"/>
      <c r="N3373" s="15"/>
      <c r="O3373" s="15"/>
      <c r="P3373" s="15"/>
    </row>
    <row r="3374" spans="1:16" x14ac:dyDescent="0.25">
      <c r="L3374" s="21" t="str">
        <f t="shared" ca="1" si="53"/>
        <v>-</v>
      </c>
    </row>
    <row r="3375" spans="1:16" x14ac:dyDescent="0.25">
      <c r="A3375" s="15"/>
      <c r="B3375" s="19"/>
      <c r="C3375" s="15"/>
      <c r="D3375" s="15"/>
      <c r="E3375" s="15"/>
      <c r="F3375" s="15"/>
      <c r="G3375" s="15"/>
      <c r="H3375" s="15"/>
      <c r="I3375" s="15"/>
      <c r="J3375" s="15"/>
      <c r="K3375" s="19"/>
      <c r="L3375" s="24" t="str">
        <f t="shared" ca="1" si="53"/>
        <v>-</v>
      </c>
      <c r="M3375" s="15"/>
      <c r="N3375" s="15"/>
      <c r="O3375" s="15"/>
      <c r="P3375" s="15"/>
    </row>
    <row r="3376" spans="1:16" x14ac:dyDescent="0.25">
      <c r="L3376" s="21" t="str">
        <f t="shared" ca="1" si="53"/>
        <v>-</v>
      </c>
    </row>
    <row r="3377" spans="1:16" x14ac:dyDescent="0.25">
      <c r="A3377" s="15"/>
      <c r="B3377" s="19"/>
      <c r="C3377" s="15"/>
      <c r="D3377" s="15"/>
      <c r="E3377" s="15"/>
      <c r="F3377" s="15"/>
      <c r="G3377" s="15"/>
      <c r="H3377" s="15"/>
      <c r="I3377" s="15"/>
      <c r="J3377" s="15"/>
      <c r="K3377" s="19"/>
      <c r="L3377" s="24" t="str">
        <f t="shared" ca="1" si="53"/>
        <v>-</v>
      </c>
      <c r="M3377" s="15"/>
      <c r="N3377" s="15"/>
      <c r="O3377" s="15"/>
      <c r="P3377" s="15"/>
    </row>
    <row r="3378" spans="1:16" x14ac:dyDescent="0.25">
      <c r="L3378" s="21" t="str">
        <f t="shared" ca="1" si="53"/>
        <v>-</v>
      </c>
    </row>
    <row r="3379" spans="1:16" x14ac:dyDescent="0.25">
      <c r="A3379" s="15"/>
      <c r="B3379" s="19"/>
      <c r="C3379" s="15"/>
      <c r="D3379" s="15"/>
      <c r="E3379" s="15"/>
      <c r="F3379" s="15"/>
      <c r="G3379" s="15"/>
      <c r="H3379" s="15"/>
      <c r="I3379" s="15"/>
      <c r="J3379" s="15"/>
      <c r="K3379" s="19"/>
      <c r="L3379" s="24" t="str">
        <f t="shared" ca="1" si="53"/>
        <v>-</v>
      </c>
      <c r="M3379" s="15"/>
      <c r="N3379" s="15"/>
      <c r="O3379" s="15"/>
      <c r="P3379" s="15"/>
    </row>
    <row r="3380" spans="1:16" x14ac:dyDescent="0.25">
      <c r="L3380" s="21" t="str">
        <f t="shared" ca="1" si="53"/>
        <v>-</v>
      </c>
    </row>
    <row r="3381" spans="1:16" x14ac:dyDescent="0.25">
      <c r="A3381" s="15"/>
      <c r="B3381" s="19"/>
      <c r="C3381" s="15"/>
      <c r="D3381" s="15"/>
      <c r="E3381" s="15"/>
      <c r="F3381" s="15"/>
      <c r="G3381" s="15"/>
      <c r="H3381" s="15"/>
      <c r="I3381" s="15"/>
      <c r="J3381" s="15"/>
      <c r="K3381" s="19"/>
      <c r="L3381" s="24" t="str">
        <f t="shared" ca="1" si="53"/>
        <v>-</v>
      </c>
      <c r="M3381" s="15"/>
      <c r="N3381" s="15"/>
      <c r="O3381" s="15"/>
      <c r="P3381" s="15"/>
    </row>
    <row r="3382" spans="1:16" x14ac:dyDescent="0.25">
      <c r="L3382" s="21" t="str">
        <f t="shared" ca="1" si="53"/>
        <v>-</v>
      </c>
    </row>
    <row r="3383" spans="1:16" x14ac:dyDescent="0.25">
      <c r="A3383" s="15"/>
      <c r="B3383" s="19"/>
      <c r="C3383" s="15"/>
      <c r="D3383" s="15"/>
      <c r="E3383" s="15"/>
      <c r="F3383" s="15"/>
      <c r="G3383" s="15"/>
      <c r="H3383" s="15"/>
      <c r="I3383" s="15"/>
      <c r="J3383" s="15"/>
      <c r="K3383" s="19"/>
      <c r="L3383" s="24" t="str">
        <f t="shared" ca="1" si="53"/>
        <v>-</v>
      </c>
      <c r="M3383" s="15"/>
      <c r="N3383" s="15"/>
      <c r="O3383" s="15"/>
      <c r="P3383" s="15"/>
    </row>
    <row r="3384" spans="1:16" x14ac:dyDescent="0.25">
      <c r="L3384" s="21" t="str">
        <f t="shared" ca="1" si="53"/>
        <v>-</v>
      </c>
    </row>
    <row r="3385" spans="1:16" x14ac:dyDescent="0.25">
      <c r="A3385" s="15"/>
      <c r="B3385" s="19"/>
      <c r="C3385" s="15"/>
      <c r="D3385" s="15"/>
      <c r="E3385" s="15"/>
      <c r="F3385" s="15"/>
      <c r="G3385" s="15"/>
      <c r="H3385" s="15"/>
      <c r="I3385" s="15"/>
      <c r="J3385" s="15"/>
      <c r="K3385" s="19"/>
      <c r="L3385" s="24" t="str">
        <f t="shared" ca="1" si="53"/>
        <v>-</v>
      </c>
      <c r="M3385" s="15"/>
      <c r="N3385" s="15"/>
      <c r="O3385" s="15"/>
      <c r="P3385" s="15"/>
    </row>
    <row r="3386" spans="1:16" x14ac:dyDescent="0.25">
      <c r="L3386" s="21" t="str">
        <f t="shared" ca="1" si="53"/>
        <v>-</v>
      </c>
    </row>
    <row r="3387" spans="1:16" x14ac:dyDescent="0.25">
      <c r="A3387" s="15"/>
      <c r="B3387" s="19"/>
      <c r="C3387" s="15"/>
      <c r="D3387" s="15"/>
      <c r="E3387" s="15"/>
      <c r="F3387" s="15"/>
      <c r="G3387" s="15"/>
      <c r="H3387" s="15"/>
      <c r="I3387" s="15"/>
      <c r="J3387" s="15"/>
      <c r="K3387" s="19"/>
      <c r="L3387" s="24" t="str">
        <f t="shared" ca="1" si="53"/>
        <v>-</v>
      </c>
      <c r="M3387" s="15"/>
      <c r="N3387" s="15"/>
      <c r="O3387" s="15"/>
      <c r="P3387" s="15"/>
    </row>
    <row r="3388" spans="1:16" x14ac:dyDescent="0.25">
      <c r="L3388" s="21" t="str">
        <f t="shared" ca="1" si="53"/>
        <v>-</v>
      </c>
    </row>
    <row r="3389" spans="1:16" x14ac:dyDescent="0.25">
      <c r="A3389" s="15"/>
      <c r="B3389" s="19"/>
      <c r="C3389" s="15"/>
      <c r="D3389" s="15"/>
      <c r="E3389" s="15"/>
      <c r="F3389" s="15"/>
      <c r="G3389" s="15"/>
      <c r="H3389" s="15"/>
      <c r="I3389" s="15"/>
      <c r="J3389" s="15"/>
      <c r="K3389" s="19"/>
      <c r="L3389" s="24" t="str">
        <f t="shared" ca="1" si="53"/>
        <v>-</v>
      </c>
      <c r="M3389" s="15"/>
      <c r="N3389" s="15"/>
      <c r="O3389" s="15"/>
      <c r="P3389" s="15"/>
    </row>
    <row r="3390" spans="1:16" x14ac:dyDescent="0.25">
      <c r="L3390" s="21" t="str">
        <f t="shared" ca="1" si="53"/>
        <v>-</v>
      </c>
    </row>
    <row r="3391" spans="1:16" x14ac:dyDescent="0.25">
      <c r="A3391" s="15"/>
      <c r="B3391" s="19"/>
      <c r="C3391" s="15"/>
      <c r="D3391" s="15"/>
      <c r="E3391" s="15"/>
      <c r="F3391" s="15"/>
      <c r="G3391" s="15"/>
      <c r="H3391" s="15"/>
      <c r="I3391" s="15"/>
      <c r="J3391" s="15"/>
      <c r="K3391" s="19"/>
      <c r="L3391" s="24" t="str">
        <f t="shared" ca="1" si="53"/>
        <v>-</v>
      </c>
      <c r="M3391" s="15"/>
      <c r="N3391" s="15"/>
      <c r="O3391" s="15"/>
      <c r="P3391" s="15"/>
    </row>
    <row r="3392" spans="1:16" x14ac:dyDescent="0.25">
      <c r="L3392" s="21" t="str">
        <f t="shared" ca="1" si="53"/>
        <v>-</v>
      </c>
    </row>
    <row r="3393" spans="1:16" x14ac:dyDescent="0.25">
      <c r="A3393" s="15"/>
      <c r="B3393" s="19"/>
      <c r="C3393" s="15"/>
      <c r="D3393" s="15"/>
      <c r="E3393" s="15"/>
      <c r="F3393" s="15"/>
      <c r="G3393" s="15"/>
      <c r="H3393" s="15"/>
      <c r="I3393" s="15"/>
      <c r="J3393" s="15"/>
      <c r="K3393" s="19"/>
      <c r="L3393" s="24" t="str">
        <f t="shared" ca="1" si="53"/>
        <v>-</v>
      </c>
      <c r="M3393" s="15"/>
      <c r="N3393" s="15"/>
      <c r="O3393" s="15"/>
      <c r="P3393" s="15"/>
    </row>
    <row r="3394" spans="1:16" x14ac:dyDescent="0.25">
      <c r="L3394" s="21" t="str">
        <f t="shared" ca="1" si="53"/>
        <v>-</v>
      </c>
    </row>
    <row r="3395" spans="1:16" x14ac:dyDescent="0.25">
      <c r="A3395" s="15"/>
      <c r="B3395" s="19"/>
      <c r="C3395" s="15"/>
      <c r="D3395" s="15"/>
      <c r="E3395" s="15"/>
      <c r="F3395" s="15"/>
      <c r="G3395" s="15"/>
      <c r="H3395" s="15"/>
      <c r="I3395" s="15"/>
      <c r="J3395" s="15"/>
      <c r="K3395" s="19"/>
      <c r="L3395" s="24" t="str">
        <f t="shared" ca="1" si="53"/>
        <v>-</v>
      </c>
      <c r="M3395" s="15"/>
      <c r="N3395" s="15"/>
      <c r="O3395" s="15"/>
      <c r="P3395" s="15"/>
    </row>
    <row r="3396" spans="1:16" x14ac:dyDescent="0.25">
      <c r="L3396" s="21" t="str">
        <f t="shared" ca="1" si="53"/>
        <v>-</v>
      </c>
    </row>
    <row r="3397" spans="1:16" x14ac:dyDescent="0.25">
      <c r="A3397" s="15"/>
      <c r="B3397" s="19"/>
      <c r="C3397" s="15"/>
      <c r="D3397" s="15"/>
      <c r="E3397" s="15"/>
      <c r="F3397" s="15"/>
      <c r="G3397" s="15"/>
      <c r="H3397" s="15"/>
      <c r="I3397" s="15"/>
      <c r="J3397" s="15"/>
      <c r="K3397" s="19"/>
      <c r="L3397" s="24" t="str">
        <f t="shared" ca="1" si="53"/>
        <v>-</v>
      </c>
      <c r="M3397" s="15"/>
      <c r="N3397" s="15"/>
      <c r="O3397" s="15"/>
      <c r="P3397" s="15"/>
    </row>
    <row r="3398" spans="1:16" x14ac:dyDescent="0.25">
      <c r="L3398" s="21" t="str">
        <f t="shared" ref="L3398:L3461" ca="1" si="54">IF(B3398&gt;1/1/1900, (IF(M3398="Closed",(DATEDIF(B3398,K3398,"d"))-(DATEDIF(H3398,J3398,"d")),IF(OR(M3398="Pending",ISBLANK(K3398)),TODAY()-B3398))),"-")</f>
        <v>-</v>
      </c>
    </row>
    <row r="3399" spans="1:16" x14ac:dyDescent="0.25">
      <c r="A3399" s="15"/>
      <c r="B3399" s="19"/>
      <c r="C3399" s="15"/>
      <c r="D3399" s="15"/>
      <c r="E3399" s="15"/>
      <c r="F3399" s="15"/>
      <c r="G3399" s="15"/>
      <c r="H3399" s="15"/>
      <c r="I3399" s="15"/>
      <c r="J3399" s="15"/>
      <c r="K3399" s="19"/>
      <c r="L3399" s="24" t="str">
        <f t="shared" ca="1" si="54"/>
        <v>-</v>
      </c>
      <c r="M3399" s="15"/>
      <c r="N3399" s="15"/>
      <c r="O3399" s="15"/>
      <c r="P3399" s="15"/>
    </row>
    <row r="3400" spans="1:16" x14ac:dyDescent="0.25">
      <c r="L3400" s="21" t="str">
        <f t="shared" ca="1" si="54"/>
        <v>-</v>
      </c>
    </row>
    <row r="3401" spans="1:16" x14ac:dyDescent="0.25">
      <c r="A3401" s="15"/>
      <c r="B3401" s="19"/>
      <c r="C3401" s="15"/>
      <c r="D3401" s="15"/>
      <c r="E3401" s="15"/>
      <c r="F3401" s="15"/>
      <c r="G3401" s="15"/>
      <c r="H3401" s="15"/>
      <c r="I3401" s="15"/>
      <c r="J3401" s="15"/>
      <c r="K3401" s="19"/>
      <c r="L3401" s="24" t="str">
        <f t="shared" ca="1" si="54"/>
        <v>-</v>
      </c>
      <c r="M3401" s="15"/>
      <c r="N3401" s="15"/>
      <c r="O3401" s="15"/>
      <c r="P3401" s="15"/>
    </row>
    <row r="3402" spans="1:16" x14ac:dyDescent="0.25">
      <c r="L3402" s="21" t="str">
        <f t="shared" ca="1" si="54"/>
        <v>-</v>
      </c>
    </row>
    <row r="3403" spans="1:16" x14ac:dyDescent="0.25">
      <c r="A3403" s="15"/>
      <c r="B3403" s="19"/>
      <c r="C3403" s="15"/>
      <c r="D3403" s="15"/>
      <c r="E3403" s="15"/>
      <c r="F3403" s="15"/>
      <c r="G3403" s="15"/>
      <c r="H3403" s="15"/>
      <c r="I3403" s="15"/>
      <c r="J3403" s="15"/>
      <c r="K3403" s="19"/>
      <c r="L3403" s="24" t="str">
        <f t="shared" ca="1" si="54"/>
        <v>-</v>
      </c>
      <c r="M3403" s="15"/>
      <c r="N3403" s="15"/>
      <c r="O3403" s="15"/>
      <c r="P3403" s="15"/>
    </row>
    <row r="3404" spans="1:16" x14ac:dyDescent="0.25">
      <c r="L3404" s="21" t="str">
        <f t="shared" ca="1" si="54"/>
        <v>-</v>
      </c>
    </row>
    <row r="3405" spans="1:16" x14ac:dyDescent="0.25">
      <c r="A3405" s="15"/>
      <c r="B3405" s="19"/>
      <c r="C3405" s="15"/>
      <c r="D3405" s="15"/>
      <c r="E3405" s="15"/>
      <c r="F3405" s="15"/>
      <c r="G3405" s="15"/>
      <c r="H3405" s="15"/>
      <c r="I3405" s="15"/>
      <c r="J3405" s="15"/>
      <c r="K3405" s="19"/>
      <c r="L3405" s="24" t="str">
        <f t="shared" ca="1" si="54"/>
        <v>-</v>
      </c>
      <c r="M3405" s="15"/>
      <c r="N3405" s="15"/>
      <c r="O3405" s="15"/>
      <c r="P3405" s="15"/>
    </row>
    <row r="3406" spans="1:16" x14ac:dyDescent="0.25">
      <c r="L3406" s="21" t="str">
        <f t="shared" ca="1" si="54"/>
        <v>-</v>
      </c>
    </row>
    <row r="3407" spans="1:16" x14ac:dyDescent="0.25">
      <c r="A3407" s="15"/>
      <c r="B3407" s="19"/>
      <c r="C3407" s="15"/>
      <c r="D3407" s="15"/>
      <c r="E3407" s="15"/>
      <c r="F3407" s="15"/>
      <c r="G3407" s="15"/>
      <c r="H3407" s="15"/>
      <c r="I3407" s="15"/>
      <c r="J3407" s="15"/>
      <c r="K3407" s="19"/>
      <c r="L3407" s="24" t="str">
        <f t="shared" ca="1" si="54"/>
        <v>-</v>
      </c>
      <c r="M3407" s="15"/>
      <c r="N3407" s="15"/>
      <c r="O3407" s="15"/>
      <c r="P3407" s="15"/>
    </row>
    <row r="3408" spans="1:16" x14ac:dyDescent="0.25">
      <c r="L3408" s="21" t="str">
        <f t="shared" ca="1" si="54"/>
        <v>-</v>
      </c>
    </row>
    <row r="3409" spans="1:16" x14ac:dyDescent="0.25">
      <c r="A3409" s="15"/>
      <c r="B3409" s="19"/>
      <c r="C3409" s="15"/>
      <c r="D3409" s="15"/>
      <c r="E3409" s="15"/>
      <c r="F3409" s="15"/>
      <c r="G3409" s="15"/>
      <c r="H3409" s="15"/>
      <c r="I3409" s="15"/>
      <c r="J3409" s="15"/>
      <c r="K3409" s="19"/>
      <c r="L3409" s="24" t="str">
        <f t="shared" ca="1" si="54"/>
        <v>-</v>
      </c>
      <c r="M3409" s="15"/>
      <c r="N3409" s="15"/>
      <c r="O3409" s="15"/>
      <c r="P3409" s="15"/>
    </row>
    <row r="3410" spans="1:16" x14ac:dyDescent="0.25">
      <c r="L3410" s="21" t="str">
        <f t="shared" ca="1" si="54"/>
        <v>-</v>
      </c>
    </row>
    <row r="3411" spans="1:16" x14ac:dyDescent="0.25">
      <c r="A3411" s="15"/>
      <c r="B3411" s="19"/>
      <c r="C3411" s="15"/>
      <c r="D3411" s="15"/>
      <c r="E3411" s="15"/>
      <c r="F3411" s="15"/>
      <c r="G3411" s="15"/>
      <c r="H3411" s="15"/>
      <c r="I3411" s="15"/>
      <c r="J3411" s="15"/>
      <c r="K3411" s="19"/>
      <c r="L3411" s="24" t="str">
        <f t="shared" ca="1" si="54"/>
        <v>-</v>
      </c>
      <c r="M3411" s="15"/>
      <c r="N3411" s="15"/>
      <c r="O3411" s="15"/>
      <c r="P3411" s="15"/>
    </row>
    <row r="3412" spans="1:16" x14ac:dyDescent="0.25">
      <c r="L3412" s="21" t="str">
        <f t="shared" ca="1" si="54"/>
        <v>-</v>
      </c>
    </row>
    <row r="3413" spans="1:16" x14ac:dyDescent="0.25">
      <c r="A3413" s="15"/>
      <c r="B3413" s="19"/>
      <c r="C3413" s="15"/>
      <c r="D3413" s="15"/>
      <c r="E3413" s="15"/>
      <c r="F3413" s="15"/>
      <c r="G3413" s="15"/>
      <c r="H3413" s="15"/>
      <c r="I3413" s="15"/>
      <c r="J3413" s="15"/>
      <c r="K3413" s="19"/>
      <c r="L3413" s="24" t="str">
        <f t="shared" ca="1" si="54"/>
        <v>-</v>
      </c>
      <c r="M3413" s="15"/>
      <c r="N3413" s="15"/>
      <c r="O3413" s="15"/>
      <c r="P3413" s="15"/>
    </row>
    <row r="3414" spans="1:16" x14ac:dyDescent="0.25">
      <c r="L3414" s="21" t="str">
        <f t="shared" ca="1" si="54"/>
        <v>-</v>
      </c>
    </row>
    <row r="3415" spans="1:16" x14ac:dyDescent="0.25">
      <c r="A3415" s="15"/>
      <c r="B3415" s="19"/>
      <c r="C3415" s="15"/>
      <c r="D3415" s="15"/>
      <c r="E3415" s="15"/>
      <c r="F3415" s="15"/>
      <c r="G3415" s="15"/>
      <c r="H3415" s="15"/>
      <c r="I3415" s="15"/>
      <c r="J3415" s="15"/>
      <c r="K3415" s="19"/>
      <c r="L3415" s="24" t="str">
        <f t="shared" ca="1" si="54"/>
        <v>-</v>
      </c>
      <c r="M3415" s="15"/>
      <c r="N3415" s="15"/>
      <c r="O3415" s="15"/>
      <c r="P3415" s="15"/>
    </row>
    <row r="3416" spans="1:16" x14ac:dyDescent="0.25">
      <c r="L3416" s="21" t="str">
        <f t="shared" ca="1" si="54"/>
        <v>-</v>
      </c>
    </row>
    <row r="3417" spans="1:16" x14ac:dyDescent="0.25">
      <c r="A3417" s="15"/>
      <c r="B3417" s="19"/>
      <c r="C3417" s="15"/>
      <c r="D3417" s="15"/>
      <c r="E3417" s="15"/>
      <c r="F3417" s="15"/>
      <c r="G3417" s="15"/>
      <c r="H3417" s="15"/>
      <c r="I3417" s="15"/>
      <c r="J3417" s="15"/>
      <c r="K3417" s="19"/>
      <c r="L3417" s="24" t="str">
        <f t="shared" ca="1" si="54"/>
        <v>-</v>
      </c>
      <c r="M3417" s="15"/>
      <c r="N3417" s="15"/>
      <c r="O3417" s="15"/>
      <c r="P3417" s="15"/>
    </row>
    <row r="3418" spans="1:16" x14ac:dyDescent="0.25">
      <c r="L3418" s="21" t="str">
        <f t="shared" ca="1" si="54"/>
        <v>-</v>
      </c>
    </row>
    <row r="3419" spans="1:16" x14ac:dyDescent="0.25">
      <c r="A3419" s="15"/>
      <c r="B3419" s="19"/>
      <c r="C3419" s="15"/>
      <c r="D3419" s="15"/>
      <c r="E3419" s="15"/>
      <c r="F3419" s="15"/>
      <c r="G3419" s="15"/>
      <c r="H3419" s="15"/>
      <c r="I3419" s="15"/>
      <c r="J3419" s="15"/>
      <c r="K3419" s="19"/>
      <c r="L3419" s="24" t="str">
        <f t="shared" ca="1" si="54"/>
        <v>-</v>
      </c>
      <c r="M3419" s="15"/>
      <c r="N3419" s="15"/>
      <c r="O3419" s="15"/>
      <c r="P3419" s="15"/>
    </row>
    <row r="3420" spans="1:16" x14ac:dyDescent="0.25">
      <c r="L3420" s="21" t="str">
        <f t="shared" ca="1" si="54"/>
        <v>-</v>
      </c>
    </row>
    <row r="3421" spans="1:16" x14ac:dyDescent="0.25">
      <c r="A3421" s="15"/>
      <c r="B3421" s="19"/>
      <c r="C3421" s="15"/>
      <c r="D3421" s="15"/>
      <c r="E3421" s="15"/>
      <c r="F3421" s="15"/>
      <c r="G3421" s="15"/>
      <c r="H3421" s="15"/>
      <c r="I3421" s="15"/>
      <c r="J3421" s="15"/>
      <c r="K3421" s="19"/>
      <c r="L3421" s="24" t="str">
        <f t="shared" ca="1" si="54"/>
        <v>-</v>
      </c>
      <c r="M3421" s="15"/>
      <c r="N3421" s="15"/>
      <c r="O3421" s="15"/>
      <c r="P3421" s="15"/>
    </row>
    <row r="3422" spans="1:16" x14ac:dyDescent="0.25">
      <c r="L3422" s="21" t="str">
        <f t="shared" ca="1" si="54"/>
        <v>-</v>
      </c>
    </row>
    <row r="3423" spans="1:16" x14ac:dyDescent="0.25">
      <c r="A3423" s="15"/>
      <c r="B3423" s="19"/>
      <c r="C3423" s="15"/>
      <c r="D3423" s="15"/>
      <c r="E3423" s="15"/>
      <c r="F3423" s="15"/>
      <c r="G3423" s="15"/>
      <c r="H3423" s="15"/>
      <c r="I3423" s="15"/>
      <c r="J3423" s="15"/>
      <c r="K3423" s="19"/>
      <c r="L3423" s="24" t="str">
        <f t="shared" ca="1" si="54"/>
        <v>-</v>
      </c>
      <c r="M3423" s="15"/>
      <c r="N3423" s="15"/>
      <c r="O3423" s="15"/>
      <c r="P3423" s="15"/>
    </row>
    <row r="3424" spans="1:16" x14ac:dyDescent="0.25">
      <c r="L3424" s="21" t="str">
        <f t="shared" ca="1" si="54"/>
        <v>-</v>
      </c>
    </row>
    <row r="3425" spans="1:16" x14ac:dyDescent="0.25">
      <c r="A3425" s="15"/>
      <c r="B3425" s="19"/>
      <c r="C3425" s="15"/>
      <c r="D3425" s="15"/>
      <c r="E3425" s="15"/>
      <c r="F3425" s="15"/>
      <c r="G3425" s="15"/>
      <c r="H3425" s="15"/>
      <c r="I3425" s="15"/>
      <c r="J3425" s="15"/>
      <c r="K3425" s="19"/>
      <c r="L3425" s="24" t="str">
        <f t="shared" ca="1" si="54"/>
        <v>-</v>
      </c>
      <c r="M3425" s="15"/>
      <c r="N3425" s="15"/>
      <c r="O3425" s="15"/>
      <c r="P3425" s="15"/>
    </row>
    <row r="3426" spans="1:16" x14ac:dyDescent="0.25">
      <c r="L3426" s="21" t="str">
        <f t="shared" ca="1" si="54"/>
        <v>-</v>
      </c>
    </row>
    <row r="3427" spans="1:16" x14ac:dyDescent="0.25">
      <c r="A3427" s="15"/>
      <c r="B3427" s="19"/>
      <c r="C3427" s="15"/>
      <c r="D3427" s="15"/>
      <c r="E3427" s="15"/>
      <c r="F3427" s="15"/>
      <c r="G3427" s="15"/>
      <c r="H3427" s="15"/>
      <c r="I3427" s="15"/>
      <c r="J3427" s="15"/>
      <c r="K3427" s="19"/>
      <c r="L3427" s="24" t="str">
        <f t="shared" ca="1" si="54"/>
        <v>-</v>
      </c>
      <c r="M3427" s="15"/>
      <c r="N3427" s="15"/>
      <c r="O3427" s="15"/>
      <c r="P3427" s="15"/>
    </row>
    <row r="3428" spans="1:16" x14ac:dyDescent="0.25">
      <c r="L3428" s="21" t="str">
        <f t="shared" ca="1" si="54"/>
        <v>-</v>
      </c>
    </row>
    <row r="3429" spans="1:16" x14ac:dyDescent="0.25">
      <c r="A3429" s="15"/>
      <c r="B3429" s="19"/>
      <c r="C3429" s="15"/>
      <c r="D3429" s="15"/>
      <c r="E3429" s="15"/>
      <c r="F3429" s="15"/>
      <c r="G3429" s="15"/>
      <c r="H3429" s="15"/>
      <c r="I3429" s="15"/>
      <c r="J3429" s="15"/>
      <c r="K3429" s="19"/>
      <c r="L3429" s="24" t="str">
        <f t="shared" ca="1" si="54"/>
        <v>-</v>
      </c>
      <c r="M3429" s="15"/>
      <c r="N3429" s="15"/>
      <c r="O3429" s="15"/>
      <c r="P3429" s="15"/>
    </row>
    <row r="3430" spans="1:16" x14ac:dyDescent="0.25">
      <c r="L3430" s="21" t="str">
        <f t="shared" ca="1" si="54"/>
        <v>-</v>
      </c>
    </row>
    <row r="3431" spans="1:16" x14ac:dyDescent="0.25">
      <c r="A3431" s="15"/>
      <c r="B3431" s="19"/>
      <c r="C3431" s="15"/>
      <c r="D3431" s="15"/>
      <c r="E3431" s="15"/>
      <c r="F3431" s="15"/>
      <c r="G3431" s="15"/>
      <c r="H3431" s="15"/>
      <c r="I3431" s="15"/>
      <c r="J3431" s="15"/>
      <c r="K3431" s="19"/>
      <c r="L3431" s="24" t="str">
        <f t="shared" ca="1" si="54"/>
        <v>-</v>
      </c>
      <c r="M3431" s="15"/>
      <c r="N3431" s="15"/>
      <c r="O3431" s="15"/>
      <c r="P3431" s="15"/>
    </row>
    <row r="3432" spans="1:16" x14ac:dyDescent="0.25">
      <c r="L3432" s="21" t="str">
        <f t="shared" ca="1" si="54"/>
        <v>-</v>
      </c>
    </row>
    <row r="3433" spans="1:16" x14ac:dyDescent="0.25">
      <c r="A3433" s="15"/>
      <c r="B3433" s="19"/>
      <c r="C3433" s="15"/>
      <c r="D3433" s="15"/>
      <c r="E3433" s="15"/>
      <c r="F3433" s="15"/>
      <c r="G3433" s="15"/>
      <c r="H3433" s="15"/>
      <c r="I3433" s="15"/>
      <c r="J3433" s="15"/>
      <c r="K3433" s="19"/>
      <c r="L3433" s="24" t="str">
        <f t="shared" ca="1" si="54"/>
        <v>-</v>
      </c>
      <c r="M3433" s="15"/>
      <c r="N3433" s="15"/>
      <c r="O3433" s="15"/>
      <c r="P3433" s="15"/>
    </row>
    <row r="3434" spans="1:16" x14ac:dyDescent="0.25">
      <c r="L3434" s="21" t="str">
        <f t="shared" ca="1" si="54"/>
        <v>-</v>
      </c>
    </row>
    <row r="3435" spans="1:16" x14ac:dyDescent="0.25">
      <c r="A3435" s="15"/>
      <c r="B3435" s="19"/>
      <c r="C3435" s="15"/>
      <c r="D3435" s="15"/>
      <c r="E3435" s="15"/>
      <c r="F3435" s="15"/>
      <c r="G3435" s="15"/>
      <c r="H3435" s="15"/>
      <c r="I3435" s="15"/>
      <c r="J3435" s="15"/>
      <c r="K3435" s="19"/>
      <c r="L3435" s="24" t="str">
        <f t="shared" ca="1" si="54"/>
        <v>-</v>
      </c>
      <c r="M3435" s="15"/>
      <c r="N3435" s="15"/>
      <c r="O3435" s="15"/>
      <c r="P3435" s="15"/>
    </row>
    <row r="3436" spans="1:16" x14ac:dyDescent="0.25">
      <c r="L3436" s="21" t="str">
        <f t="shared" ca="1" si="54"/>
        <v>-</v>
      </c>
    </row>
    <row r="3437" spans="1:16" x14ac:dyDescent="0.25">
      <c r="A3437" s="15"/>
      <c r="B3437" s="19"/>
      <c r="C3437" s="15"/>
      <c r="D3437" s="15"/>
      <c r="E3437" s="15"/>
      <c r="F3437" s="15"/>
      <c r="G3437" s="15"/>
      <c r="H3437" s="15"/>
      <c r="I3437" s="15"/>
      <c r="J3437" s="15"/>
      <c r="K3437" s="19"/>
      <c r="L3437" s="24" t="str">
        <f t="shared" ca="1" si="54"/>
        <v>-</v>
      </c>
      <c r="M3437" s="15"/>
      <c r="N3437" s="15"/>
      <c r="O3437" s="15"/>
      <c r="P3437" s="15"/>
    </row>
    <row r="3438" spans="1:16" x14ac:dyDescent="0.25">
      <c r="L3438" s="21" t="str">
        <f t="shared" ca="1" si="54"/>
        <v>-</v>
      </c>
    </row>
    <row r="3439" spans="1:16" x14ac:dyDescent="0.25">
      <c r="A3439" s="15"/>
      <c r="B3439" s="19"/>
      <c r="C3439" s="15"/>
      <c r="D3439" s="15"/>
      <c r="E3439" s="15"/>
      <c r="F3439" s="15"/>
      <c r="G3439" s="15"/>
      <c r="H3439" s="15"/>
      <c r="I3439" s="15"/>
      <c r="J3439" s="15"/>
      <c r="K3439" s="19"/>
      <c r="L3439" s="24" t="str">
        <f t="shared" ca="1" si="54"/>
        <v>-</v>
      </c>
      <c r="M3439" s="15"/>
      <c r="N3439" s="15"/>
      <c r="O3439" s="15"/>
      <c r="P3439" s="15"/>
    </row>
    <row r="3440" spans="1:16" x14ac:dyDescent="0.25">
      <c r="L3440" s="21" t="str">
        <f t="shared" ca="1" si="54"/>
        <v>-</v>
      </c>
    </row>
    <row r="3441" spans="1:16" x14ac:dyDescent="0.25">
      <c r="A3441" s="15"/>
      <c r="B3441" s="19"/>
      <c r="C3441" s="15"/>
      <c r="D3441" s="15"/>
      <c r="E3441" s="15"/>
      <c r="F3441" s="15"/>
      <c r="G3441" s="15"/>
      <c r="H3441" s="15"/>
      <c r="I3441" s="15"/>
      <c r="J3441" s="15"/>
      <c r="K3441" s="19"/>
      <c r="L3441" s="24" t="str">
        <f t="shared" ca="1" si="54"/>
        <v>-</v>
      </c>
      <c r="M3441" s="15"/>
      <c r="N3441" s="15"/>
      <c r="O3441" s="15"/>
      <c r="P3441" s="15"/>
    </row>
    <row r="3442" spans="1:16" x14ac:dyDescent="0.25">
      <c r="L3442" s="21" t="str">
        <f t="shared" ca="1" si="54"/>
        <v>-</v>
      </c>
    </row>
    <row r="3443" spans="1:16" x14ac:dyDescent="0.25">
      <c r="A3443" s="15"/>
      <c r="B3443" s="19"/>
      <c r="C3443" s="15"/>
      <c r="D3443" s="15"/>
      <c r="E3443" s="15"/>
      <c r="F3443" s="15"/>
      <c r="G3443" s="15"/>
      <c r="H3443" s="15"/>
      <c r="I3443" s="15"/>
      <c r="J3443" s="15"/>
      <c r="K3443" s="19"/>
      <c r="L3443" s="24" t="str">
        <f t="shared" ca="1" si="54"/>
        <v>-</v>
      </c>
      <c r="M3443" s="15"/>
      <c r="N3443" s="15"/>
      <c r="O3443" s="15"/>
      <c r="P3443" s="15"/>
    </row>
    <row r="3444" spans="1:16" x14ac:dyDescent="0.25">
      <c r="L3444" s="21" t="str">
        <f t="shared" ca="1" si="54"/>
        <v>-</v>
      </c>
    </row>
    <row r="3445" spans="1:16" x14ac:dyDescent="0.25">
      <c r="A3445" s="15"/>
      <c r="B3445" s="19"/>
      <c r="C3445" s="15"/>
      <c r="D3445" s="15"/>
      <c r="E3445" s="15"/>
      <c r="F3445" s="15"/>
      <c r="G3445" s="15"/>
      <c r="H3445" s="15"/>
      <c r="I3445" s="15"/>
      <c r="J3445" s="15"/>
      <c r="K3445" s="19"/>
      <c r="L3445" s="24" t="str">
        <f t="shared" ca="1" si="54"/>
        <v>-</v>
      </c>
      <c r="M3445" s="15"/>
      <c r="N3445" s="15"/>
      <c r="O3445" s="15"/>
      <c r="P3445" s="15"/>
    </row>
    <row r="3446" spans="1:16" x14ac:dyDescent="0.25">
      <c r="L3446" s="21" t="str">
        <f t="shared" ca="1" si="54"/>
        <v>-</v>
      </c>
    </row>
    <row r="3447" spans="1:16" x14ac:dyDescent="0.25">
      <c r="A3447" s="15"/>
      <c r="B3447" s="19"/>
      <c r="C3447" s="15"/>
      <c r="D3447" s="15"/>
      <c r="E3447" s="15"/>
      <c r="F3447" s="15"/>
      <c r="G3447" s="15"/>
      <c r="H3447" s="15"/>
      <c r="I3447" s="15"/>
      <c r="J3447" s="15"/>
      <c r="K3447" s="19"/>
      <c r="L3447" s="24" t="str">
        <f t="shared" ca="1" si="54"/>
        <v>-</v>
      </c>
      <c r="M3447" s="15"/>
      <c r="N3447" s="15"/>
      <c r="O3447" s="15"/>
      <c r="P3447" s="15"/>
    </row>
    <row r="3448" spans="1:16" x14ac:dyDescent="0.25">
      <c r="L3448" s="21" t="str">
        <f t="shared" ca="1" si="54"/>
        <v>-</v>
      </c>
    </row>
    <row r="3449" spans="1:16" x14ac:dyDescent="0.25">
      <c r="A3449" s="15"/>
      <c r="B3449" s="19"/>
      <c r="C3449" s="15"/>
      <c r="D3449" s="15"/>
      <c r="E3449" s="15"/>
      <c r="F3449" s="15"/>
      <c r="G3449" s="15"/>
      <c r="H3449" s="15"/>
      <c r="I3449" s="15"/>
      <c r="J3449" s="15"/>
      <c r="K3449" s="19"/>
      <c r="L3449" s="24" t="str">
        <f t="shared" ca="1" si="54"/>
        <v>-</v>
      </c>
      <c r="M3449" s="15"/>
      <c r="N3449" s="15"/>
      <c r="O3449" s="15"/>
      <c r="P3449" s="15"/>
    </row>
    <row r="3450" spans="1:16" x14ac:dyDescent="0.25">
      <c r="L3450" s="21" t="str">
        <f t="shared" ca="1" si="54"/>
        <v>-</v>
      </c>
    </row>
    <row r="3451" spans="1:16" x14ac:dyDescent="0.25">
      <c r="A3451" s="15"/>
      <c r="B3451" s="19"/>
      <c r="C3451" s="15"/>
      <c r="D3451" s="15"/>
      <c r="E3451" s="15"/>
      <c r="F3451" s="15"/>
      <c r="G3451" s="15"/>
      <c r="H3451" s="15"/>
      <c r="I3451" s="15"/>
      <c r="J3451" s="15"/>
      <c r="K3451" s="19"/>
      <c r="L3451" s="24" t="str">
        <f t="shared" ca="1" si="54"/>
        <v>-</v>
      </c>
      <c r="M3451" s="15"/>
      <c r="N3451" s="15"/>
      <c r="O3451" s="15"/>
      <c r="P3451" s="15"/>
    </row>
    <row r="3452" spans="1:16" x14ac:dyDescent="0.25">
      <c r="L3452" s="21" t="str">
        <f t="shared" ca="1" si="54"/>
        <v>-</v>
      </c>
    </row>
    <row r="3453" spans="1:16" x14ac:dyDescent="0.25">
      <c r="A3453" s="15"/>
      <c r="B3453" s="19"/>
      <c r="C3453" s="15"/>
      <c r="D3453" s="15"/>
      <c r="E3453" s="15"/>
      <c r="F3453" s="15"/>
      <c r="G3453" s="15"/>
      <c r="H3453" s="15"/>
      <c r="I3453" s="15"/>
      <c r="J3453" s="15"/>
      <c r="K3453" s="19"/>
      <c r="L3453" s="24" t="str">
        <f t="shared" ca="1" si="54"/>
        <v>-</v>
      </c>
      <c r="M3453" s="15"/>
      <c r="N3453" s="15"/>
      <c r="O3453" s="15"/>
      <c r="P3453" s="15"/>
    </row>
    <row r="3454" spans="1:16" x14ac:dyDescent="0.25">
      <c r="L3454" s="21" t="str">
        <f t="shared" ca="1" si="54"/>
        <v>-</v>
      </c>
    </row>
    <row r="3455" spans="1:16" x14ac:dyDescent="0.25">
      <c r="A3455" s="15"/>
      <c r="B3455" s="19"/>
      <c r="C3455" s="15"/>
      <c r="D3455" s="15"/>
      <c r="E3455" s="15"/>
      <c r="F3455" s="15"/>
      <c r="G3455" s="15"/>
      <c r="H3455" s="15"/>
      <c r="I3455" s="15"/>
      <c r="J3455" s="15"/>
      <c r="K3455" s="19"/>
      <c r="L3455" s="24" t="str">
        <f t="shared" ca="1" si="54"/>
        <v>-</v>
      </c>
      <c r="M3455" s="15"/>
      <c r="N3455" s="15"/>
      <c r="O3455" s="15"/>
      <c r="P3455" s="15"/>
    </row>
    <row r="3456" spans="1:16" x14ac:dyDescent="0.25">
      <c r="L3456" s="21" t="str">
        <f t="shared" ca="1" si="54"/>
        <v>-</v>
      </c>
    </row>
    <row r="3457" spans="1:16" x14ac:dyDescent="0.25">
      <c r="A3457" s="15"/>
      <c r="B3457" s="19"/>
      <c r="C3457" s="15"/>
      <c r="D3457" s="15"/>
      <c r="E3457" s="15"/>
      <c r="F3457" s="15"/>
      <c r="G3457" s="15"/>
      <c r="H3457" s="15"/>
      <c r="I3457" s="15"/>
      <c r="J3457" s="15"/>
      <c r="K3457" s="19"/>
      <c r="L3457" s="24" t="str">
        <f t="shared" ca="1" si="54"/>
        <v>-</v>
      </c>
      <c r="M3457" s="15"/>
      <c r="N3457" s="15"/>
      <c r="O3457" s="15"/>
      <c r="P3457" s="15"/>
    </row>
    <row r="3458" spans="1:16" x14ac:dyDescent="0.25">
      <c r="L3458" s="21" t="str">
        <f t="shared" ca="1" si="54"/>
        <v>-</v>
      </c>
    </row>
    <row r="3459" spans="1:16" x14ac:dyDescent="0.25">
      <c r="A3459" s="15"/>
      <c r="B3459" s="19"/>
      <c r="C3459" s="15"/>
      <c r="D3459" s="15"/>
      <c r="E3459" s="15"/>
      <c r="F3459" s="15"/>
      <c r="G3459" s="15"/>
      <c r="H3459" s="15"/>
      <c r="I3459" s="15"/>
      <c r="J3459" s="15"/>
      <c r="K3459" s="19"/>
      <c r="L3459" s="24" t="str">
        <f t="shared" ca="1" si="54"/>
        <v>-</v>
      </c>
      <c r="M3459" s="15"/>
      <c r="N3459" s="15"/>
      <c r="O3459" s="15"/>
      <c r="P3459" s="15"/>
    </row>
    <row r="3460" spans="1:16" x14ac:dyDescent="0.25">
      <c r="L3460" s="21" t="str">
        <f t="shared" ca="1" si="54"/>
        <v>-</v>
      </c>
    </row>
    <row r="3461" spans="1:16" x14ac:dyDescent="0.25">
      <c r="A3461" s="15"/>
      <c r="B3461" s="19"/>
      <c r="C3461" s="15"/>
      <c r="D3461" s="15"/>
      <c r="E3461" s="15"/>
      <c r="F3461" s="15"/>
      <c r="G3461" s="15"/>
      <c r="H3461" s="15"/>
      <c r="I3461" s="15"/>
      <c r="J3461" s="15"/>
      <c r="K3461" s="19"/>
      <c r="L3461" s="24" t="str">
        <f t="shared" ca="1" si="54"/>
        <v>-</v>
      </c>
      <c r="M3461" s="15"/>
      <c r="N3461" s="15"/>
      <c r="O3461" s="15"/>
      <c r="P3461" s="15"/>
    </row>
    <row r="3462" spans="1:16" x14ac:dyDescent="0.25">
      <c r="L3462" s="21" t="str">
        <f t="shared" ref="L3462:L3525" ca="1" si="55">IF(B3462&gt;1/1/1900, (IF(M3462="Closed",(DATEDIF(B3462,K3462,"d"))-(DATEDIF(H3462,J3462,"d")),IF(OR(M3462="Pending",ISBLANK(K3462)),TODAY()-B3462))),"-")</f>
        <v>-</v>
      </c>
    </row>
    <row r="3463" spans="1:16" x14ac:dyDescent="0.25">
      <c r="A3463" s="15"/>
      <c r="B3463" s="19"/>
      <c r="C3463" s="15"/>
      <c r="D3463" s="15"/>
      <c r="E3463" s="15"/>
      <c r="F3463" s="15"/>
      <c r="G3463" s="15"/>
      <c r="H3463" s="15"/>
      <c r="I3463" s="15"/>
      <c r="J3463" s="15"/>
      <c r="K3463" s="19"/>
      <c r="L3463" s="24" t="str">
        <f t="shared" ca="1" si="55"/>
        <v>-</v>
      </c>
      <c r="M3463" s="15"/>
      <c r="N3463" s="15"/>
      <c r="O3463" s="15"/>
      <c r="P3463" s="15"/>
    </row>
    <row r="3464" spans="1:16" x14ac:dyDescent="0.25">
      <c r="L3464" s="21" t="str">
        <f t="shared" ca="1" si="55"/>
        <v>-</v>
      </c>
    </row>
    <row r="3465" spans="1:16" x14ac:dyDescent="0.25">
      <c r="A3465" s="15"/>
      <c r="B3465" s="19"/>
      <c r="C3465" s="15"/>
      <c r="D3465" s="15"/>
      <c r="E3465" s="15"/>
      <c r="F3465" s="15"/>
      <c r="G3465" s="15"/>
      <c r="H3465" s="15"/>
      <c r="I3465" s="15"/>
      <c r="J3465" s="15"/>
      <c r="K3465" s="19"/>
      <c r="L3465" s="24" t="str">
        <f t="shared" ca="1" si="55"/>
        <v>-</v>
      </c>
      <c r="M3465" s="15"/>
      <c r="N3465" s="15"/>
      <c r="O3465" s="15"/>
      <c r="P3465" s="15"/>
    </row>
    <row r="3466" spans="1:16" x14ac:dyDescent="0.25">
      <c r="L3466" s="21" t="str">
        <f t="shared" ca="1" si="55"/>
        <v>-</v>
      </c>
    </row>
    <row r="3467" spans="1:16" x14ac:dyDescent="0.25">
      <c r="A3467" s="15"/>
      <c r="B3467" s="19"/>
      <c r="C3467" s="15"/>
      <c r="D3467" s="15"/>
      <c r="E3467" s="15"/>
      <c r="F3467" s="15"/>
      <c r="G3467" s="15"/>
      <c r="H3467" s="15"/>
      <c r="I3467" s="15"/>
      <c r="J3467" s="15"/>
      <c r="K3467" s="19"/>
      <c r="L3467" s="24" t="str">
        <f t="shared" ca="1" si="55"/>
        <v>-</v>
      </c>
      <c r="M3467" s="15"/>
      <c r="N3467" s="15"/>
      <c r="O3467" s="15"/>
      <c r="P3467" s="15"/>
    </row>
    <row r="3468" spans="1:16" x14ac:dyDescent="0.25">
      <c r="L3468" s="21" t="str">
        <f t="shared" ca="1" si="55"/>
        <v>-</v>
      </c>
    </row>
    <row r="3469" spans="1:16" x14ac:dyDescent="0.25">
      <c r="A3469" s="15"/>
      <c r="B3469" s="19"/>
      <c r="C3469" s="15"/>
      <c r="D3469" s="15"/>
      <c r="E3469" s="15"/>
      <c r="F3469" s="15"/>
      <c r="G3469" s="15"/>
      <c r="H3469" s="15"/>
      <c r="I3469" s="15"/>
      <c r="J3469" s="15"/>
      <c r="K3469" s="19"/>
      <c r="L3469" s="24" t="str">
        <f t="shared" ca="1" si="55"/>
        <v>-</v>
      </c>
      <c r="M3469" s="15"/>
      <c r="N3469" s="15"/>
      <c r="O3469" s="15"/>
      <c r="P3469" s="15"/>
    </row>
    <row r="3470" spans="1:16" x14ac:dyDescent="0.25">
      <c r="L3470" s="21" t="str">
        <f t="shared" ca="1" si="55"/>
        <v>-</v>
      </c>
    </row>
    <row r="3471" spans="1:16" x14ac:dyDescent="0.25">
      <c r="A3471" s="15"/>
      <c r="B3471" s="19"/>
      <c r="C3471" s="15"/>
      <c r="D3471" s="15"/>
      <c r="E3471" s="15"/>
      <c r="F3471" s="15"/>
      <c r="G3471" s="15"/>
      <c r="H3471" s="15"/>
      <c r="I3471" s="15"/>
      <c r="J3471" s="15"/>
      <c r="K3471" s="19"/>
      <c r="L3471" s="24" t="str">
        <f t="shared" ca="1" si="55"/>
        <v>-</v>
      </c>
      <c r="M3471" s="15"/>
      <c r="N3471" s="15"/>
      <c r="O3471" s="15"/>
      <c r="P3471" s="15"/>
    </row>
    <row r="3472" spans="1:16" x14ac:dyDescent="0.25">
      <c r="L3472" s="21" t="str">
        <f t="shared" ca="1" si="55"/>
        <v>-</v>
      </c>
    </row>
    <row r="3473" spans="1:16" x14ac:dyDescent="0.25">
      <c r="A3473" s="15"/>
      <c r="B3473" s="19"/>
      <c r="C3473" s="15"/>
      <c r="D3473" s="15"/>
      <c r="E3473" s="15"/>
      <c r="F3473" s="15"/>
      <c r="G3473" s="15"/>
      <c r="H3473" s="15"/>
      <c r="I3473" s="15"/>
      <c r="J3473" s="15"/>
      <c r="K3473" s="19"/>
      <c r="L3473" s="24" t="str">
        <f t="shared" ca="1" si="55"/>
        <v>-</v>
      </c>
      <c r="M3473" s="15"/>
      <c r="N3473" s="15"/>
      <c r="O3473" s="15"/>
      <c r="P3473" s="15"/>
    </row>
    <row r="3474" spans="1:16" x14ac:dyDescent="0.25">
      <c r="L3474" s="21" t="str">
        <f t="shared" ca="1" si="55"/>
        <v>-</v>
      </c>
    </row>
    <row r="3475" spans="1:16" x14ac:dyDescent="0.25">
      <c r="A3475" s="15"/>
      <c r="B3475" s="19"/>
      <c r="C3475" s="15"/>
      <c r="D3475" s="15"/>
      <c r="E3475" s="15"/>
      <c r="F3475" s="15"/>
      <c r="G3475" s="15"/>
      <c r="H3475" s="15"/>
      <c r="I3475" s="15"/>
      <c r="J3475" s="15"/>
      <c r="K3475" s="19"/>
      <c r="L3475" s="24" t="str">
        <f t="shared" ca="1" si="55"/>
        <v>-</v>
      </c>
      <c r="M3475" s="15"/>
      <c r="N3475" s="15"/>
      <c r="O3475" s="15"/>
      <c r="P3475" s="15"/>
    </row>
    <row r="3476" spans="1:16" x14ac:dyDescent="0.25">
      <c r="L3476" s="21" t="str">
        <f t="shared" ca="1" si="55"/>
        <v>-</v>
      </c>
    </row>
    <row r="3477" spans="1:16" x14ac:dyDescent="0.25">
      <c r="A3477" s="15"/>
      <c r="B3477" s="19"/>
      <c r="C3477" s="15"/>
      <c r="D3477" s="15"/>
      <c r="E3477" s="15"/>
      <c r="F3477" s="15"/>
      <c r="G3477" s="15"/>
      <c r="H3477" s="15"/>
      <c r="I3477" s="15"/>
      <c r="J3477" s="15"/>
      <c r="K3477" s="19"/>
      <c r="L3477" s="24" t="str">
        <f t="shared" ca="1" si="55"/>
        <v>-</v>
      </c>
      <c r="M3477" s="15"/>
      <c r="N3477" s="15"/>
      <c r="O3477" s="15"/>
      <c r="P3477" s="15"/>
    </row>
    <row r="3478" spans="1:16" x14ac:dyDescent="0.25">
      <c r="L3478" s="21" t="str">
        <f t="shared" ca="1" si="55"/>
        <v>-</v>
      </c>
    </row>
    <row r="3479" spans="1:16" x14ac:dyDescent="0.25">
      <c r="A3479" s="15"/>
      <c r="B3479" s="19"/>
      <c r="C3479" s="15"/>
      <c r="D3479" s="15"/>
      <c r="E3479" s="15"/>
      <c r="F3479" s="15"/>
      <c r="G3479" s="15"/>
      <c r="H3479" s="15"/>
      <c r="I3479" s="15"/>
      <c r="J3479" s="15"/>
      <c r="K3479" s="19"/>
      <c r="L3479" s="24" t="str">
        <f t="shared" ca="1" si="55"/>
        <v>-</v>
      </c>
      <c r="M3479" s="15"/>
      <c r="N3479" s="15"/>
      <c r="O3479" s="15"/>
      <c r="P3479" s="15"/>
    </row>
    <row r="3480" spans="1:16" x14ac:dyDescent="0.25">
      <c r="L3480" s="21" t="str">
        <f t="shared" ca="1" si="55"/>
        <v>-</v>
      </c>
    </row>
    <row r="3481" spans="1:16" x14ac:dyDescent="0.25">
      <c r="A3481" s="15"/>
      <c r="B3481" s="19"/>
      <c r="C3481" s="15"/>
      <c r="D3481" s="15"/>
      <c r="E3481" s="15"/>
      <c r="F3481" s="15"/>
      <c r="G3481" s="15"/>
      <c r="H3481" s="15"/>
      <c r="I3481" s="15"/>
      <c r="J3481" s="15"/>
      <c r="K3481" s="19"/>
      <c r="L3481" s="24" t="str">
        <f t="shared" ca="1" si="55"/>
        <v>-</v>
      </c>
      <c r="M3481" s="15"/>
      <c r="N3481" s="15"/>
      <c r="O3481" s="15"/>
      <c r="P3481" s="15"/>
    </row>
    <row r="3482" spans="1:16" x14ac:dyDescent="0.25">
      <c r="L3482" s="21" t="str">
        <f t="shared" ca="1" si="55"/>
        <v>-</v>
      </c>
    </row>
    <row r="3483" spans="1:16" x14ac:dyDescent="0.25">
      <c r="A3483" s="15"/>
      <c r="B3483" s="19"/>
      <c r="C3483" s="15"/>
      <c r="D3483" s="15"/>
      <c r="E3483" s="15"/>
      <c r="F3483" s="15"/>
      <c r="G3483" s="15"/>
      <c r="H3483" s="15"/>
      <c r="I3483" s="15"/>
      <c r="J3483" s="15"/>
      <c r="K3483" s="19"/>
      <c r="L3483" s="24" t="str">
        <f t="shared" ca="1" si="55"/>
        <v>-</v>
      </c>
      <c r="M3483" s="15"/>
      <c r="N3483" s="15"/>
      <c r="O3483" s="15"/>
      <c r="P3483" s="15"/>
    </row>
    <row r="3484" spans="1:16" x14ac:dyDescent="0.25">
      <c r="L3484" s="21" t="str">
        <f t="shared" ca="1" si="55"/>
        <v>-</v>
      </c>
    </row>
    <row r="3485" spans="1:16" x14ac:dyDescent="0.25">
      <c r="A3485" s="15"/>
      <c r="B3485" s="19"/>
      <c r="C3485" s="15"/>
      <c r="D3485" s="15"/>
      <c r="E3485" s="15"/>
      <c r="F3485" s="15"/>
      <c r="G3485" s="15"/>
      <c r="H3485" s="15"/>
      <c r="I3485" s="15"/>
      <c r="J3485" s="15"/>
      <c r="K3485" s="19"/>
      <c r="L3485" s="24" t="str">
        <f t="shared" ca="1" si="55"/>
        <v>-</v>
      </c>
      <c r="M3485" s="15"/>
      <c r="N3485" s="15"/>
      <c r="O3485" s="15"/>
      <c r="P3485" s="15"/>
    </row>
    <row r="3486" spans="1:16" x14ac:dyDescent="0.25">
      <c r="L3486" s="21" t="str">
        <f t="shared" ca="1" si="55"/>
        <v>-</v>
      </c>
    </row>
    <row r="3487" spans="1:16" x14ac:dyDescent="0.25">
      <c r="A3487" s="15"/>
      <c r="B3487" s="19"/>
      <c r="C3487" s="15"/>
      <c r="D3487" s="15"/>
      <c r="E3487" s="15"/>
      <c r="F3487" s="15"/>
      <c r="G3487" s="15"/>
      <c r="H3487" s="15"/>
      <c r="I3487" s="15"/>
      <c r="J3487" s="15"/>
      <c r="K3487" s="19"/>
      <c r="L3487" s="24" t="str">
        <f t="shared" ca="1" si="55"/>
        <v>-</v>
      </c>
      <c r="M3487" s="15"/>
      <c r="N3487" s="15"/>
      <c r="O3487" s="15"/>
      <c r="P3487" s="15"/>
    </row>
    <row r="3488" spans="1:16" x14ac:dyDescent="0.25">
      <c r="L3488" s="21" t="str">
        <f t="shared" ca="1" si="55"/>
        <v>-</v>
      </c>
    </row>
    <row r="3489" spans="1:16" x14ac:dyDescent="0.25">
      <c r="A3489" s="15"/>
      <c r="B3489" s="19"/>
      <c r="C3489" s="15"/>
      <c r="D3489" s="15"/>
      <c r="E3489" s="15"/>
      <c r="F3489" s="15"/>
      <c r="G3489" s="15"/>
      <c r="H3489" s="15"/>
      <c r="I3489" s="15"/>
      <c r="J3489" s="15"/>
      <c r="K3489" s="19"/>
      <c r="L3489" s="24" t="str">
        <f t="shared" ca="1" si="55"/>
        <v>-</v>
      </c>
      <c r="M3489" s="15"/>
      <c r="N3489" s="15"/>
      <c r="O3489" s="15"/>
      <c r="P3489" s="15"/>
    </row>
    <row r="3490" spans="1:16" x14ac:dyDescent="0.25">
      <c r="L3490" s="21" t="str">
        <f t="shared" ca="1" si="55"/>
        <v>-</v>
      </c>
    </row>
    <row r="3491" spans="1:16" x14ac:dyDescent="0.25">
      <c r="A3491" s="15"/>
      <c r="B3491" s="19"/>
      <c r="C3491" s="15"/>
      <c r="D3491" s="15"/>
      <c r="E3491" s="15"/>
      <c r="F3491" s="15"/>
      <c r="G3491" s="15"/>
      <c r="H3491" s="15"/>
      <c r="I3491" s="15"/>
      <c r="J3491" s="15"/>
      <c r="K3491" s="19"/>
      <c r="L3491" s="24" t="str">
        <f t="shared" ca="1" si="55"/>
        <v>-</v>
      </c>
      <c r="M3491" s="15"/>
      <c r="N3491" s="15"/>
      <c r="O3491" s="15"/>
      <c r="P3491" s="15"/>
    </row>
    <row r="3492" spans="1:16" x14ac:dyDescent="0.25">
      <c r="L3492" s="21" t="str">
        <f t="shared" ca="1" si="55"/>
        <v>-</v>
      </c>
    </row>
    <row r="3493" spans="1:16" x14ac:dyDescent="0.25">
      <c r="A3493" s="15"/>
      <c r="B3493" s="19"/>
      <c r="C3493" s="15"/>
      <c r="D3493" s="15"/>
      <c r="E3493" s="15"/>
      <c r="F3493" s="15"/>
      <c r="G3493" s="15"/>
      <c r="H3493" s="15"/>
      <c r="I3493" s="15"/>
      <c r="J3493" s="15"/>
      <c r="K3493" s="19"/>
      <c r="L3493" s="24" t="str">
        <f t="shared" ca="1" si="55"/>
        <v>-</v>
      </c>
      <c r="M3493" s="15"/>
      <c r="N3493" s="15"/>
      <c r="O3493" s="15"/>
      <c r="P3493" s="15"/>
    </row>
    <row r="3494" spans="1:16" x14ac:dyDescent="0.25">
      <c r="L3494" s="21" t="str">
        <f t="shared" ca="1" si="55"/>
        <v>-</v>
      </c>
    </row>
    <row r="3495" spans="1:16" x14ac:dyDescent="0.25">
      <c r="A3495" s="15"/>
      <c r="B3495" s="19"/>
      <c r="C3495" s="15"/>
      <c r="D3495" s="15"/>
      <c r="E3495" s="15"/>
      <c r="F3495" s="15"/>
      <c r="G3495" s="15"/>
      <c r="H3495" s="15"/>
      <c r="I3495" s="15"/>
      <c r="J3495" s="15"/>
      <c r="K3495" s="19"/>
      <c r="L3495" s="24" t="str">
        <f t="shared" ca="1" si="55"/>
        <v>-</v>
      </c>
      <c r="M3495" s="15"/>
      <c r="N3495" s="15"/>
      <c r="O3495" s="15"/>
      <c r="P3495" s="15"/>
    </row>
    <row r="3496" spans="1:16" x14ac:dyDescent="0.25">
      <c r="L3496" s="21" t="str">
        <f t="shared" ca="1" si="55"/>
        <v>-</v>
      </c>
    </row>
    <row r="3497" spans="1:16" x14ac:dyDescent="0.25">
      <c r="A3497" s="15"/>
      <c r="B3497" s="19"/>
      <c r="C3497" s="15"/>
      <c r="D3497" s="15"/>
      <c r="E3497" s="15"/>
      <c r="F3497" s="15"/>
      <c r="G3497" s="15"/>
      <c r="H3497" s="15"/>
      <c r="I3497" s="15"/>
      <c r="J3497" s="15"/>
      <c r="K3497" s="19"/>
      <c r="L3497" s="24" t="str">
        <f t="shared" ca="1" si="55"/>
        <v>-</v>
      </c>
      <c r="M3497" s="15"/>
      <c r="N3497" s="15"/>
      <c r="O3497" s="15"/>
      <c r="P3497" s="15"/>
    </row>
    <row r="3498" spans="1:16" x14ac:dyDescent="0.25">
      <c r="L3498" s="21" t="str">
        <f t="shared" ca="1" si="55"/>
        <v>-</v>
      </c>
    </row>
    <row r="3499" spans="1:16" x14ac:dyDescent="0.25">
      <c r="A3499" s="15"/>
      <c r="B3499" s="19"/>
      <c r="C3499" s="15"/>
      <c r="D3499" s="15"/>
      <c r="E3499" s="15"/>
      <c r="F3499" s="15"/>
      <c r="G3499" s="15"/>
      <c r="H3499" s="15"/>
      <c r="I3499" s="15"/>
      <c r="J3499" s="15"/>
      <c r="K3499" s="19"/>
      <c r="L3499" s="24" t="str">
        <f t="shared" ca="1" si="55"/>
        <v>-</v>
      </c>
      <c r="M3499" s="15"/>
      <c r="N3499" s="15"/>
      <c r="O3499" s="15"/>
      <c r="P3499" s="15"/>
    </row>
    <row r="3500" spans="1:16" x14ac:dyDescent="0.25">
      <c r="L3500" s="21" t="str">
        <f t="shared" ca="1" si="55"/>
        <v>-</v>
      </c>
    </row>
    <row r="3501" spans="1:16" x14ac:dyDescent="0.25">
      <c r="A3501" s="15"/>
      <c r="B3501" s="19"/>
      <c r="C3501" s="15"/>
      <c r="D3501" s="15"/>
      <c r="E3501" s="15"/>
      <c r="F3501" s="15"/>
      <c r="G3501" s="15"/>
      <c r="H3501" s="15"/>
      <c r="I3501" s="15"/>
      <c r="J3501" s="15"/>
      <c r="K3501" s="19"/>
      <c r="L3501" s="24" t="str">
        <f t="shared" ca="1" si="55"/>
        <v>-</v>
      </c>
      <c r="M3501" s="15"/>
      <c r="N3501" s="15"/>
      <c r="O3501" s="15"/>
      <c r="P3501" s="15"/>
    </row>
    <row r="3502" spans="1:16" x14ac:dyDescent="0.25">
      <c r="L3502" s="21" t="str">
        <f t="shared" ca="1" si="55"/>
        <v>-</v>
      </c>
    </row>
    <row r="3503" spans="1:16" x14ac:dyDescent="0.25">
      <c r="A3503" s="15"/>
      <c r="B3503" s="19"/>
      <c r="C3503" s="15"/>
      <c r="D3503" s="15"/>
      <c r="E3503" s="15"/>
      <c r="F3503" s="15"/>
      <c r="G3503" s="15"/>
      <c r="H3503" s="15"/>
      <c r="I3503" s="15"/>
      <c r="J3503" s="15"/>
      <c r="K3503" s="19"/>
      <c r="L3503" s="24" t="str">
        <f t="shared" ca="1" si="55"/>
        <v>-</v>
      </c>
      <c r="M3503" s="15"/>
      <c r="N3503" s="15"/>
      <c r="O3503" s="15"/>
      <c r="P3503" s="15"/>
    </row>
    <row r="3504" spans="1:16" x14ac:dyDescent="0.25">
      <c r="L3504" s="21" t="str">
        <f t="shared" ca="1" si="55"/>
        <v>-</v>
      </c>
    </row>
    <row r="3505" spans="1:16" x14ac:dyDescent="0.25">
      <c r="A3505" s="15"/>
      <c r="B3505" s="19"/>
      <c r="C3505" s="15"/>
      <c r="D3505" s="15"/>
      <c r="E3505" s="15"/>
      <c r="F3505" s="15"/>
      <c r="G3505" s="15"/>
      <c r="H3505" s="15"/>
      <c r="I3505" s="15"/>
      <c r="J3505" s="15"/>
      <c r="K3505" s="19"/>
      <c r="L3505" s="24" t="str">
        <f t="shared" ca="1" si="55"/>
        <v>-</v>
      </c>
      <c r="M3505" s="15"/>
      <c r="N3505" s="15"/>
      <c r="O3505" s="15"/>
      <c r="P3505" s="15"/>
    </row>
    <row r="3506" spans="1:16" x14ac:dyDescent="0.25">
      <c r="L3506" s="21" t="str">
        <f t="shared" ca="1" si="55"/>
        <v>-</v>
      </c>
    </row>
    <row r="3507" spans="1:16" x14ac:dyDescent="0.25">
      <c r="A3507" s="15"/>
      <c r="B3507" s="19"/>
      <c r="C3507" s="15"/>
      <c r="D3507" s="15"/>
      <c r="E3507" s="15"/>
      <c r="F3507" s="15"/>
      <c r="G3507" s="15"/>
      <c r="H3507" s="15"/>
      <c r="I3507" s="15"/>
      <c r="J3507" s="15"/>
      <c r="K3507" s="19"/>
      <c r="L3507" s="24" t="str">
        <f t="shared" ca="1" si="55"/>
        <v>-</v>
      </c>
      <c r="M3507" s="15"/>
      <c r="N3507" s="15"/>
      <c r="O3507" s="15"/>
      <c r="P3507" s="15"/>
    </row>
    <row r="3508" spans="1:16" x14ac:dyDescent="0.25">
      <c r="L3508" s="21" t="str">
        <f t="shared" ca="1" si="55"/>
        <v>-</v>
      </c>
    </row>
    <row r="3509" spans="1:16" x14ac:dyDescent="0.25">
      <c r="A3509" s="15"/>
      <c r="B3509" s="19"/>
      <c r="C3509" s="15"/>
      <c r="D3509" s="15"/>
      <c r="E3509" s="15"/>
      <c r="F3509" s="15"/>
      <c r="G3509" s="15"/>
      <c r="H3509" s="15"/>
      <c r="I3509" s="15"/>
      <c r="J3509" s="15"/>
      <c r="K3509" s="19"/>
      <c r="L3509" s="24" t="str">
        <f t="shared" ca="1" si="55"/>
        <v>-</v>
      </c>
      <c r="M3509" s="15"/>
      <c r="N3509" s="15"/>
      <c r="O3509" s="15"/>
      <c r="P3509" s="15"/>
    </row>
    <row r="3510" spans="1:16" x14ac:dyDescent="0.25">
      <c r="L3510" s="21" t="str">
        <f t="shared" ca="1" si="55"/>
        <v>-</v>
      </c>
    </row>
    <row r="3511" spans="1:16" x14ac:dyDescent="0.25">
      <c r="A3511" s="15"/>
      <c r="B3511" s="19"/>
      <c r="C3511" s="15"/>
      <c r="D3511" s="15"/>
      <c r="E3511" s="15"/>
      <c r="F3511" s="15"/>
      <c r="G3511" s="15"/>
      <c r="H3511" s="15"/>
      <c r="I3511" s="15"/>
      <c r="J3511" s="15"/>
      <c r="K3511" s="19"/>
      <c r="L3511" s="24" t="str">
        <f t="shared" ca="1" si="55"/>
        <v>-</v>
      </c>
      <c r="M3511" s="15"/>
      <c r="N3511" s="15"/>
      <c r="O3511" s="15"/>
      <c r="P3511" s="15"/>
    </row>
    <row r="3512" spans="1:16" x14ac:dyDescent="0.25">
      <c r="L3512" s="21" t="str">
        <f t="shared" ca="1" si="55"/>
        <v>-</v>
      </c>
    </row>
    <row r="3513" spans="1:16" x14ac:dyDescent="0.25">
      <c r="A3513" s="15"/>
      <c r="B3513" s="19"/>
      <c r="C3513" s="15"/>
      <c r="D3513" s="15"/>
      <c r="E3513" s="15"/>
      <c r="F3513" s="15"/>
      <c r="G3513" s="15"/>
      <c r="H3513" s="15"/>
      <c r="I3513" s="15"/>
      <c r="J3513" s="15"/>
      <c r="K3513" s="19"/>
      <c r="L3513" s="24" t="str">
        <f t="shared" ca="1" si="55"/>
        <v>-</v>
      </c>
      <c r="M3513" s="15"/>
      <c r="N3513" s="15"/>
      <c r="O3513" s="15"/>
      <c r="P3513" s="15"/>
    </row>
    <row r="3514" spans="1:16" x14ac:dyDescent="0.25">
      <c r="L3514" s="21" t="str">
        <f t="shared" ca="1" si="55"/>
        <v>-</v>
      </c>
    </row>
    <row r="3515" spans="1:16" x14ac:dyDescent="0.25">
      <c r="A3515" s="15"/>
      <c r="B3515" s="19"/>
      <c r="C3515" s="15"/>
      <c r="D3515" s="15"/>
      <c r="E3515" s="15"/>
      <c r="F3515" s="15"/>
      <c r="G3515" s="15"/>
      <c r="H3515" s="15"/>
      <c r="I3515" s="15"/>
      <c r="J3515" s="15"/>
      <c r="K3515" s="19"/>
      <c r="L3515" s="24" t="str">
        <f t="shared" ca="1" si="55"/>
        <v>-</v>
      </c>
      <c r="M3515" s="15"/>
      <c r="N3515" s="15"/>
      <c r="O3515" s="15"/>
      <c r="P3515" s="15"/>
    </row>
    <row r="3516" spans="1:16" x14ac:dyDescent="0.25">
      <c r="L3516" s="21" t="str">
        <f t="shared" ca="1" si="55"/>
        <v>-</v>
      </c>
    </row>
    <row r="3517" spans="1:16" x14ac:dyDescent="0.25">
      <c r="A3517" s="15"/>
      <c r="B3517" s="19"/>
      <c r="C3517" s="15"/>
      <c r="D3517" s="15"/>
      <c r="E3517" s="15"/>
      <c r="F3517" s="15"/>
      <c r="G3517" s="15"/>
      <c r="H3517" s="15"/>
      <c r="I3517" s="15"/>
      <c r="J3517" s="15"/>
      <c r="K3517" s="19"/>
      <c r="L3517" s="24" t="str">
        <f t="shared" ca="1" si="55"/>
        <v>-</v>
      </c>
      <c r="M3517" s="15"/>
      <c r="N3517" s="15"/>
      <c r="O3517" s="15"/>
      <c r="P3517" s="15"/>
    </row>
    <row r="3518" spans="1:16" x14ac:dyDescent="0.25">
      <c r="L3518" s="21" t="str">
        <f t="shared" ca="1" si="55"/>
        <v>-</v>
      </c>
    </row>
    <row r="3519" spans="1:16" x14ac:dyDescent="0.25">
      <c r="A3519" s="15"/>
      <c r="B3519" s="19"/>
      <c r="C3519" s="15"/>
      <c r="D3519" s="15"/>
      <c r="E3519" s="15"/>
      <c r="F3519" s="15"/>
      <c r="G3519" s="15"/>
      <c r="H3519" s="15"/>
      <c r="I3519" s="15"/>
      <c r="J3519" s="15"/>
      <c r="K3519" s="19"/>
      <c r="L3519" s="24" t="str">
        <f t="shared" ca="1" si="55"/>
        <v>-</v>
      </c>
      <c r="M3519" s="15"/>
      <c r="N3519" s="15"/>
      <c r="O3519" s="15"/>
      <c r="P3519" s="15"/>
    </row>
    <row r="3520" spans="1:16" x14ac:dyDescent="0.25">
      <c r="L3520" s="21" t="str">
        <f t="shared" ca="1" si="55"/>
        <v>-</v>
      </c>
    </row>
    <row r="3521" spans="1:16" x14ac:dyDescent="0.25">
      <c r="A3521" s="15"/>
      <c r="B3521" s="19"/>
      <c r="C3521" s="15"/>
      <c r="D3521" s="15"/>
      <c r="E3521" s="15"/>
      <c r="F3521" s="15"/>
      <c r="G3521" s="15"/>
      <c r="H3521" s="15"/>
      <c r="I3521" s="15"/>
      <c r="J3521" s="15"/>
      <c r="K3521" s="19"/>
      <c r="L3521" s="24" t="str">
        <f t="shared" ca="1" si="55"/>
        <v>-</v>
      </c>
      <c r="M3521" s="15"/>
      <c r="N3521" s="15"/>
      <c r="O3521" s="15"/>
      <c r="P3521" s="15"/>
    </row>
    <row r="3522" spans="1:16" x14ac:dyDescent="0.25">
      <c r="L3522" s="21" t="str">
        <f t="shared" ca="1" si="55"/>
        <v>-</v>
      </c>
    </row>
    <row r="3523" spans="1:16" x14ac:dyDescent="0.25">
      <c r="A3523" s="15"/>
      <c r="B3523" s="19"/>
      <c r="C3523" s="15"/>
      <c r="D3523" s="15"/>
      <c r="E3523" s="15"/>
      <c r="F3523" s="15"/>
      <c r="G3523" s="15"/>
      <c r="H3523" s="15"/>
      <c r="I3523" s="15"/>
      <c r="J3523" s="15"/>
      <c r="K3523" s="19"/>
      <c r="L3523" s="24" t="str">
        <f t="shared" ca="1" si="55"/>
        <v>-</v>
      </c>
      <c r="M3523" s="15"/>
      <c r="N3523" s="15"/>
      <c r="O3523" s="15"/>
      <c r="P3523" s="15"/>
    </row>
    <row r="3524" spans="1:16" x14ac:dyDescent="0.25">
      <c r="L3524" s="21" t="str">
        <f t="shared" ca="1" si="55"/>
        <v>-</v>
      </c>
    </row>
    <row r="3525" spans="1:16" x14ac:dyDescent="0.25">
      <c r="A3525" s="15"/>
      <c r="B3525" s="19"/>
      <c r="C3525" s="15"/>
      <c r="D3525" s="15"/>
      <c r="E3525" s="15"/>
      <c r="F3525" s="15"/>
      <c r="G3525" s="15"/>
      <c r="H3525" s="15"/>
      <c r="I3525" s="15"/>
      <c r="J3525" s="15"/>
      <c r="K3525" s="19"/>
      <c r="L3525" s="24" t="str">
        <f t="shared" ca="1" si="55"/>
        <v>-</v>
      </c>
      <c r="M3525" s="15"/>
      <c r="N3525" s="15"/>
      <c r="O3525" s="15"/>
      <c r="P3525" s="15"/>
    </row>
    <row r="3526" spans="1:16" x14ac:dyDescent="0.25">
      <c r="L3526" s="21" t="str">
        <f t="shared" ref="L3526:L3589" ca="1" si="56">IF(B3526&gt;1/1/1900, (IF(M3526="Closed",(DATEDIF(B3526,K3526,"d"))-(DATEDIF(H3526,J3526,"d")),IF(OR(M3526="Pending",ISBLANK(K3526)),TODAY()-B3526))),"-")</f>
        <v>-</v>
      </c>
    </row>
    <row r="3527" spans="1:16" x14ac:dyDescent="0.25">
      <c r="A3527" s="15"/>
      <c r="B3527" s="19"/>
      <c r="C3527" s="15"/>
      <c r="D3527" s="15"/>
      <c r="E3527" s="15"/>
      <c r="F3527" s="15"/>
      <c r="G3527" s="15"/>
      <c r="H3527" s="15"/>
      <c r="I3527" s="15"/>
      <c r="J3527" s="15"/>
      <c r="K3527" s="19"/>
      <c r="L3527" s="24" t="str">
        <f t="shared" ca="1" si="56"/>
        <v>-</v>
      </c>
      <c r="M3527" s="15"/>
      <c r="N3527" s="15"/>
      <c r="O3527" s="15"/>
      <c r="P3527" s="15"/>
    </row>
    <row r="3528" spans="1:16" x14ac:dyDescent="0.25">
      <c r="L3528" s="21" t="str">
        <f t="shared" ca="1" si="56"/>
        <v>-</v>
      </c>
    </row>
    <row r="3529" spans="1:16" x14ac:dyDescent="0.25">
      <c r="A3529" s="15"/>
      <c r="B3529" s="19"/>
      <c r="C3529" s="15"/>
      <c r="D3529" s="15"/>
      <c r="E3529" s="15"/>
      <c r="F3529" s="15"/>
      <c r="G3529" s="15"/>
      <c r="H3529" s="15"/>
      <c r="I3529" s="15"/>
      <c r="J3529" s="15"/>
      <c r="K3529" s="19"/>
      <c r="L3529" s="24" t="str">
        <f t="shared" ca="1" si="56"/>
        <v>-</v>
      </c>
      <c r="M3529" s="15"/>
      <c r="N3529" s="15"/>
      <c r="O3529" s="15"/>
      <c r="P3529" s="15"/>
    </row>
    <row r="3530" spans="1:16" x14ac:dyDescent="0.25">
      <c r="L3530" s="21" t="str">
        <f t="shared" ca="1" si="56"/>
        <v>-</v>
      </c>
    </row>
    <row r="3531" spans="1:16" x14ac:dyDescent="0.25">
      <c r="A3531" s="15"/>
      <c r="B3531" s="19"/>
      <c r="C3531" s="15"/>
      <c r="D3531" s="15"/>
      <c r="E3531" s="15"/>
      <c r="F3531" s="15"/>
      <c r="G3531" s="15"/>
      <c r="H3531" s="15"/>
      <c r="I3531" s="15"/>
      <c r="J3531" s="15"/>
      <c r="K3531" s="19"/>
      <c r="L3531" s="24" t="str">
        <f t="shared" ca="1" si="56"/>
        <v>-</v>
      </c>
      <c r="M3531" s="15"/>
      <c r="N3531" s="15"/>
      <c r="O3531" s="15"/>
      <c r="P3531" s="15"/>
    </row>
    <row r="3532" spans="1:16" x14ac:dyDescent="0.25">
      <c r="L3532" s="21" t="str">
        <f t="shared" ca="1" si="56"/>
        <v>-</v>
      </c>
    </row>
    <row r="3533" spans="1:16" x14ac:dyDescent="0.25">
      <c r="A3533" s="15"/>
      <c r="B3533" s="19"/>
      <c r="C3533" s="15"/>
      <c r="D3533" s="15"/>
      <c r="E3533" s="15"/>
      <c r="F3533" s="15"/>
      <c r="G3533" s="15"/>
      <c r="H3533" s="15"/>
      <c r="I3533" s="15"/>
      <c r="J3533" s="15"/>
      <c r="K3533" s="19"/>
      <c r="L3533" s="24" t="str">
        <f t="shared" ca="1" si="56"/>
        <v>-</v>
      </c>
      <c r="M3533" s="15"/>
      <c r="N3533" s="15"/>
      <c r="O3533" s="15"/>
      <c r="P3533" s="15"/>
    </row>
    <row r="3534" spans="1:16" x14ac:dyDescent="0.25">
      <c r="L3534" s="21" t="str">
        <f t="shared" ca="1" si="56"/>
        <v>-</v>
      </c>
    </row>
    <row r="3535" spans="1:16" x14ac:dyDescent="0.25">
      <c r="A3535" s="15"/>
      <c r="B3535" s="19"/>
      <c r="C3535" s="15"/>
      <c r="D3535" s="15"/>
      <c r="E3535" s="15"/>
      <c r="F3535" s="15"/>
      <c r="G3535" s="15"/>
      <c r="H3535" s="15"/>
      <c r="I3535" s="15"/>
      <c r="J3535" s="15"/>
      <c r="K3535" s="19"/>
      <c r="L3535" s="24" t="str">
        <f t="shared" ca="1" si="56"/>
        <v>-</v>
      </c>
      <c r="M3535" s="15"/>
      <c r="N3535" s="15"/>
      <c r="O3535" s="15"/>
      <c r="P3535" s="15"/>
    </row>
    <row r="3536" spans="1:16" x14ac:dyDescent="0.25">
      <c r="L3536" s="21" t="str">
        <f t="shared" ca="1" si="56"/>
        <v>-</v>
      </c>
    </row>
    <row r="3537" spans="1:16" x14ac:dyDescent="0.25">
      <c r="A3537" s="15"/>
      <c r="B3537" s="19"/>
      <c r="C3537" s="15"/>
      <c r="D3537" s="15"/>
      <c r="E3537" s="15"/>
      <c r="F3537" s="15"/>
      <c r="G3537" s="15"/>
      <c r="H3537" s="15"/>
      <c r="I3537" s="15"/>
      <c r="J3537" s="15"/>
      <c r="K3537" s="19"/>
      <c r="L3537" s="24" t="str">
        <f t="shared" ca="1" si="56"/>
        <v>-</v>
      </c>
      <c r="M3537" s="15"/>
      <c r="N3537" s="15"/>
      <c r="O3537" s="15"/>
      <c r="P3537" s="15"/>
    </row>
    <row r="3538" spans="1:16" x14ac:dyDescent="0.25">
      <c r="L3538" s="21" t="str">
        <f t="shared" ca="1" si="56"/>
        <v>-</v>
      </c>
    </row>
    <row r="3539" spans="1:16" x14ac:dyDescent="0.25">
      <c r="A3539" s="15"/>
      <c r="B3539" s="19"/>
      <c r="C3539" s="15"/>
      <c r="D3539" s="15"/>
      <c r="E3539" s="15"/>
      <c r="F3539" s="15"/>
      <c r="G3539" s="15"/>
      <c r="H3539" s="15"/>
      <c r="I3539" s="15"/>
      <c r="J3539" s="15"/>
      <c r="K3539" s="19"/>
      <c r="L3539" s="24" t="str">
        <f t="shared" ca="1" si="56"/>
        <v>-</v>
      </c>
      <c r="M3539" s="15"/>
      <c r="N3539" s="15"/>
      <c r="O3539" s="15"/>
      <c r="P3539" s="15"/>
    </row>
    <row r="3540" spans="1:16" x14ac:dyDescent="0.25">
      <c r="L3540" s="21" t="str">
        <f t="shared" ca="1" si="56"/>
        <v>-</v>
      </c>
    </row>
    <row r="3541" spans="1:16" x14ac:dyDescent="0.25">
      <c r="A3541" s="15"/>
      <c r="B3541" s="19"/>
      <c r="C3541" s="15"/>
      <c r="D3541" s="15"/>
      <c r="E3541" s="15"/>
      <c r="F3541" s="15"/>
      <c r="G3541" s="15"/>
      <c r="H3541" s="15"/>
      <c r="I3541" s="15"/>
      <c r="J3541" s="15"/>
      <c r="K3541" s="19"/>
      <c r="L3541" s="24" t="str">
        <f t="shared" ca="1" si="56"/>
        <v>-</v>
      </c>
      <c r="M3541" s="15"/>
      <c r="N3541" s="15"/>
      <c r="O3541" s="15"/>
      <c r="P3541" s="15"/>
    </row>
    <row r="3542" spans="1:16" x14ac:dyDescent="0.25">
      <c r="L3542" s="21" t="str">
        <f t="shared" ca="1" si="56"/>
        <v>-</v>
      </c>
    </row>
    <row r="3543" spans="1:16" x14ac:dyDescent="0.25">
      <c r="A3543" s="15"/>
      <c r="B3543" s="19"/>
      <c r="C3543" s="15"/>
      <c r="D3543" s="15"/>
      <c r="E3543" s="15"/>
      <c r="F3543" s="15"/>
      <c r="G3543" s="15"/>
      <c r="H3543" s="15"/>
      <c r="I3543" s="15"/>
      <c r="J3543" s="15"/>
      <c r="K3543" s="19"/>
      <c r="L3543" s="24" t="str">
        <f t="shared" ca="1" si="56"/>
        <v>-</v>
      </c>
      <c r="M3543" s="15"/>
      <c r="N3543" s="15"/>
      <c r="O3543" s="15"/>
      <c r="P3543" s="15"/>
    </row>
    <row r="3544" spans="1:16" x14ac:dyDescent="0.25">
      <c r="L3544" s="21" t="str">
        <f t="shared" ca="1" si="56"/>
        <v>-</v>
      </c>
    </row>
    <row r="3545" spans="1:16" x14ac:dyDescent="0.25">
      <c r="A3545" s="15"/>
      <c r="B3545" s="19"/>
      <c r="C3545" s="15"/>
      <c r="D3545" s="15"/>
      <c r="E3545" s="15"/>
      <c r="F3545" s="15"/>
      <c r="G3545" s="15"/>
      <c r="H3545" s="15"/>
      <c r="I3545" s="15"/>
      <c r="J3545" s="15"/>
      <c r="K3545" s="19"/>
      <c r="L3545" s="24" t="str">
        <f t="shared" ca="1" si="56"/>
        <v>-</v>
      </c>
      <c r="M3545" s="15"/>
      <c r="N3545" s="15"/>
      <c r="O3545" s="15"/>
      <c r="P3545" s="15"/>
    </row>
    <row r="3546" spans="1:16" x14ac:dyDescent="0.25">
      <c r="L3546" s="21" t="str">
        <f t="shared" ca="1" si="56"/>
        <v>-</v>
      </c>
    </row>
    <row r="3547" spans="1:16" x14ac:dyDescent="0.25">
      <c r="A3547" s="15"/>
      <c r="B3547" s="19"/>
      <c r="C3547" s="15"/>
      <c r="D3547" s="15"/>
      <c r="E3547" s="15"/>
      <c r="F3547" s="15"/>
      <c r="G3547" s="15"/>
      <c r="H3547" s="15"/>
      <c r="I3547" s="15"/>
      <c r="J3547" s="15"/>
      <c r="K3547" s="19"/>
      <c r="L3547" s="24" t="str">
        <f t="shared" ca="1" si="56"/>
        <v>-</v>
      </c>
      <c r="M3547" s="15"/>
      <c r="N3547" s="15"/>
      <c r="O3547" s="15"/>
      <c r="P3547" s="15"/>
    </row>
    <row r="3548" spans="1:16" x14ac:dyDescent="0.25">
      <c r="L3548" s="21" t="str">
        <f t="shared" ca="1" si="56"/>
        <v>-</v>
      </c>
    </row>
    <row r="3549" spans="1:16" x14ac:dyDescent="0.25">
      <c r="A3549" s="15"/>
      <c r="B3549" s="19"/>
      <c r="C3549" s="15"/>
      <c r="D3549" s="15"/>
      <c r="E3549" s="15"/>
      <c r="F3549" s="15"/>
      <c r="G3549" s="15"/>
      <c r="H3549" s="15"/>
      <c r="I3549" s="15"/>
      <c r="J3549" s="15"/>
      <c r="K3549" s="19"/>
      <c r="L3549" s="24" t="str">
        <f t="shared" ca="1" si="56"/>
        <v>-</v>
      </c>
      <c r="M3549" s="15"/>
      <c r="N3549" s="15"/>
      <c r="O3549" s="15"/>
      <c r="P3549" s="15"/>
    </row>
    <row r="3550" spans="1:16" x14ac:dyDescent="0.25">
      <c r="L3550" s="21" t="str">
        <f t="shared" ca="1" si="56"/>
        <v>-</v>
      </c>
    </row>
    <row r="3551" spans="1:16" x14ac:dyDescent="0.25">
      <c r="A3551" s="15"/>
      <c r="B3551" s="19"/>
      <c r="C3551" s="15"/>
      <c r="D3551" s="15"/>
      <c r="E3551" s="15"/>
      <c r="F3551" s="15"/>
      <c r="G3551" s="15"/>
      <c r="H3551" s="15"/>
      <c r="I3551" s="15"/>
      <c r="J3551" s="15"/>
      <c r="K3551" s="19"/>
      <c r="L3551" s="24" t="str">
        <f t="shared" ca="1" si="56"/>
        <v>-</v>
      </c>
      <c r="M3551" s="15"/>
      <c r="N3551" s="15"/>
      <c r="O3551" s="15"/>
      <c r="P3551" s="15"/>
    </row>
    <row r="3552" spans="1:16" x14ac:dyDescent="0.25">
      <c r="L3552" s="21" t="str">
        <f t="shared" ca="1" si="56"/>
        <v>-</v>
      </c>
    </row>
    <row r="3553" spans="1:16" x14ac:dyDescent="0.25">
      <c r="A3553" s="15"/>
      <c r="B3553" s="19"/>
      <c r="C3553" s="15"/>
      <c r="D3553" s="15"/>
      <c r="E3553" s="15"/>
      <c r="F3553" s="15"/>
      <c r="G3553" s="15"/>
      <c r="H3553" s="15"/>
      <c r="I3553" s="15"/>
      <c r="J3553" s="15"/>
      <c r="K3553" s="19"/>
      <c r="L3553" s="24" t="str">
        <f t="shared" ca="1" si="56"/>
        <v>-</v>
      </c>
      <c r="M3553" s="15"/>
      <c r="N3553" s="15"/>
      <c r="O3553" s="15"/>
      <c r="P3553" s="15"/>
    </row>
    <row r="3554" spans="1:16" x14ac:dyDescent="0.25">
      <c r="L3554" s="21" t="str">
        <f t="shared" ca="1" si="56"/>
        <v>-</v>
      </c>
    </row>
    <row r="3555" spans="1:16" x14ac:dyDescent="0.25">
      <c r="A3555" s="15"/>
      <c r="B3555" s="19"/>
      <c r="C3555" s="15"/>
      <c r="D3555" s="15"/>
      <c r="E3555" s="15"/>
      <c r="F3555" s="15"/>
      <c r="G3555" s="15"/>
      <c r="H3555" s="15"/>
      <c r="I3555" s="15"/>
      <c r="J3555" s="15"/>
      <c r="K3555" s="19"/>
      <c r="L3555" s="24" t="str">
        <f t="shared" ca="1" si="56"/>
        <v>-</v>
      </c>
      <c r="M3555" s="15"/>
      <c r="N3555" s="15"/>
      <c r="O3555" s="15"/>
      <c r="P3555" s="15"/>
    </row>
    <row r="3556" spans="1:16" x14ac:dyDescent="0.25">
      <c r="L3556" s="21" t="str">
        <f t="shared" ca="1" si="56"/>
        <v>-</v>
      </c>
    </row>
    <row r="3557" spans="1:16" x14ac:dyDescent="0.25">
      <c r="A3557" s="15"/>
      <c r="B3557" s="19"/>
      <c r="C3557" s="15"/>
      <c r="D3557" s="15"/>
      <c r="E3557" s="15"/>
      <c r="F3557" s="15"/>
      <c r="G3557" s="15"/>
      <c r="H3557" s="15"/>
      <c r="I3557" s="15"/>
      <c r="J3557" s="15"/>
      <c r="K3557" s="19"/>
      <c r="L3557" s="24" t="str">
        <f t="shared" ca="1" si="56"/>
        <v>-</v>
      </c>
      <c r="M3557" s="15"/>
      <c r="N3557" s="15"/>
      <c r="O3557" s="15"/>
      <c r="P3557" s="15"/>
    </row>
    <row r="3558" spans="1:16" x14ac:dyDescent="0.25">
      <c r="L3558" s="21" t="str">
        <f t="shared" ca="1" si="56"/>
        <v>-</v>
      </c>
    </row>
    <row r="3559" spans="1:16" x14ac:dyDescent="0.25">
      <c r="A3559" s="15"/>
      <c r="B3559" s="19"/>
      <c r="C3559" s="15"/>
      <c r="D3559" s="15"/>
      <c r="E3559" s="15"/>
      <c r="F3559" s="15"/>
      <c r="G3559" s="15"/>
      <c r="H3559" s="15"/>
      <c r="I3559" s="15"/>
      <c r="J3559" s="15"/>
      <c r="K3559" s="19"/>
      <c r="L3559" s="24" t="str">
        <f t="shared" ca="1" si="56"/>
        <v>-</v>
      </c>
      <c r="M3559" s="15"/>
      <c r="N3559" s="15"/>
      <c r="O3559" s="15"/>
      <c r="P3559" s="15"/>
    </row>
    <row r="3560" spans="1:16" x14ac:dyDescent="0.25">
      <c r="L3560" s="21" t="str">
        <f t="shared" ca="1" si="56"/>
        <v>-</v>
      </c>
    </row>
    <row r="3561" spans="1:16" x14ac:dyDescent="0.25">
      <c r="A3561" s="15"/>
      <c r="B3561" s="19"/>
      <c r="C3561" s="15"/>
      <c r="D3561" s="15"/>
      <c r="E3561" s="15"/>
      <c r="F3561" s="15"/>
      <c r="G3561" s="15"/>
      <c r="H3561" s="15"/>
      <c r="I3561" s="15"/>
      <c r="J3561" s="15"/>
      <c r="K3561" s="19"/>
      <c r="L3561" s="24" t="str">
        <f t="shared" ca="1" si="56"/>
        <v>-</v>
      </c>
      <c r="M3561" s="15"/>
      <c r="N3561" s="15"/>
      <c r="O3561" s="15"/>
      <c r="P3561" s="15"/>
    </row>
    <row r="3562" spans="1:16" x14ac:dyDescent="0.25">
      <c r="L3562" s="21" t="str">
        <f t="shared" ca="1" si="56"/>
        <v>-</v>
      </c>
    </row>
    <row r="3563" spans="1:16" x14ac:dyDescent="0.25">
      <c r="A3563" s="15"/>
      <c r="B3563" s="19"/>
      <c r="C3563" s="15"/>
      <c r="D3563" s="15"/>
      <c r="E3563" s="15"/>
      <c r="F3563" s="15"/>
      <c r="G3563" s="15"/>
      <c r="H3563" s="15"/>
      <c r="I3563" s="15"/>
      <c r="J3563" s="15"/>
      <c r="K3563" s="19"/>
      <c r="L3563" s="24" t="str">
        <f t="shared" ca="1" si="56"/>
        <v>-</v>
      </c>
      <c r="M3563" s="15"/>
      <c r="N3563" s="15"/>
      <c r="O3563" s="15"/>
      <c r="P3563" s="15"/>
    </row>
    <row r="3564" spans="1:16" x14ac:dyDescent="0.25">
      <c r="L3564" s="21" t="str">
        <f t="shared" ca="1" si="56"/>
        <v>-</v>
      </c>
    </row>
    <row r="3565" spans="1:16" x14ac:dyDescent="0.25">
      <c r="A3565" s="15"/>
      <c r="B3565" s="19"/>
      <c r="C3565" s="15"/>
      <c r="D3565" s="15"/>
      <c r="E3565" s="15"/>
      <c r="F3565" s="15"/>
      <c r="G3565" s="15"/>
      <c r="H3565" s="15"/>
      <c r="I3565" s="15"/>
      <c r="J3565" s="15"/>
      <c r="K3565" s="19"/>
      <c r="L3565" s="24" t="str">
        <f t="shared" ca="1" si="56"/>
        <v>-</v>
      </c>
      <c r="M3565" s="15"/>
      <c r="N3565" s="15"/>
      <c r="O3565" s="15"/>
      <c r="P3565" s="15"/>
    </row>
    <row r="3566" spans="1:16" x14ac:dyDescent="0.25">
      <c r="L3566" s="21" t="str">
        <f t="shared" ca="1" si="56"/>
        <v>-</v>
      </c>
    </row>
    <row r="3567" spans="1:16" x14ac:dyDescent="0.25">
      <c r="A3567" s="15"/>
      <c r="B3567" s="19"/>
      <c r="C3567" s="15"/>
      <c r="D3567" s="15"/>
      <c r="E3567" s="15"/>
      <c r="F3567" s="15"/>
      <c r="G3567" s="15"/>
      <c r="H3567" s="15"/>
      <c r="I3567" s="15"/>
      <c r="J3567" s="15"/>
      <c r="K3567" s="19"/>
      <c r="L3567" s="24" t="str">
        <f t="shared" ca="1" si="56"/>
        <v>-</v>
      </c>
      <c r="M3567" s="15"/>
      <c r="N3567" s="15"/>
      <c r="O3567" s="15"/>
      <c r="P3567" s="15"/>
    </row>
    <row r="3568" spans="1:16" x14ac:dyDescent="0.25">
      <c r="L3568" s="21" t="str">
        <f t="shared" ca="1" si="56"/>
        <v>-</v>
      </c>
    </row>
    <row r="3569" spans="1:16" x14ac:dyDescent="0.25">
      <c r="A3569" s="15"/>
      <c r="B3569" s="19"/>
      <c r="C3569" s="15"/>
      <c r="D3569" s="15"/>
      <c r="E3569" s="15"/>
      <c r="F3569" s="15"/>
      <c r="G3569" s="15"/>
      <c r="H3569" s="15"/>
      <c r="I3569" s="15"/>
      <c r="J3569" s="15"/>
      <c r="K3569" s="19"/>
      <c r="L3569" s="24" t="str">
        <f t="shared" ca="1" si="56"/>
        <v>-</v>
      </c>
      <c r="M3569" s="15"/>
      <c r="N3569" s="15"/>
      <c r="O3569" s="15"/>
      <c r="P3569" s="15"/>
    </row>
    <row r="3570" spans="1:16" x14ac:dyDescent="0.25">
      <c r="L3570" s="21" t="str">
        <f t="shared" ca="1" si="56"/>
        <v>-</v>
      </c>
    </row>
    <row r="3571" spans="1:16" x14ac:dyDescent="0.25">
      <c r="A3571" s="15"/>
      <c r="B3571" s="19"/>
      <c r="C3571" s="15"/>
      <c r="D3571" s="15"/>
      <c r="E3571" s="15"/>
      <c r="F3571" s="15"/>
      <c r="G3571" s="15"/>
      <c r="H3571" s="15"/>
      <c r="I3571" s="15"/>
      <c r="J3571" s="15"/>
      <c r="K3571" s="19"/>
      <c r="L3571" s="24" t="str">
        <f t="shared" ca="1" si="56"/>
        <v>-</v>
      </c>
      <c r="M3571" s="15"/>
      <c r="N3571" s="15"/>
      <c r="O3571" s="15"/>
      <c r="P3571" s="15"/>
    </row>
    <row r="3572" spans="1:16" x14ac:dyDescent="0.25">
      <c r="L3572" s="21" t="str">
        <f t="shared" ca="1" si="56"/>
        <v>-</v>
      </c>
    </row>
    <row r="3573" spans="1:16" x14ac:dyDescent="0.25">
      <c r="A3573" s="15"/>
      <c r="B3573" s="19"/>
      <c r="C3573" s="15"/>
      <c r="D3573" s="15"/>
      <c r="E3573" s="15"/>
      <c r="F3573" s="15"/>
      <c r="G3573" s="15"/>
      <c r="H3573" s="15"/>
      <c r="I3573" s="15"/>
      <c r="J3573" s="15"/>
      <c r="K3573" s="19"/>
      <c r="L3573" s="24" t="str">
        <f t="shared" ca="1" si="56"/>
        <v>-</v>
      </c>
      <c r="M3573" s="15"/>
      <c r="N3573" s="15"/>
      <c r="O3573" s="15"/>
      <c r="P3573" s="15"/>
    </row>
    <row r="3574" spans="1:16" x14ac:dyDescent="0.25">
      <c r="L3574" s="21" t="str">
        <f t="shared" ca="1" si="56"/>
        <v>-</v>
      </c>
    </row>
    <row r="3575" spans="1:16" x14ac:dyDescent="0.25">
      <c r="A3575" s="15"/>
      <c r="B3575" s="19"/>
      <c r="C3575" s="15"/>
      <c r="D3575" s="15"/>
      <c r="E3575" s="15"/>
      <c r="F3575" s="15"/>
      <c r="G3575" s="15"/>
      <c r="H3575" s="15"/>
      <c r="I3575" s="15"/>
      <c r="J3575" s="15"/>
      <c r="K3575" s="19"/>
      <c r="L3575" s="24" t="str">
        <f t="shared" ca="1" si="56"/>
        <v>-</v>
      </c>
      <c r="M3575" s="15"/>
      <c r="N3575" s="15"/>
      <c r="O3575" s="15"/>
      <c r="P3575" s="15"/>
    </row>
    <row r="3576" spans="1:16" x14ac:dyDescent="0.25">
      <c r="L3576" s="21" t="str">
        <f t="shared" ca="1" si="56"/>
        <v>-</v>
      </c>
    </row>
    <row r="3577" spans="1:16" x14ac:dyDescent="0.25">
      <c r="A3577" s="15"/>
      <c r="B3577" s="19"/>
      <c r="C3577" s="15"/>
      <c r="D3577" s="15"/>
      <c r="E3577" s="15"/>
      <c r="F3577" s="15"/>
      <c r="G3577" s="15"/>
      <c r="H3577" s="15"/>
      <c r="I3577" s="15"/>
      <c r="J3577" s="15"/>
      <c r="K3577" s="19"/>
      <c r="L3577" s="24" t="str">
        <f t="shared" ca="1" si="56"/>
        <v>-</v>
      </c>
      <c r="M3577" s="15"/>
      <c r="N3577" s="15"/>
      <c r="O3577" s="15"/>
      <c r="P3577" s="15"/>
    </row>
    <row r="3578" spans="1:16" x14ac:dyDescent="0.25">
      <c r="L3578" s="21" t="str">
        <f t="shared" ca="1" si="56"/>
        <v>-</v>
      </c>
    </row>
    <row r="3579" spans="1:16" x14ac:dyDescent="0.25">
      <c r="A3579" s="15"/>
      <c r="B3579" s="19"/>
      <c r="C3579" s="15"/>
      <c r="D3579" s="15"/>
      <c r="E3579" s="15"/>
      <c r="F3579" s="15"/>
      <c r="G3579" s="15"/>
      <c r="H3579" s="15"/>
      <c r="I3579" s="15"/>
      <c r="J3579" s="15"/>
      <c r="K3579" s="19"/>
      <c r="L3579" s="24" t="str">
        <f t="shared" ca="1" si="56"/>
        <v>-</v>
      </c>
      <c r="M3579" s="15"/>
      <c r="N3579" s="15"/>
      <c r="O3579" s="15"/>
      <c r="P3579" s="15"/>
    </row>
    <row r="3580" spans="1:16" x14ac:dyDescent="0.25">
      <c r="L3580" s="21" t="str">
        <f t="shared" ca="1" si="56"/>
        <v>-</v>
      </c>
    </row>
    <row r="3581" spans="1:16" x14ac:dyDescent="0.25">
      <c r="A3581" s="15"/>
      <c r="B3581" s="19"/>
      <c r="C3581" s="15"/>
      <c r="D3581" s="15"/>
      <c r="E3581" s="15"/>
      <c r="F3581" s="15"/>
      <c r="G3581" s="15"/>
      <c r="H3581" s="15"/>
      <c r="I3581" s="15"/>
      <c r="J3581" s="15"/>
      <c r="K3581" s="19"/>
      <c r="L3581" s="24" t="str">
        <f t="shared" ca="1" si="56"/>
        <v>-</v>
      </c>
      <c r="M3581" s="15"/>
      <c r="N3581" s="15"/>
      <c r="O3581" s="15"/>
      <c r="P3581" s="15"/>
    </row>
    <row r="3582" spans="1:16" x14ac:dyDescent="0.25">
      <c r="L3582" s="21" t="str">
        <f t="shared" ca="1" si="56"/>
        <v>-</v>
      </c>
    </row>
    <row r="3583" spans="1:16" x14ac:dyDescent="0.25">
      <c r="A3583" s="15"/>
      <c r="B3583" s="19"/>
      <c r="C3583" s="15"/>
      <c r="D3583" s="15"/>
      <c r="E3583" s="15"/>
      <c r="F3583" s="15"/>
      <c r="G3583" s="15"/>
      <c r="H3583" s="15"/>
      <c r="I3583" s="15"/>
      <c r="J3583" s="15"/>
      <c r="K3583" s="19"/>
      <c r="L3583" s="24" t="str">
        <f t="shared" ca="1" si="56"/>
        <v>-</v>
      </c>
      <c r="M3583" s="15"/>
      <c r="N3583" s="15"/>
      <c r="O3583" s="15"/>
      <c r="P3583" s="15"/>
    </row>
    <row r="3584" spans="1:16" x14ac:dyDescent="0.25">
      <c r="L3584" s="21" t="str">
        <f t="shared" ca="1" si="56"/>
        <v>-</v>
      </c>
    </row>
    <row r="3585" spans="1:16" x14ac:dyDescent="0.25">
      <c r="A3585" s="15"/>
      <c r="B3585" s="19"/>
      <c r="C3585" s="15"/>
      <c r="D3585" s="15"/>
      <c r="E3585" s="15"/>
      <c r="F3585" s="15"/>
      <c r="G3585" s="15"/>
      <c r="H3585" s="15"/>
      <c r="I3585" s="15"/>
      <c r="J3585" s="15"/>
      <c r="K3585" s="19"/>
      <c r="L3585" s="24" t="str">
        <f t="shared" ca="1" si="56"/>
        <v>-</v>
      </c>
      <c r="M3585" s="15"/>
      <c r="N3585" s="15"/>
      <c r="O3585" s="15"/>
      <c r="P3585" s="15"/>
    </row>
    <row r="3586" spans="1:16" x14ac:dyDescent="0.25">
      <c r="L3586" s="21" t="str">
        <f t="shared" ca="1" si="56"/>
        <v>-</v>
      </c>
    </row>
    <row r="3587" spans="1:16" x14ac:dyDescent="0.25">
      <c r="A3587" s="15"/>
      <c r="B3587" s="19"/>
      <c r="C3587" s="15"/>
      <c r="D3587" s="15"/>
      <c r="E3587" s="15"/>
      <c r="F3587" s="15"/>
      <c r="G3587" s="15"/>
      <c r="H3587" s="15"/>
      <c r="I3587" s="15"/>
      <c r="J3587" s="15"/>
      <c r="K3587" s="19"/>
      <c r="L3587" s="24" t="str">
        <f t="shared" ca="1" si="56"/>
        <v>-</v>
      </c>
      <c r="M3587" s="15"/>
      <c r="N3587" s="15"/>
      <c r="O3587" s="15"/>
      <c r="P3587" s="15"/>
    </row>
    <row r="3588" spans="1:16" x14ac:dyDescent="0.25">
      <c r="L3588" s="21" t="str">
        <f t="shared" ca="1" si="56"/>
        <v>-</v>
      </c>
    </row>
    <row r="3589" spans="1:16" x14ac:dyDescent="0.25">
      <c r="A3589" s="15"/>
      <c r="B3589" s="19"/>
      <c r="C3589" s="15"/>
      <c r="D3589" s="15"/>
      <c r="E3589" s="15"/>
      <c r="F3589" s="15"/>
      <c r="G3589" s="15"/>
      <c r="H3589" s="15"/>
      <c r="I3589" s="15"/>
      <c r="J3589" s="15"/>
      <c r="K3589" s="19"/>
      <c r="L3589" s="24" t="str">
        <f t="shared" ca="1" si="56"/>
        <v>-</v>
      </c>
      <c r="M3589" s="15"/>
      <c r="N3589" s="15"/>
      <c r="O3589" s="15"/>
      <c r="P3589" s="15"/>
    </row>
    <row r="3590" spans="1:16" x14ac:dyDescent="0.25">
      <c r="L3590" s="21" t="str">
        <f t="shared" ref="L3590:L3653" ca="1" si="57">IF(B3590&gt;1/1/1900, (IF(M3590="Closed",(DATEDIF(B3590,K3590,"d"))-(DATEDIF(H3590,J3590,"d")),IF(OR(M3590="Pending",ISBLANK(K3590)),TODAY()-B3590))),"-")</f>
        <v>-</v>
      </c>
    </row>
    <row r="3591" spans="1:16" x14ac:dyDescent="0.25">
      <c r="A3591" s="15"/>
      <c r="B3591" s="19"/>
      <c r="C3591" s="15"/>
      <c r="D3591" s="15"/>
      <c r="E3591" s="15"/>
      <c r="F3591" s="15"/>
      <c r="G3591" s="15"/>
      <c r="H3591" s="15"/>
      <c r="I3591" s="15"/>
      <c r="J3591" s="15"/>
      <c r="K3591" s="19"/>
      <c r="L3591" s="24" t="str">
        <f t="shared" ca="1" si="57"/>
        <v>-</v>
      </c>
      <c r="M3591" s="15"/>
      <c r="N3591" s="15"/>
      <c r="O3591" s="15"/>
      <c r="P3591" s="15"/>
    </row>
    <row r="3592" spans="1:16" x14ac:dyDescent="0.25">
      <c r="L3592" s="21" t="str">
        <f t="shared" ca="1" si="57"/>
        <v>-</v>
      </c>
    </row>
    <row r="3593" spans="1:16" x14ac:dyDescent="0.25">
      <c r="A3593" s="15"/>
      <c r="B3593" s="19"/>
      <c r="C3593" s="15"/>
      <c r="D3593" s="15"/>
      <c r="E3593" s="15"/>
      <c r="F3593" s="15"/>
      <c r="G3593" s="15"/>
      <c r="H3593" s="15"/>
      <c r="I3593" s="15"/>
      <c r="J3593" s="15"/>
      <c r="K3593" s="19"/>
      <c r="L3593" s="24" t="str">
        <f t="shared" ca="1" si="57"/>
        <v>-</v>
      </c>
      <c r="M3593" s="15"/>
      <c r="N3593" s="15"/>
      <c r="O3593" s="15"/>
      <c r="P3593" s="15"/>
    </row>
    <row r="3594" spans="1:16" x14ac:dyDescent="0.25">
      <c r="L3594" s="21" t="str">
        <f t="shared" ca="1" si="57"/>
        <v>-</v>
      </c>
    </row>
    <row r="3595" spans="1:16" x14ac:dyDescent="0.25">
      <c r="A3595" s="15"/>
      <c r="B3595" s="19"/>
      <c r="C3595" s="15"/>
      <c r="D3595" s="15"/>
      <c r="E3595" s="15"/>
      <c r="F3595" s="15"/>
      <c r="G3595" s="15"/>
      <c r="H3595" s="15"/>
      <c r="I3595" s="15"/>
      <c r="J3595" s="15"/>
      <c r="K3595" s="19"/>
      <c r="L3595" s="24" t="str">
        <f t="shared" ca="1" si="57"/>
        <v>-</v>
      </c>
      <c r="M3595" s="15"/>
      <c r="N3595" s="15"/>
      <c r="O3595" s="15"/>
      <c r="P3595" s="15"/>
    </row>
    <row r="3596" spans="1:16" x14ac:dyDescent="0.25">
      <c r="L3596" s="21" t="str">
        <f t="shared" ca="1" si="57"/>
        <v>-</v>
      </c>
    </row>
    <row r="3597" spans="1:16" x14ac:dyDescent="0.25">
      <c r="A3597" s="15"/>
      <c r="B3597" s="19"/>
      <c r="C3597" s="15"/>
      <c r="D3597" s="15"/>
      <c r="E3597" s="15"/>
      <c r="F3597" s="15"/>
      <c r="G3597" s="15"/>
      <c r="H3597" s="15"/>
      <c r="I3597" s="15"/>
      <c r="J3597" s="15"/>
      <c r="K3597" s="19"/>
      <c r="L3597" s="24" t="str">
        <f t="shared" ca="1" si="57"/>
        <v>-</v>
      </c>
      <c r="M3597" s="15"/>
      <c r="N3597" s="15"/>
      <c r="O3597" s="15"/>
      <c r="P3597" s="15"/>
    </row>
    <row r="3598" spans="1:16" x14ac:dyDescent="0.25">
      <c r="L3598" s="21" t="str">
        <f t="shared" ca="1" si="57"/>
        <v>-</v>
      </c>
    </row>
    <row r="3599" spans="1:16" x14ac:dyDescent="0.25">
      <c r="A3599" s="15"/>
      <c r="B3599" s="19"/>
      <c r="C3599" s="15"/>
      <c r="D3599" s="15"/>
      <c r="E3599" s="15"/>
      <c r="F3599" s="15"/>
      <c r="G3599" s="15"/>
      <c r="H3599" s="15"/>
      <c r="I3599" s="15"/>
      <c r="J3599" s="15"/>
      <c r="K3599" s="19"/>
      <c r="L3599" s="24" t="str">
        <f t="shared" ca="1" si="57"/>
        <v>-</v>
      </c>
      <c r="M3599" s="15"/>
      <c r="N3599" s="15"/>
      <c r="O3599" s="15"/>
      <c r="P3599" s="15"/>
    </row>
    <row r="3600" spans="1:16" x14ac:dyDescent="0.25">
      <c r="L3600" s="21" t="str">
        <f t="shared" ca="1" si="57"/>
        <v>-</v>
      </c>
    </row>
    <row r="3601" spans="1:16" x14ac:dyDescent="0.25">
      <c r="A3601" s="15"/>
      <c r="B3601" s="19"/>
      <c r="C3601" s="15"/>
      <c r="D3601" s="15"/>
      <c r="E3601" s="15"/>
      <c r="F3601" s="15"/>
      <c r="G3601" s="15"/>
      <c r="H3601" s="15"/>
      <c r="I3601" s="15"/>
      <c r="J3601" s="15"/>
      <c r="K3601" s="19"/>
      <c r="L3601" s="24" t="str">
        <f t="shared" ca="1" si="57"/>
        <v>-</v>
      </c>
      <c r="M3601" s="15"/>
      <c r="N3601" s="15"/>
      <c r="O3601" s="15"/>
      <c r="P3601" s="15"/>
    </row>
    <row r="3602" spans="1:16" x14ac:dyDescent="0.25">
      <c r="L3602" s="21" t="str">
        <f t="shared" ca="1" si="57"/>
        <v>-</v>
      </c>
    </row>
    <row r="3603" spans="1:16" x14ac:dyDescent="0.25">
      <c r="A3603" s="15"/>
      <c r="B3603" s="19"/>
      <c r="C3603" s="15"/>
      <c r="D3603" s="15"/>
      <c r="E3603" s="15"/>
      <c r="F3603" s="15"/>
      <c r="G3603" s="15"/>
      <c r="H3603" s="15"/>
      <c r="I3603" s="15"/>
      <c r="J3603" s="15"/>
      <c r="K3603" s="19"/>
      <c r="L3603" s="24" t="str">
        <f t="shared" ca="1" si="57"/>
        <v>-</v>
      </c>
      <c r="M3603" s="15"/>
      <c r="N3603" s="15"/>
      <c r="O3603" s="15"/>
      <c r="P3603" s="15"/>
    </row>
    <row r="3604" spans="1:16" x14ac:dyDescent="0.25">
      <c r="L3604" s="21" t="str">
        <f t="shared" ca="1" si="57"/>
        <v>-</v>
      </c>
    </row>
    <row r="3605" spans="1:16" x14ac:dyDescent="0.25">
      <c r="A3605" s="15"/>
      <c r="B3605" s="19"/>
      <c r="C3605" s="15"/>
      <c r="D3605" s="15"/>
      <c r="E3605" s="15"/>
      <c r="F3605" s="15"/>
      <c r="G3605" s="15"/>
      <c r="H3605" s="15"/>
      <c r="I3605" s="15"/>
      <c r="J3605" s="15"/>
      <c r="K3605" s="19"/>
      <c r="L3605" s="24" t="str">
        <f t="shared" ca="1" si="57"/>
        <v>-</v>
      </c>
      <c r="M3605" s="15"/>
      <c r="N3605" s="15"/>
      <c r="O3605" s="15"/>
      <c r="P3605" s="15"/>
    </row>
    <row r="3606" spans="1:16" x14ac:dyDescent="0.25">
      <c r="L3606" s="21" t="str">
        <f t="shared" ca="1" si="57"/>
        <v>-</v>
      </c>
    </row>
    <row r="3607" spans="1:16" x14ac:dyDescent="0.25">
      <c r="A3607" s="15"/>
      <c r="B3607" s="19"/>
      <c r="C3607" s="15"/>
      <c r="D3607" s="15"/>
      <c r="E3607" s="15"/>
      <c r="F3607" s="15"/>
      <c r="G3607" s="15"/>
      <c r="H3607" s="15"/>
      <c r="I3607" s="15"/>
      <c r="J3607" s="15"/>
      <c r="K3607" s="19"/>
      <c r="L3607" s="24" t="str">
        <f t="shared" ca="1" si="57"/>
        <v>-</v>
      </c>
      <c r="M3607" s="15"/>
      <c r="N3607" s="15"/>
      <c r="O3607" s="15"/>
      <c r="P3607" s="15"/>
    </row>
    <row r="3608" spans="1:16" x14ac:dyDescent="0.25">
      <c r="L3608" s="21" t="str">
        <f t="shared" ca="1" si="57"/>
        <v>-</v>
      </c>
    </row>
    <row r="3609" spans="1:16" x14ac:dyDescent="0.25">
      <c r="A3609" s="15"/>
      <c r="B3609" s="19"/>
      <c r="C3609" s="15"/>
      <c r="D3609" s="15"/>
      <c r="E3609" s="15"/>
      <c r="F3609" s="15"/>
      <c r="G3609" s="15"/>
      <c r="H3609" s="15"/>
      <c r="I3609" s="15"/>
      <c r="J3609" s="15"/>
      <c r="K3609" s="19"/>
      <c r="L3609" s="24" t="str">
        <f t="shared" ca="1" si="57"/>
        <v>-</v>
      </c>
      <c r="M3609" s="15"/>
      <c r="N3609" s="15"/>
      <c r="O3609" s="15"/>
      <c r="P3609" s="15"/>
    </row>
    <row r="3610" spans="1:16" x14ac:dyDescent="0.25">
      <c r="L3610" s="21" t="str">
        <f t="shared" ca="1" si="57"/>
        <v>-</v>
      </c>
    </row>
    <row r="3611" spans="1:16" x14ac:dyDescent="0.25">
      <c r="A3611" s="15"/>
      <c r="B3611" s="19"/>
      <c r="C3611" s="15"/>
      <c r="D3611" s="15"/>
      <c r="E3611" s="15"/>
      <c r="F3611" s="15"/>
      <c r="G3611" s="15"/>
      <c r="H3611" s="15"/>
      <c r="I3611" s="15"/>
      <c r="J3611" s="15"/>
      <c r="K3611" s="19"/>
      <c r="L3611" s="24" t="str">
        <f t="shared" ca="1" si="57"/>
        <v>-</v>
      </c>
      <c r="M3611" s="15"/>
      <c r="N3611" s="15"/>
      <c r="O3611" s="15"/>
      <c r="P3611" s="15"/>
    </row>
    <row r="3612" spans="1:16" x14ac:dyDescent="0.25">
      <c r="L3612" s="21" t="str">
        <f t="shared" ca="1" si="57"/>
        <v>-</v>
      </c>
    </row>
    <row r="3613" spans="1:16" x14ac:dyDescent="0.25">
      <c r="A3613" s="15"/>
      <c r="B3613" s="19"/>
      <c r="C3613" s="15"/>
      <c r="D3613" s="15"/>
      <c r="E3613" s="15"/>
      <c r="F3613" s="15"/>
      <c r="G3613" s="15"/>
      <c r="H3613" s="15"/>
      <c r="I3613" s="15"/>
      <c r="J3613" s="15"/>
      <c r="K3613" s="19"/>
      <c r="L3613" s="24" t="str">
        <f t="shared" ca="1" si="57"/>
        <v>-</v>
      </c>
      <c r="M3613" s="15"/>
      <c r="N3613" s="15"/>
      <c r="O3613" s="15"/>
      <c r="P3613" s="15"/>
    </row>
    <row r="3614" spans="1:16" x14ac:dyDescent="0.25">
      <c r="L3614" s="21" t="str">
        <f t="shared" ca="1" si="57"/>
        <v>-</v>
      </c>
    </row>
    <row r="3615" spans="1:16" x14ac:dyDescent="0.25">
      <c r="A3615" s="15"/>
      <c r="B3615" s="19"/>
      <c r="C3615" s="15"/>
      <c r="D3615" s="15"/>
      <c r="E3615" s="15"/>
      <c r="F3615" s="15"/>
      <c r="G3615" s="15"/>
      <c r="H3615" s="15"/>
      <c r="I3615" s="15"/>
      <c r="J3615" s="15"/>
      <c r="K3615" s="19"/>
      <c r="L3615" s="24" t="str">
        <f t="shared" ca="1" si="57"/>
        <v>-</v>
      </c>
      <c r="M3615" s="15"/>
      <c r="N3615" s="15"/>
      <c r="O3615" s="15"/>
      <c r="P3615" s="15"/>
    </row>
    <row r="3616" spans="1:16" x14ac:dyDescent="0.25">
      <c r="L3616" s="21" t="str">
        <f t="shared" ca="1" si="57"/>
        <v>-</v>
      </c>
    </row>
    <row r="3617" spans="1:16" x14ac:dyDescent="0.25">
      <c r="A3617" s="15"/>
      <c r="B3617" s="19"/>
      <c r="C3617" s="15"/>
      <c r="D3617" s="15"/>
      <c r="E3617" s="15"/>
      <c r="F3617" s="15"/>
      <c r="G3617" s="15"/>
      <c r="H3617" s="15"/>
      <c r="I3617" s="15"/>
      <c r="J3617" s="15"/>
      <c r="K3617" s="19"/>
      <c r="L3617" s="24" t="str">
        <f t="shared" ca="1" si="57"/>
        <v>-</v>
      </c>
      <c r="M3617" s="15"/>
      <c r="N3617" s="15"/>
      <c r="O3617" s="15"/>
      <c r="P3617" s="15"/>
    </row>
    <row r="3618" spans="1:16" x14ac:dyDescent="0.25">
      <c r="L3618" s="21" t="str">
        <f t="shared" ca="1" si="57"/>
        <v>-</v>
      </c>
    </row>
    <row r="3619" spans="1:16" x14ac:dyDescent="0.25">
      <c r="A3619" s="15"/>
      <c r="B3619" s="19"/>
      <c r="C3619" s="15"/>
      <c r="D3619" s="15"/>
      <c r="E3619" s="15"/>
      <c r="F3619" s="15"/>
      <c r="G3619" s="15"/>
      <c r="H3619" s="15"/>
      <c r="I3619" s="15"/>
      <c r="J3619" s="15"/>
      <c r="K3619" s="19"/>
      <c r="L3619" s="24" t="str">
        <f t="shared" ca="1" si="57"/>
        <v>-</v>
      </c>
      <c r="M3619" s="15"/>
      <c r="N3619" s="15"/>
      <c r="O3619" s="15"/>
      <c r="P3619" s="15"/>
    </row>
    <row r="3620" spans="1:16" x14ac:dyDescent="0.25">
      <c r="L3620" s="21" t="str">
        <f t="shared" ca="1" si="57"/>
        <v>-</v>
      </c>
    </row>
    <row r="3621" spans="1:16" x14ac:dyDescent="0.25">
      <c r="A3621" s="15"/>
      <c r="B3621" s="19"/>
      <c r="C3621" s="15"/>
      <c r="D3621" s="15"/>
      <c r="E3621" s="15"/>
      <c r="F3621" s="15"/>
      <c r="G3621" s="15"/>
      <c r="H3621" s="15"/>
      <c r="I3621" s="15"/>
      <c r="J3621" s="15"/>
      <c r="K3621" s="19"/>
      <c r="L3621" s="24" t="str">
        <f t="shared" ca="1" si="57"/>
        <v>-</v>
      </c>
      <c r="M3621" s="15"/>
      <c r="N3621" s="15"/>
      <c r="O3621" s="15"/>
      <c r="P3621" s="15"/>
    </row>
    <row r="3622" spans="1:16" x14ac:dyDescent="0.25">
      <c r="L3622" s="21" t="str">
        <f t="shared" ca="1" si="57"/>
        <v>-</v>
      </c>
    </row>
    <row r="3623" spans="1:16" x14ac:dyDescent="0.25">
      <c r="A3623" s="15"/>
      <c r="B3623" s="19"/>
      <c r="C3623" s="15"/>
      <c r="D3623" s="15"/>
      <c r="E3623" s="15"/>
      <c r="F3623" s="15"/>
      <c r="G3623" s="15"/>
      <c r="H3623" s="15"/>
      <c r="I3623" s="15"/>
      <c r="J3623" s="15"/>
      <c r="K3623" s="19"/>
      <c r="L3623" s="24" t="str">
        <f t="shared" ca="1" si="57"/>
        <v>-</v>
      </c>
      <c r="M3623" s="15"/>
      <c r="N3623" s="15"/>
      <c r="O3623" s="15"/>
      <c r="P3623" s="15"/>
    </row>
    <row r="3624" spans="1:16" x14ac:dyDescent="0.25">
      <c r="L3624" s="21" t="str">
        <f t="shared" ca="1" si="57"/>
        <v>-</v>
      </c>
    </row>
    <row r="3625" spans="1:16" x14ac:dyDescent="0.25">
      <c r="A3625" s="15"/>
      <c r="B3625" s="19"/>
      <c r="C3625" s="15"/>
      <c r="D3625" s="15"/>
      <c r="E3625" s="15"/>
      <c r="F3625" s="15"/>
      <c r="G3625" s="15"/>
      <c r="H3625" s="15"/>
      <c r="I3625" s="15"/>
      <c r="J3625" s="15"/>
      <c r="K3625" s="19"/>
      <c r="L3625" s="24" t="str">
        <f t="shared" ca="1" si="57"/>
        <v>-</v>
      </c>
      <c r="M3625" s="15"/>
      <c r="N3625" s="15"/>
      <c r="O3625" s="15"/>
      <c r="P3625" s="15"/>
    </row>
    <row r="3626" spans="1:16" x14ac:dyDescent="0.25">
      <c r="L3626" s="21" t="str">
        <f t="shared" ca="1" si="57"/>
        <v>-</v>
      </c>
    </row>
    <row r="3627" spans="1:16" x14ac:dyDescent="0.25">
      <c r="A3627" s="15"/>
      <c r="B3627" s="19"/>
      <c r="C3627" s="15"/>
      <c r="D3627" s="15"/>
      <c r="E3627" s="15"/>
      <c r="F3627" s="15"/>
      <c r="G3627" s="15"/>
      <c r="H3627" s="15"/>
      <c r="I3627" s="15"/>
      <c r="J3627" s="15"/>
      <c r="K3627" s="19"/>
      <c r="L3627" s="24" t="str">
        <f t="shared" ca="1" si="57"/>
        <v>-</v>
      </c>
      <c r="M3627" s="15"/>
      <c r="N3627" s="15"/>
      <c r="O3627" s="15"/>
      <c r="P3627" s="15"/>
    </row>
    <row r="3628" spans="1:16" x14ac:dyDescent="0.25">
      <c r="L3628" s="21" t="str">
        <f t="shared" ca="1" si="57"/>
        <v>-</v>
      </c>
    </row>
    <row r="3629" spans="1:16" x14ac:dyDescent="0.25">
      <c r="A3629" s="15"/>
      <c r="B3629" s="19"/>
      <c r="C3629" s="15"/>
      <c r="D3629" s="15"/>
      <c r="E3629" s="15"/>
      <c r="F3629" s="15"/>
      <c r="G3629" s="15"/>
      <c r="H3629" s="15"/>
      <c r="I3629" s="15"/>
      <c r="J3629" s="15"/>
      <c r="K3629" s="19"/>
      <c r="L3629" s="24" t="str">
        <f t="shared" ca="1" si="57"/>
        <v>-</v>
      </c>
      <c r="M3629" s="15"/>
      <c r="N3629" s="15"/>
      <c r="O3629" s="15"/>
      <c r="P3629" s="15"/>
    </row>
    <row r="3630" spans="1:16" x14ac:dyDescent="0.25">
      <c r="L3630" s="21" t="str">
        <f t="shared" ca="1" si="57"/>
        <v>-</v>
      </c>
    </row>
    <row r="3631" spans="1:16" x14ac:dyDescent="0.25">
      <c r="A3631" s="15"/>
      <c r="B3631" s="19"/>
      <c r="C3631" s="15"/>
      <c r="D3631" s="15"/>
      <c r="E3631" s="15"/>
      <c r="F3631" s="15"/>
      <c r="G3631" s="15"/>
      <c r="H3631" s="15"/>
      <c r="I3631" s="15"/>
      <c r="J3631" s="15"/>
      <c r="K3631" s="19"/>
      <c r="L3631" s="24" t="str">
        <f t="shared" ca="1" si="57"/>
        <v>-</v>
      </c>
      <c r="M3631" s="15"/>
      <c r="N3631" s="15"/>
      <c r="O3631" s="15"/>
      <c r="P3631" s="15"/>
    </row>
    <row r="3632" spans="1:16" x14ac:dyDescent="0.25">
      <c r="L3632" s="21" t="str">
        <f t="shared" ca="1" si="57"/>
        <v>-</v>
      </c>
    </row>
    <row r="3633" spans="1:16" x14ac:dyDescent="0.25">
      <c r="A3633" s="15"/>
      <c r="B3633" s="19"/>
      <c r="C3633" s="15"/>
      <c r="D3633" s="15"/>
      <c r="E3633" s="15"/>
      <c r="F3633" s="15"/>
      <c r="G3633" s="15"/>
      <c r="H3633" s="15"/>
      <c r="I3633" s="15"/>
      <c r="J3633" s="15"/>
      <c r="K3633" s="19"/>
      <c r="L3633" s="24" t="str">
        <f t="shared" ca="1" si="57"/>
        <v>-</v>
      </c>
      <c r="M3633" s="15"/>
      <c r="N3633" s="15"/>
      <c r="O3633" s="15"/>
      <c r="P3633" s="15"/>
    </row>
    <row r="3634" spans="1:16" x14ac:dyDescent="0.25">
      <c r="L3634" s="21" t="str">
        <f t="shared" ca="1" si="57"/>
        <v>-</v>
      </c>
    </row>
    <row r="3635" spans="1:16" x14ac:dyDescent="0.25">
      <c r="A3635" s="15"/>
      <c r="B3635" s="19"/>
      <c r="C3635" s="15"/>
      <c r="D3635" s="15"/>
      <c r="E3635" s="15"/>
      <c r="F3635" s="15"/>
      <c r="G3635" s="15"/>
      <c r="H3635" s="15"/>
      <c r="I3635" s="15"/>
      <c r="J3635" s="15"/>
      <c r="K3635" s="19"/>
      <c r="L3635" s="24" t="str">
        <f t="shared" ca="1" si="57"/>
        <v>-</v>
      </c>
      <c r="M3635" s="15"/>
      <c r="N3635" s="15"/>
      <c r="O3635" s="15"/>
      <c r="P3635" s="15"/>
    </row>
    <row r="3636" spans="1:16" x14ac:dyDescent="0.25">
      <c r="L3636" s="21" t="str">
        <f t="shared" ca="1" si="57"/>
        <v>-</v>
      </c>
    </row>
    <row r="3637" spans="1:16" x14ac:dyDescent="0.25">
      <c r="A3637" s="15"/>
      <c r="B3637" s="19"/>
      <c r="C3637" s="15"/>
      <c r="D3637" s="15"/>
      <c r="E3637" s="15"/>
      <c r="F3637" s="15"/>
      <c r="G3637" s="15"/>
      <c r="H3637" s="15"/>
      <c r="I3637" s="15"/>
      <c r="J3637" s="15"/>
      <c r="K3637" s="19"/>
      <c r="L3637" s="24" t="str">
        <f t="shared" ca="1" si="57"/>
        <v>-</v>
      </c>
      <c r="M3637" s="15"/>
      <c r="N3637" s="15"/>
      <c r="O3637" s="15"/>
      <c r="P3637" s="15"/>
    </row>
    <row r="3638" spans="1:16" x14ac:dyDescent="0.25">
      <c r="L3638" s="21" t="str">
        <f t="shared" ca="1" si="57"/>
        <v>-</v>
      </c>
    </row>
    <row r="3639" spans="1:16" x14ac:dyDescent="0.25">
      <c r="A3639" s="15"/>
      <c r="B3639" s="19"/>
      <c r="C3639" s="15"/>
      <c r="D3639" s="15"/>
      <c r="E3639" s="15"/>
      <c r="F3639" s="15"/>
      <c r="G3639" s="15"/>
      <c r="H3639" s="15"/>
      <c r="I3639" s="15"/>
      <c r="J3639" s="15"/>
      <c r="K3639" s="19"/>
      <c r="L3639" s="24" t="str">
        <f t="shared" ca="1" si="57"/>
        <v>-</v>
      </c>
      <c r="M3639" s="15"/>
      <c r="N3639" s="15"/>
      <c r="O3639" s="15"/>
      <c r="P3639" s="15"/>
    </row>
    <row r="3640" spans="1:16" x14ac:dyDescent="0.25">
      <c r="L3640" s="21" t="str">
        <f t="shared" ca="1" si="57"/>
        <v>-</v>
      </c>
    </row>
    <row r="3641" spans="1:16" x14ac:dyDescent="0.25">
      <c r="A3641" s="15"/>
      <c r="B3641" s="19"/>
      <c r="C3641" s="15"/>
      <c r="D3641" s="15"/>
      <c r="E3641" s="15"/>
      <c r="F3641" s="15"/>
      <c r="G3641" s="15"/>
      <c r="H3641" s="15"/>
      <c r="I3641" s="15"/>
      <c r="J3641" s="15"/>
      <c r="K3641" s="19"/>
      <c r="L3641" s="24" t="str">
        <f t="shared" ca="1" si="57"/>
        <v>-</v>
      </c>
      <c r="M3641" s="15"/>
      <c r="N3641" s="15"/>
      <c r="O3641" s="15"/>
      <c r="P3641" s="15"/>
    </row>
    <row r="3642" spans="1:16" x14ac:dyDescent="0.25">
      <c r="L3642" s="21" t="str">
        <f t="shared" ca="1" si="57"/>
        <v>-</v>
      </c>
    </row>
    <row r="3643" spans="1:16" x14ac:dyDescent="0.25">
      <c r="A3643" s="15"/>
      <c r="B3643" s="19"/>
      <c r="C3643" s="15"/>
      <c r="D3643" s="15"/>
      <c r="E3643" s="15"/>
      <c r="F3643" s="15"/>
      <c r="G3643" s="15"/>
      <c r="H3643" s="15"/>
      <c r="I3643" s="15"/>
      <c r="J3643" s="15"/>
      <c r="K3643" s="19"/>
      <c r="L3643" s="24" t="str">
        <f t="shared" ca="1" si="57"/>
        <v>-</v>
      </c>
      <c r="M3643" s="15"/>
      <c r="N3643" s="15"/>
      <c r="O3643" s="15"/>
      <c r="P3643" s="15"/>
    </row>
    <row r="3644" spans="1:16" x14ac:dyDescent="0.25">
      <c r="L3644" s="21" t="str">
        <f t="shared" ca="1" si="57"/>
        <v>-</v>
      </c>
    </row>
    <row r="3645" spans="1:16" x14ac:dyDescent="0.25">
      <c r="A3645" s="15"/>
      <c r="B3645" s="19"/>
      <c r="C3645" s="15"/>
      <c r="D3645" s="15"/>
      <c r="E3645" s="15"/>
      <c r="F3645" s="15"/>
      <c r="G3645" s="15"/>
      <c r="H3645" s="15"/>
      <c r="I3645" s="15"/>
      <c r="J3645" s="15"/>
      <c r="K3645" s="19"/>
      <c r="L3645" s="24" t="str">
        <f t="shared" ca="1" si="57"/>
        <v>-</v>
      </c>
      <c r="M3645" s="15"/>
      <c r="N3645" s="15"/>
      <c r="O3645" s="15"/>
      <c r="P3645" s="15"/>
    </row>
    <row r="3646" spans="1:16" x14ac:dyDescent="0.25">
      <c r="L3646" s="21" t="str">
        <f t="shared" ca="1" si="57"/>
        <v>-</v>
      </c>
    </row>
    <row r="3647" spans="1:16" x14ac:dyDescent="0.25">
      <c r="A3647" s="15"/>
      <c r="B3647" s="19"/>
      <c r="C3647" s="15"/>
      <c r="D3647" s="15"/>
      <c r="E3647" s="15"/>
      <c r="F3647" s="15"/>
      <c r="G3647" s="15"/>
      <c r="H3647" s="15"/>
      <c r="I3647" s="15"/>
      <c r="J3647" s="15"/>
      <c r="K3647" s="19"/>
      <c r="L3647" s="24" t="str">
        <f t="shared" ca="1" si="57"/>
        <v>-</v>
      </c>
      <c r="M3647" s="15"/>
      <c r="N3647" s="15"/>
      <c r="O3647" s="15"/>
      <c r="P3647" s="15"/>
    </row>
    <row r="3648" spans="1:16" x14ac:dyDescent="0.25">
      <c r="L3648" s="21" t="str">
        <f t="shared" ca="1" si="57"/>
        <v>-</v>
      </c>
    </row>
    <row r="3649" spans="1:16" x14ac:dyDescent="0.25">
      <c r="A3649" s="15"/>
      <c r="B3649" s="19"/>
      <c r="C3649" s="15"/>
      <c r="D3649" s="15"/>
      <c r="E3649" s="15"/>
      <c r="F3649" s="15"/>
      <c r="G3649" s="15"/>
      <c r="H3649" s="15"/>
      <c r="I3649" s="15"/>
      <c r="J3649" s="15"/>
      <c r="K3649" s="19"/>
      <c r="L3649" s="24" t="str">
        <f t="shared" ca="1" si="57"/>
        <v>-</v>
      </c>
      <c r="M3649" s="15"/>
      <c r="N3649" s="15"/>
      <c r="O3649" s="15"/>
      <c r="P3649" s="15"/>
    </row>
    <row r="3650" spans="1:16" x14ac:dyDescent="0.25">
      <c r="L3650" s="21" t="str">
        <f t="shared" ca="1" si="57"/>
        <v>-</v>
      </c>
    </row>
    <row r="3651" spans="1:16" x14ac:dyDescent="0.25">
      <c r="A3651" s="15"/>
      <c r="B3651" s="19"/>
      <c r="C3651" s="15"/>
      <c r="D3651" s="15"/>
      <c r="E3651" s="15"/>
      <c r="F3651" s="15"/>
      <c r="G3651" s="15"/>
      <c r="H3651" s="15"/>
      <c r="I3651" s="15"/>
      <c r="J3651" s="15"/>
      <c r="K3651" s="19"/>
      <c r="L3651" s="24" t="str">
        <f t="shared" ca="1" si="57"/>
        <v>-</v>
      </c>
      <c r="M3651" s="15"/>
      <c r="N3651" s="15"/>
      <c r="O3651" s="15"/>
      <c r="P3651" s="15"/>
    </row>
    <row r="3652" spans="1:16" x14ac:dyDescent="0.25">
      <c r="L3652" s="21" t="str">
        <f t="shared" ca="1" si="57"/>
        <v>-</v>
      </c>
    </row>
    <row r="3653" spans="1:16" x14ac:dyDescent="0.25">
      <c r="A3653" s="15"/>
      <c r="B3653" s="19"/>
      <c r="C3653" s="15"/>
      <c r="D3653" s="15"/>
      <c r="E3653" s="15"/>
      <c r="F3653" s="15"/>
      <c r="G3653" s="15"/>
      <c r="H3653" s="15"/>
      <c r="I3653" s="15"/>
      <c r="J3653" s="15"/>
      <c r="K3653" s="19"/>
      <c r="L3653" s="24" t="str">
        <f t="shared" ca="1" si="57"/>
        <v>-</v>
      </c>
      <c r="M3653" s="15"/>
      <c r="N3653" s="15"/>
      <c r="O3653" s="15"/>
      <c r="P3653" s="15"/>
    </row>
    <row r="3654" spans="1:16" x14ac:dyDescent="0.25">
      <c r="L3654" s="21" t="str">
        <f t="shared" ref="L3654:L3717" ca="1" si="58">IF(B3654&gt;1/1/1900, (IF(M3654="Closed",(DATEDIF(B3654,K3654,"d"))-(DATEDIF(H3654,J3654,"d")),IF(OR(M3654="Pending",ISBLANK(K3654)),TODAY()-B3654))),"-")</f>
        <v>-</v>
      </c>
    </row>
    <row r="3655" spans="1:16" x14ac:dyDescent="0.25">
      <c r="A3655" s="15"/>
      <c r="B3655" s="19"/>
      <c r="C3655" s="15"/>
      <c r="D3655" s="15"/>
      <c r="E3655" s="15"/>
      <c r="F3655" s="15"/>
      <c r="G3655" s="15"/>
      <c r="H3655" s="15"/>
      <c r="I3655" s="15"/>
      <c r="J3655" s="15"/>
      <c r="K3655" s="19"/>
      <c r="L3655" s="24" t="str">
        <f t="shared" ca="1" si="58"/>
        <v>-</v>
      </c>
      <c r="M3655" s="15"/>
      <c r="N3655" s="15"/>
      <c r="O3655" s="15"/>
      <c r="P3655" s="15"/>
    </row>
    <row r="3656" spans="1:16" x14ac:dyDescent="0.25">
      <c r="L3656" s="21" t="str">
        <f t="shared" ca="1" si="58"/>
        <v>-</v>
      </c>
    </row>
    <row r="3657" spans="1:16" x14ac:dyDescent="0.25">
      <c r="A3657" s="15"/>
      <c r="B3657" s="19"/>
      <c r="C3657" s="15"/>
      <c r="D3657" s="15"/>
      <c r="E3657" s="15"/>
      <c r="F3657" s="15"/>
      <c r="G3657" s="15"/>
      <c r="H3657" s="15"/>
      <c r="I3657" s="15"/>
      <c r="J3657" s="15"/>
      <c r="K3657" s="19"/>
      <c r="L3657" s="24" t="str">
        <f t="shared" ca="1" si="58"/>
        <v>-</v>
      </c>
      <c r="M3657" s="15"/>
      <c r="N3657" s="15"/>
      <c r="O3657" s="15"/>
      <c r="P3657" s="15"/>
    </row>
    <row r="3658" spans="1:16" x14ac:dyDescent="0.25">
      <c r="L3658" s="21" t="str">
        <f t="shared" ca="1" si="58"/>
        <v>-</v>
      </c>
    </row>
    <row r="3659" spans="1:16" x14ac:dyDescent="0.25">
      <c r="A3659" s="15"/>
      <c r="B3659" s="19"/>
      <c r="C3659" s="15"/>
      <c r="D3659" s="15"/>
      <c r="E3659" s="15"/>
      <c r="F3659" s="15"/>
      <c r="G3659" s="15"/>
      <c r="H3659" s="15"/>
      <c r="I3659" s="15"/>
      <c r="J3659" s="15"/>
      <c r="K3659" s="19"/>
      <c r="L3659" s="24" t="str">
        <f t="shared" ca="1" si="58"/>
        <v>-</v>
      </c>
      <c r="M3659" s="15"/>
      <c r="N3659" s="15"/>
      <c r="O3659" s="15"/>
      <c r="P3659" s="15"/>
    </row>
    <row r="3660" spans="1:16" x14ac:dyDescent="0.25">
      <c r="L3660" s="21" t="str">
        <f t="shared" ca="1" si="58"/>
        <v>-</v>
      </c>
    </row>
    <row r="3661" spans="1:16" x14ac:dyDescent="0.25">
      <c r="A3661" s="15"/>
      <c r="B3661" s="19"/>
      <c r="C3661" s="15"/>
      <c r="D3661" s="15"/>
      <c r="E3661" s="15"/>
      <c r="F3661" s="15"/>
      <c r="G3661" s="15"/>
      <c r="H3661" s="15"/>
      <c r="I3661" s="15"/>
      <c r="J3661" s="15"/>
      <c r="K3661" s="19"/>
      <c r="L3661" s="24" t="str">
        <f t="shared" ca="1" si="58"/>
        <v>-</v>
      </c>
      <c r="M3661" s="15"/>
      <c r="N3661" s="15"/>
      <c r="O3661" s="15"/>
      <c r="P3661" s="15"/>
    </row>
    <row r="3662" spans="1:16" x14ac:dyDescent="0.25">
      <c r="L3662" s="21" t="str">
        <f t="shared" ca="1" si="58"/>
        <v>-</v>
      </c>
    </row>
    <row r="3663" spans="1:16" x14ac:dyDescent="0.25">
      <c r="A3663" s="15"/>
      <c r="B3663" s="19"/>
      <c r="C3663" s="15"/>
      <c r="D3663" s="15"/>
      <c r="E3663" s="15"/>
      <c r="F3663" s="15"/>
      <c r="G3663" s="15"/>
      <c r="H3663" s="15"/>
      <c r="I3663" s="15"/>
      <c r="J3663" s="15"/>
      <c r="K3663" s="19"/>
      <c r="L3663" s="24" t="str">
        <f t="shared" ca="1" si="58"/>
        <v>-</v>
      </c>
      <c r="M3663" s="15"/>
      <c r="N3663" s="15"/>
      <c r="O3663" s="15"/>
      <c r="P3663" s="15"/>
    </row>
    <row r="3664" spans="1:16" x14ac:dyDescent="0.25">
      <c r="L3664" s="21" t="str">
        <f t="shared" ca="1" si="58"/>
        <v>-</v>
      </c>
    </row>
    <row r="3665" spans="1:16" x14ac:dyDescent="0.25">
      <c r="A3665" s="15"/>
      <c r="B3665" s="19"/>
      <c r="C3665" s="15"/>
      <c r="D3665" s="15"/>
      <c r="E3665" s="15"/>
      <c r="F3665" s="15"/>
      <c r="G3665" s="15"/>
      <c r="H3665" s="15"/>
      <c r="I3665" s="15"/>
      <c r="J3665" s="15"/>
      <c r="K3665" s="19"/>
      <c r="L3665" s="24" t="str">
        <f t="shared" ca="1" si="58"/>
        <v>-</v>
      </c>
      <c r="M3665" s="15"/>
      <c r="N3665" s="15"/>
      <c r="O3665" s="15"/>
      <c r="P3665" s="15"/>
    </row>
    <row r="3666" spans="1:16" x14ac:dyDescent="0.25">
      <c r="L3666" s="21" t="str">
        <f t="shared" ca="1" si="58"/>
        <v>-</v>
      </c>
    </row>
    <row r="3667" spans="1:16" x14ac:dyDescent="0.25">
      <c r="A3667" s="15"/>
      <c r="B3667" s="19"/>
      <c r="C3667" s="15"/>
      <c r="D3667" s="15"/>
      <c r="E3667" s="15"/>
      <c r="F3667" s="15"/>
      <c r="G3667" s="15"/>
      <c r="H3667" s="15"/>
      <c r="I3667" s="15"/>
      <c r="J3667" s="15"/>
      <c r="K3667" s="19"/>
      <c r="L3667" s="24" t="str">
        <f t="shared" ca="1" si="58"/>
        <v>-</v>
      </c>
      <c r="M3667" s="15"/>
      <c r="N3667" s="15"/>
      <c r="O3667" s="15"/>
      <c r="P3667" s="15"/>
    </row>
    <row r="3668" spans="1:16" x14ac:dyDescent="0.25">
      <c r="L3668" s="21" t="str">
        <f t="shared" ca="1" si="58"/>
        <v>-</v>
      </c>
    </row>
    <row r="3669" spans="1:16" x14ac:dyDescent="0.25">
      <c r="A3669" s="15"/>
      <c r="B3669" s="19"/>
      <c r="C3669" s="15"/>
      <c r="D3669" s="15"/>
      <c r="E3669" s="15"/>
      <c r="F3669" s="15"/>
      <c r="G3669" s="15"/>
      <c r="H3669" s="15"/>
      <c r="I3669" s="15"/>
      <c r="J3669" s="15"/>
      <c r="K3669" s="19"/>
      <c r="L3669" s="24" t="str">
        <f t="shared" ca="1" si="58"/>
        <v>-</v>
      </c>
      <c r="M3669" s="15"/>
      <c r="N3669" s="15"/>
      <c r="O3669" s="15"/>
      <c r="P3669" s="15"/>
    </row>
    <row r="3670" spans="1:16" x14ac:dyDescent="0.25">
      <c r="L3670" s="21" t="str">
        <f t="shared" ca="1" si="58"/>
        <v>-</v>
      </c>
    </row>
    <row r="3671" spans="1:16" x14ac:dyDescent="0.25">
      <c r="A3671" s="15"/>
      <c r="B3671" s="19"/>
      <c r="C3671" s="15"/>
      <c r="D3671" s="15"/>
      <c r="E3671" s="15"/>
      <c r="F3671" s="15"/>
      <c r="G3671" s="15"/>
      <c r="H3671" s="15"/>
      <c r="I3671" s="15"/>
      <c r="J3671" s="15"/>
      <c r="K3671" s="19"/>
      <c r="L3671" s="24" t="str">
        <f t="shared" ca="1" si="58"/>
        <v>-</v>
      </c>
      <c r="M3671" s="15"/>
      <c r="N3671" s="15"/>
      <c r="O3671" s="15"/>
      <c r="P3671" s="15"/>
    </row>
    <row r="3672" spans="1:16" x14ac:dyDescent="0.25">
      <c r="L3672" s="21" t="str">
        <f t="shared" ca="1" si="58"/>
        <v>-</v>
      </c>
    </row>
    <row r="3673" spans="1:16" x14ac:dyDescent="0.25">
      <c r="A3673" s="15"/>
      <c r="B3673" s="19"/>
      <c r="C3673" s="15"/>
      <c r="D3673" s="15"/>
      <c r="E3673" s="15"/>
      <c r="F3673" s="15"/>
      <c r="G3673" s="15"/>
      <c r="H3673" s="15"/>
      <c r="I3673" s="15"/>
      <c r="J3673" s="15"/>
      <c r="K3673" s="19"/>
      <c r="L3673" s="24" t="str">
        <f t="shared" ca="1" si="58"/>
        <v>-</v>
      </c>
      <c r="M3673" s="15"/>
      <c r="N3673" s="15"/>
      <c r="O3673" s="15"/>
      <c r="P3673" s="15"/>
    </row>
    <row r="3674" spans="1:16" x14ac:dyDescent="0.25">
      <c r="L3674" s="21" t="str">
        <f t="shared" ca="1" si="58"/>
        <v>-</v>
      </c>
    </row>
    <row r="3675" spans="1:16" x14ac:dyDescent="0.25">
      <c r="A3675" s="15"/>
      <c r="B3675" s="19"/>
      <c r="C3675" s="15"/>
      <c r="D3675" s="15"/>
      <c r="E3675" s="15"/>
      <c r="F3675" s="15"/>
      <c r="G3675" s="15"/>
      <c r="H3675" s="15"/>
      <c r="I3675" s="15"/>
      <c r="J3675" s="15"/>
      <c r="K3675" s="19"/>
      <c r="L3675" s="24" t="str">
        <f t="shared" ca="1" si="58"/>
        <v>-</v>
      </c>
      <c r="M3675" s="15"/>
      <c r="N3675" s="15"/>
      <c r="O3675" s="15"/>
      <c r="P3675" s="15"/>
    </row>
    <row r="3676" spans="1:16" x14ac:dyDescent="0.25">
      <c r="L3676" s="21" t="str">
        <f t="shared" ca="1" si="58"/>
        <v>-</v>
      </c>
    </row>
    <row r="3677" spans="1:16" x14ac:dyDescent="0.25">
      <c r="A3677" s="15"/>
      <c r="B3677" s="19"/>
      <c r="C3677" s="15"/>
      <c r="D3677" s="15"/>
      <c r="E3677" s="15"/>
      <c r="F3677" s="15"/>
      <c r="G3677" s="15"/>
      <c r="H3677" s="15"/>
      <c r="I3677" s="15"/>
      <c r="J3677" s="15"/>
      <c r="K3677" s="19"/>
      <c r="L3677" s="24" t="str">
        <f t="shared" ca="1" si="58"/>
        <v>-</v>
      </c>
      <c r="M3677" s="15"/>
      <c r="N3677" s="15"/>
      <c r="O3677" s="15"/>
      <c r="P3677" s="15"/>
    </row>
    <row r="3678" spans="1:16" x14ac:dyDescent="0.25">
      <c r="L3678" s="21" t="str">
        <f t="shared" ca="1" si="58"/>
        <v>-</v>
      </c>
    </row>
    <row r="3679" spans="1:16" x14ac:dyDescent="0.25">
      <c r="A3679" s="15"/>
      <c r="B3679" s="19"/>
      <c r="C3679" s="15"/>
      <c r="D3679" s="15"/>
      <c r="E3679" s="15"/>
      <c r="F3679" s="15"/>
      <c r="G3679" s="15"/>
      <c r="H3679" s="15"/>
      <c r="I3679" s="15"/>
      <c r="J3679" s="15"/>
      <c r="K3679" s="19"/>
      <c r="L3679" s="24" t="str">
        <f t="shared" ca="1" si="58"/>
        <v>-</v>
      </c>
      <c r="M3679" s="15"/>
      <c r="N3679" s="15"/>
      <c r="O3679" s="15"/>
      <c r="P3679" s="15"/>
    </row>
    <row r="3680" spans="1:16" x14ac:dyDescent="0.25">
      <c r="L3680" s="21" t="str">
        <f t="shared" ca="1" si="58"/>
        <v>-</v>
      </c>
    </row>
    <row r="3681" spans="1:16" x14ac:dyDescent="0.25">
      <c r="A3681" s="15"/>
      <c r="B3681" s="19"/>
      <c r="C3681" s="15"/>
      <c r="D3681" s="15"/>
      <c r="E3681" s="15"/>
      <c r="F3681" s="15"/>
      <c r="G3681" s="15"/>
      <c r="H3681" s="15"/>
      <c r="I3681" s="15"/>
      <c r="J3681" s="15"/>
      <c r="K3681" s="19"/>
      <c r="L3681" s="24" t="str">
        <f t="shared" ca="1" si="58"/>
        <v>-</v>
      </c>
      <c r="M3681" s="15"/>
      <c r="N3681" s="15"/>
      <c r="O3681" s="15"/>
      <c r="P3681" s="15"/>
    </row>
    <row r="3682" spans="1:16" x14ac:dyDescent="0.25">
      <c r="L3682" s="21" t="str">
        <f t="shared" ca="1" si="58"/>
        <v>-</v>
      </c>
    </row>
    <row r="3683" spans="1:16" x14ac:dyDescent="0.25">
      <c r="A3683" s="15"/>
      <c r="B3683" s="19"/>
      <c r="C3683" s="15"/>
      <c r="D3683" s="15"/>
      <c r="E3683" s="15"/>
      <c r="F3683" s="15"/>
      <c r="G3683" s="15"/>
      <c r="H3683" s="15"/>
      <c r="I3683" s="15"/>
      <c r="J3683" s="15"/>
      <c r="K3683" s="19"/>
      <c r="L3683" s="24" t="str">
        <f t="shared" ca="1" si="58"/>
        <v>-</v>
      </c>
      <c r="M3683" s="15"/>
      <c r="N3683" s="15"/>
      <c r="O3683" s="15"/>
      <c r="P3683" s="15"/>
    </row>
    <row r="3684" spans="1:16" x14ac:dyDescent="0.25">
      <c r="L3684" s="21" t="str">
        <f t="shared" ca="1" si="58"/>
        <v>-</v>
      </c>
    </row>
    <row r="3685" spans="1:16" x14ac:dyDescent="0.25">
      <c r="A3685" s="15"/>
      <c r="B3685" s="19"/>
      <c r="C3685" s="15"/>
      <c r="D3685" s="15"/>
      <c r="E3685" s="15"/>
      <c r="F3685" s="15"/>
      <c r="G3685" s="15"/>
      <c r="H3685" s="15"/>
      <c r="I3685" s="15"/>
      <c r="J3685" s="15"/>
      <c r="K3685" s="19"/>
      <c r="L3685" s="24" t="str">
        <f t="shared" ca="1" si="58"/>
        <v>-</v>
      </c>
      <c r="M3685" s="15"/>
      <c r="N3685" s="15"/>
      <c r="O3685" s="15"/>
      <c r="P3685" s="15"/>
    </row>
    <row r="3686" spans="1:16" x14ac:dyDescent="0.25">
      <c r="L3686" s="21" t="str">
        <f t="shared" ca="1" si="58"/>
        <v>-</v>
      </c>
    </row>
    <row r="3687" spans="1:16" x14ac:dyDescent="0.25">
      <c r="A3687" s="15"/>
      <c r="B3687" s="19"/>
      <c r="C3687" s="15"/>
      <c r="D3687" s="15"/>
      <c r="E3687" s="15"/>
      <c r="F3687" s="15"/>
      <c r="G3687" s="15"/>
      <c r="H3687" s="15"/>
      <c r="I3687" s="15"/>
      <c r="J3687" s="15"/>
      <c r="K3687" s="19"/>
      <c r="L3687" s="24" t="str">
        <f t="shared" ca="1" si="58"/>
        <v>-</v>
      </c>
      <c r="M3687" s="15"/>
      <c r="N3687" s="15"/>
      <c r="O3687" s="15"/>
      <c r="P3687" s="15"/>
    </row>
    <row r="3688" spans="1:16" x14ac:dyDescent="0.25">
      <c r="L3688" s="21" t="str">
        <f t="shared" ca="1" si="58"/>
        <v>-</v>
      </c>
    </row>
    <row r="3689" spans="1:16" x14ac:dyDescent="0.25">
      <c r="A3689" s="15"/>
      <c r="B3689" s="19"/>
      <c r="C3689" s="15"/>
      <c r="D3689" s="15"/>
      <c r="E3689" s="15"/>
      <c r="F3689" s="15"/>
      <c r="G3689" s="15"/>
      <c r="H3689" s="15"/>
      <c r="I3689" s="15"/>
      <c r="J3689" s="15"/>
      <c r="K3689" s="19"/>
      <c r="L3689" s="24" t="str">
        <f t="shared" ca="1" si="58"/>
        <v>-</v>
      </c>
      <c r="M3689" s="15"/>
      <c r="N3689" s="15"/>
      <c r="O3689" s="15"/>
      <c r="P3689" s="15"/>
    </row>
    <row r="3690" spans="1:16" x14ac:dyDescent="0.25">
      <c r="L3690" s="21" t="str">
        <f t="shared" ca="1" si="58"/>
        <v>-</v>
      </c>
    </row>
    <row r="3691" spans="1:16" x14ac:dyDescent="0.25">
      <c r="A3691" s="15"/>
      <c r="B3691" s="19"/>
      <c r="C3691" s="15"/>
      <c r="D3691" s="15"/>
      <c r="E3691" s="15"/>
      <c r="F3691" s="15"/>
      <c r="G3691" s="15"/>
      <c r="H3691" s="15"/>
      <c r="I3691" s="15"/>
      <c r="J3691" s="15"/>
      <c r="K3691" s="19"/>
      <c r="L3691" s="24" t="str">
        <f t="shared" ca="1" si="58"/>
        <v>-</v>
      </c>
      <c r="M3691" s="15"/>
      <c r="N3691" s="15"/>
      <c r="O3691" s="15"/>
      <c r="P3691" s="15"/>
    </row>
    <row r="3692" spans="1:16" x14ac:dyDescent="0.25">
      <c r="L3692" s="21" t="str">
        <f t="shared" ca="1" si="58"/>
        <v>-</v>
      </c>
    </row>
    <row r="3693" spans="1:16" x14ac:dyDescent="0.25">
      <c r="A3693" s="15"/>
      <c r="B3693" s="19"/>
      <c r="C3693" s="15"/>
      <c r="D3693" s="15"/>
      <c r="E3693" s="15"/>
      <c r="F3693" s="15"/>
      <c r="G3693" s="15"/>
      <c r="H3693" s="15"/>
      <c r="I3693" s="15"/>
      <c r="J3693" s="15"/>
      <c r="K3693" s="19"/>
      <c r="L3693" s="24" t="str">
        <f t="shared" ca="1" si="58"/>
        <v>-</v>
      </c>
      <c r="M3693" s="15"/>
      <c r="N3693" s="15"/>
      <c r="O3693" s="15"/>
      <c r="P3693" s="15"/>
    </row>
    <row r="3694" spans="1:16" x14ac:dyDescent="0.25">
      <c r="L3694" s="21" t="str">
        <f t="shared" ca="1" si="58"/>
        <v>-</v>
      </c>
    </row>
    <row r="3695" spans="1:16" x14ac:dyDescent="0.25">
      <c r="A3695" s="15"/>
      <c r="B3695" s="19"/>
      <c r="C3695" s="15"/>
      <c r="D3695" s="15"/>
      <c r="E3695" s="15"/>
      <c r="F3695" s="15"/>
      <c r="G3695" s="15"/>
      <c r="H3695" s="15"/>
      <c r="I3695" s="15"/>
      <c r="J3695" s="15"/>
      <c r="K3695" s="19"/>
      <c r="L3695" s="24" t="str">
        <f t="shared" ca="1" si="58"/>
        <v>-</v>
      </c>
      <c r="M3695" s="15"/>
      <c r="N3695" s="15"/>
      <c r="O3695" s="15"/>
      <c r="P3695" s="15"/>
    </row>
    <row r="3696" spans="1:16" x14ac:dyDescent="0.25">
      <c r="L3696" s="21" t="str">
        <f t="shared" ca="1" si="58"/>
        <v>-</v>
      </c>
    </row>
    <row r="3697" spans="1:16" x14ac:dyDescent="0.25">
      <c r="A3697" s="15"/>
      <c r="B3697" s="19"/>
      <c r="C3697" s="15"/>
      <c r="D3697" s="15"/>
      <c r="E3697" s="15"/>
      <c r="F3697" s="15"/>
      <c r="G3697" s="15"/>
      <c r="H3697" s="15"/>
      <c r="I3697" s="15"/>
      <c r="J3697" s="15"/>
      <c r="K3697" s="19"/>
      <c r="L3697" s="24" t="str">
        <f t="shared" ca="1" si="58"/>
        <v>-</v>
      </c>
      <c r="M3697" s="15"/>
      <c r="N3697" s="15"/>
      <c r="O3697" s="15"/>
      <c r="P3697" s="15"/>
    </row>
    <row r="3698" spans="1:16" x14ac:dyDescent="0.25">
      <c r="L3698" s="21" t="str">
        <f t="shared" ca="1" si="58"/>
        <v>-</v>
      </c>
    </row>
    <row r="3699" spans="1:16" x14ac:dyDescent="0.25">
      <c r="A3699" s="15"/>
      <c r="B3699" s="19"/>
      <c r="C3699" s="15"/>
      <c r="D3699" s="15"/>
      <c r="E3699" s="15"/>
      <c r="F3699" s="15"/>
      <c r="G3699" s="15"/>
      <c r="H3699" s="15"/>
      <c r="I3699" s="15"/>
      <c r="J3699" s="15"/>
      <c r="K3699" s="19"/>
      <c r="L3699" s="24" t="str">
        <f t="shared" ca="1" si="58"/>
        <v>-</v>
      </c>
      <c r="M3699" s="15"/>
      <c r="N3699" s="15"/>
      <c r="O3699" s="15"/>
      <c r="P3699" s="15"/>
    </row>
    <row r="3700" spans="1:16" x14ac:dyDescent="0.25">
      <c r="L3700" s="21" t="str">
        <f t="shared" ca="1" si="58"/>
        <v>-</v>
      </c>
    </row>
    <row r="3701" spans="1:16" x14ac:dyDescent="0.25">
      <c r="A3701" s="15"/>
      <c r="B3701" s="19"/>
      <c r="C3701" s="15"/>
      <c r="D3701" s="15"/>
      <c r="E3701" s="15"/>
      <c r="F3701" s="15"/>
      <c r="G3701" s="15"/>
      <c r="H3701" s="15"/>
      <c r="I3701" s="15"/>
      <c r="J3701" s="15"/>
      <c r="K3701" s="19"/>
      <c r="L3701" s="24" t="str">
        <f t="shared" ca="1" si="58"/>
        <v>-</v>
      </c>
      <c r="M3701" s="15"/>
      <c r="N3701" s="15"/>
      <c r="O3701" s="15"/>
      <c r="P3701" s="15"/>
    </row>
    <row r="3702" spans="1:16" x14ac:dyDescent="0.25">
      <c r="L3702" s="21" t="str">
        <f t="shared" ca="1" si="58"/>
        <v>-</v>
      </c>
    </row>
    <row r="3703" spans="1:16" x14ac:dyDescent="0.25">
      <c r="A3703" s="15"/>
      <c r="B3703" s="19"/>
      <c r="C3703" s="15"/>
      <c r="D3703" s="15"/>
      <c r="E3703" s="15"/>
      <c r="F3703" s="15"/>
      <c r="G3703" s="15"/>
      <c r="H3703" s="15"/>
      <c r="I3703" s="15"/>
      <c r="J3703" s="15"/>
      <c r="K3703" s="19"/>
      <c r="L3703" s="24" t="str">
        <f t="shared" ca="1" si="58"/>
        <v>-</v>
      </c>
      <c r="M3703" s="15"/>
      <c r="N3703" s="15"/>
      <c r="O3703" s="15"/>
      <c r="P3703" s="15"/>
    </row>
    <row r="3704" spans="1:16" x14ac:dyDescent="0.25">
      <c r="L3704" s="21" t="str">
        <f t="shared" ca="1" si="58"/>
        <v>-</v>
      </c>
    </row>
    <row r="3705" spans="1:16" x14ac:dyDescent="0.25">
      <c r="A3705" s="15"/>
      <c r="B3705" s="19"/>
      <c r="C3705" s="15"/>
      <c r="D3705" s="15"/>
      <c r="E3705" s="15"/>
      <c r="F3705" s="15"/>
      <c r="G3705" s="15"/>
      <c r="H3705" s="15"/>
      <c r="I3705" s="15"/>
      <c r="J3705" s="15"/>
      <c r="K3705" s="19"/>
      <c r="L3705" s="24" t="str">
        <f t="shared" ca="1" si="58"/>
        <v>-</v>
      </c>
      <c r="M3705" s="15"/>
      <c r="N3705" s="15"/>
      <c r="O3705" s="15"/>
      <c r="P3705" s="15"/>
    </row>
    <row r="3706" spans="1:16" x14ac:dyDescent="0.25">
      <c r="L3706" s="21" t="str">
        <f t="shared" ca="1" si="58"/>
        <v>-</v>
      </c>
    </row>
    <row r="3707" spans="1:16" x14ac:dyDescent="0.25">
      <c r="A3707" s="15"/>
      <c r="B3707" s="19"/>
      <c r="C3707" s="15"/>
      <c r="D3707" s="15"/>
      <c r="E3707" s="15"/>
      <c r="F3707" s="15"/>
      <c r="G3707" s="15"/>
      <c r="H3707" s="15"/>
      <c r="I3707" s="15"/>
      <c r="J3707" s="15"/>
      <c r="K3707" s="19"/>
      <c r="L3707" s="24" t="str">
        <f t="shared" ca="1" si="58"/>
        <v>-</v>
      </c>
      <c r="M3707" s="15"/>
      <c r="N3707" s="15"/>
      <c r="O3707" s="15"/>
      <c r="P3707" s="15"/>
    </row>
    <row r="3708" spans="1:16" x14ac:dyDescent="0.25">
      <c r="L3708" s="21" t="str">
        <f t="shared" ca="1" si="58"/>
        <v>-</v>
      </c>
    </row>
    <row r="3709" spans="1:16" x14ac:dyDescent="0.25">
      <c r="A3709" s="15"/>
      <c r="B3709" s="19"/>
      <c r="C3709" s="15"/>
      <c r="D3709" s="15"/>
      <c r="E3709" s="15"/>
      <c r="F3709" s="15"/>
      <c r="G3709" s="15"/>
      <c r="H3709" s="15"/>
      <c r="I3709" s="15"/>
      <c r="J3709" s="15"/>
      <c r="K3709" s="19"/>
      <c r="L3709" s="24" t="str">
        <f t="shared" ca="1" si="58"/>
        <v>-</v>
      </c>
      <c r="M3709" s="15"/>
      <c r="N3709" s="15"/>
      <c r="O3709" s="15"/>
      <c r="P3709" s="15"/>
    </row>
    <row r="3710" spans="1:16" x14ac:dyDescent="0.25">
      <c r="L3710" s="21" t="str">
        <f t="shared" ca="1" si="58"/>
        <v>-</v>
      </c>
    </row>
    <row r="3711" spans="1:16" x14ac:dyDescent="0.25">
      <c r="A3711" s="15"/>
      <c r="B3711" s="19"/>
      <c r="C3711" s="15"/>
      <c r="D3711" s="15"/>
      <c r="E3711" s="15"/>
      <c r="F3711" s="15"/>
      <c r="G3711" s="15"/>
      <c r="H3711" s="15"/>
      <c r="I3711" s="15"/>
      <c r="J3711" s="15"/>
      <c r="K3711" s="19"/>
      <c r="L3711" s="24" t="str">
        <f t="shared" ca="1" si="58"/>
        <v>-</v>
      </c>
      <c r="M3711" s="15"/>
      <c r="N3711" s="15"/>
      <c r="O3711" s="15"/>
      <c r="P3711" s="15"/>
    </row>
    <row r="3712" spans="1:16" x14ac:dyDescent="0.25">
      <c r="L3712" s="21" t="str">
        <f t="shared" ca="1" si="58"/>
        <v>-</v>
      </c>
    </row>
    <row r="3713" spans="1:16" x14ac:dyDescent="0.25">
      <c r="A3713" s="15"/>
      <c r="B3713" s="19"/>
      <c r="C3713" s="15"/>
      <c r="D3713" s="15"/>
      <c r="E3713" s="15"/>
      <c r="F3713" s="15"/>
      <c r="G3713" s="15"/>
      <c r="H3713" s="15"/>
      <c r="I3713" s="15"/>
      <c r="J3713" s="15"/>
      <c r="K3713" s="19"/>
      <c r="L3713" s="24" t="str">
        <f t="shared" ca="1" si="58"/>
        <v>-</v>
      </c>
      <c r="M3713" s="15"/>
      <c r="N3713" s="15"/>
      <c r="O3713" s="15"/>
      <c r="P3713" s="15"/>
    </row>
    <row r="3714" spans="1:16" x14ac:dyDescent="0.25">
      <c r="L3714" s="21" t="str">
        <f t="shared" ca="1" si="58"/>
        <v>-</v>
      </c>
    </row>
    <row r="3715" spans="1:16" x14ac:dyDescent="0.25">
      <c r="A3715" s="15"/>
      <c r="B3715" s="19"/>
      <c r="C3715" s="15"/>
      <c r="D3715" s="15"/>
      <c r="E3715" s="15"/>
      <c r="F3715" s="15"/>
      <c r="G3715" s="15"/>
      <c r="H3715" s="15"/>
      <c r="I3715" s="15"/>
      <c r="J3715" s="15"/>
      <c r="K3715" s="19"/>
      <c r="L3715" s="24" t="str">
        <f t="shared" ca="1" si="58"/>
        <v>-</v>
      </c>
      <c r="M3715" s="15"/>
      <c r="N3715" s="15"/>
      <c r="O3715" s="15"/>
      <c r="P3715" s="15"/>
    </row>
    <row r="3716" spans="1:16" x14ac:dyDescent="0.25">
      <c r="L3716" s="21" t="str">
        <f t="shared" ca="1" si="58"/>
        <v>-</v>
      </c>
    </row>
    <row r="3717" spans="1:16" x14ac:dyDescent="0.25">
      <c r="A3717" s="15"/>
      <c r="B3717" s="19"/>
      <c r="C3717" s="15"/>
      <c r="D3717" s="15"/>
      <c r="E3717" s="15"/>
      <c r="F3717" s="15"/>
      <c r="G3717" s="15"/>
      <c r="H3717" s="15"/>
      <c r="I3717" s="15"/>
      <c r="J3717" s="15"/>
      <c r="K3717" s="19"/>
      <c r="L3717" s="24" t="str">
        <f t="shared" ca="1" si="58"/>
        <v>-</v>
      </c>
      <c r="M3717" s="15"/>
      <c r="N3717" s="15"/>
      <c r="O3717" s="15"/>
      <c r="P3717" s="15"/>
    </row>
    <row r="3718" spans="1:16" x14ac:dyDescent="0.25">
      <c r="L3718" s="21" t="str">
        <f t="shared" ref="L3718:L3781" ca="1" si="59">IF(B3718&gt;1/1/1900, (IF(M3718="Closed",(DATEDIF(B3718,K3718,"d"))-(DATEDIF(H3718,J3718,"d")),IF(OR(M3718="Pending",ISBLANK(K3718)),TODAY()-B3718))),"-")</f>
        <v>-</v>
      </c>
    </row>
    <row r="3719" spans="1:16" x14ac:dyDescent="0.25">
      <c r="A3719" s="15"/>
      <c r="B3719" s="19"/>
      <c r="C3719" s="15"/>
      <c r="D3719" s="15"/>
      <c r="E3719" s="15"/>
      <c r="F3719" s="15"/>
      <c r="G3719" s="15"/>
      <c r="H3719" s="15"/>
      <c r="I3719" s="15"/>
      <c r="J3719" s="15"/>
      <c r="K3719" s="19"/>
      <c r="L3719" s="24" t="str">
        <f t="shared" ca="1" si="59"/>
        <v>-</v>
      </c>
      <c r="M3719" s="15"/>
      <c r="N3719" s="15"/>
      <c r="O3719" s="15"/>
      <c r="P3719" s="15"/>
    </row>
    <row r="3720" spans="1:16" x14ac:dyDescent="0.25">
      <c r="L3720" s="21" t="str">
        <f t="shared" ca="1" si="59"/>
        <v>-</v>
      </c>
    </row>
    <row r="3721" spans="1:16" x14ac:dyDescent="0.25">
      <c r="A3721" s="15"/>
      <c r="B3721" s="19"/>
      <c r="C3721" s="15"/>
      <c r="D3721" s="15"/>
      <c r="E3721" s="15"/>
      <c r="F3721" s="15"/>
      <c r="G3721" s="15"/>
      <c r="H3721" s="15"/>
      <c r="I3721" s="15"/>
      <c r="J3721" s="15"/>
      <c r="K3721" s="19"/>
      <c r="L3721" s="24" t="str">
        <f t="shared" ca="1" si="59"/>
        <v>-</v>
      </c>
      <c r="M3721" s="15"/>
      <c r="N3721" s="15"/>
      <c r="O3721" s="15"/>
      <c r="P3721" s="15"/>
    </row>
    <row r="3722" spans="1:16" x14ac:dyDescent="0.25">
      <c r="L3722" s="21" t="str">
        <f t="shared" ca="1" si="59"/>
        <v>-</v>
      </c>
    </row>
    <row r="3723" spans="1:16" x14ac:dyDescent="0.25">
      <c r="A3723" s="15"/>
      <c r="B3723" s="19"/>
      <c r="C3723" s="15"/>
      <c r="D3723" s="15"/>
      <c r="E3723" s="15"/>
      <c r="F3723" s="15"/>
      <c r="G3723" s="15"/>
      <c r="H3723" s="15"/>
      <c r="I3723" s="15"/>
      <c r="J3723" s="15"/>
      <c r="K3723" s="19"/>
      <c r="L3723" s="24" t="str">
        <f t="shared" ca="1" si="59"/>
        <v>-</v>
      </c>
      <c r="M3723" s="15"/>
      <c r="N3723" s="15"/>
      <c r="O3723" s="15"/>
      <c r="P3723" s="15"/>
    </row>
    <row r="3724" spans="1:16" x14ac:dyDescent="0.25">
      <c r="L3724" s="21" t="str">
        <f t="shared" ca="1" si="59"/>
        <v>-</v>
      </c>
    </row>
    <row r="3725" spans="1:16" x14ac:dyDescent="0.25">
      <c r="A3725" s="15"/>
      <c r="B3725" s="19"/>
      <c r="C3725" s="15"/>
      <c r="D3725" s="15"/>
      <c r="E3725" s="15"/>
      <c r="F3725" s="15"/>
      <c r="G3725" s="15"/>
      <c r="H3725" s="15"/>
      <c r="I3725" s="15"/>
      <c r="J3725" s="15"/>
      <c r="K3725" s="19"/>
      <c r="L3725" s="24" t="str">
        <f t="shared" ca="1" si="59"/>
        <v>-</v>
      </c>
      <c r="M3725" s="15"/>
      <c r="N3725" s="15"/>
      <c r="O3725" s="15"/>
      <c r="P3725" s="15"/>
    </row>
    <row r="3726" spans="1:16" x14ac:dyDescent="0.25">
      <c r="L3726" s="21" t="str">
        <f t="shared" ca="1" si="59"/>
        <v>-</v>
      </c>
    </row>
    <row r="3727" spans="1:16" x14ac:dyDescent="0.25">
      <c r="A3727" s="15"/>
      <c r="B3727" s="19"/>
      <c r="C3727" s="15"/>
      <c r="D3727" s="15"/>
      <c r="E3727" s="15"/>
      <c r="F3727" s="15"/>
      <c r="G3727" s="15"/>
      <c r="H3727" s="15"/>
      <c r="I3727" s="15"/>
      <c r="J3727" s="15"/>
      <c r="K3727" s="19"/>
      <c r="L3727" s="24" t="str">
        <f t="shared" ca="1" si="59"/>
        <v>-</v>
      </c>
      <c r="M3727" s="15"/>
      <c r="N3727" s="15"/>
      <c r="O3727" s="15"/>
      <c r="P3727" s="15"/>
    </row>
    <row r="3728" spans="1:16" x14ac:dyDescent="0.25">
      <c r="L3728" s="21" t="str">
        <f t="shared" ca="1" si="59"/>
        <v>-</v>
      </c>
    </row>
    <row r="3729" spans="1:16" x14ac:dyDescent="0.25">
      <c r="A3729" s="15"/>
      <c r="B3729" s="19"/>
      <c r="C3729" s="15"/>
      <c r="D3729" s="15"/>
      <c r="E3729" s="15"/>
      <c r="F3729" s="15"/>
      <c r="G3729" s="15"/>
      <c r="H3729" s="15"/>
      <c r="I3729" s="15"/>
      <c r="J3729" s="15"/>
      <c r="K3729" s="19"/>
      <c r="L3729" s="24" t="str">
        <f t="shared" ca="1" si="59"/>
        <v>-</v>
      </c>
      <c r="M3729" s="15"/>
      <c r="N3729" s="15"/>
      <c r="O3729" s="15"/>
      <c r="P3729" s="15"/>
    </row>
    <row r="3730" spans="1:16" x14ac:dyDescent="0.25">
      <c r="L3730" s="21" t="str">
        <f t="shared" ca="1" si="59"/>
        <v>-</v>
      </c>
    </row>
    <row r="3731" spans="1:16" x14ac:dyDescent="0.25">
      <c r="A3731" s="15"/>
      <c r="B3731" s="19"/>
      <c r="C3731" s="15"/>
      <c r="D3731" s="15"/>
      <c r="E3731" s="15"/>
      <c r="F3731" s="15"/>
      <c r="G3731" s="15"/>
      <c r="H3731" s="15"/>
      <c r="I3731" s="15"/>
      <c r="J3731" s="15"/>
      <c r="K3731" s="19"/>
      <c r="L3731" s="24" t="str">
        <f t="shared" ca="1" si="59"/>
        <v>-</v>
      </c>
      <c r="M3731" s="15"/>
      <c r="N3731" s="15"/>
      <c r="O3731" s="15"/>
      <c r="P3731" s="15"/>
    </row>
    <row r="3732" spans="1:16" x14ac:dyDescent="0.25">
      <c r="L3732" s="21" t="str">
        <f t="shared" ca="1" si="59"/>
        <v>-</v>
      </c>
    </row>
    <row r="3733" spans="1:16" x14ac:dyDescent="0.25">
      <c r="A3733" s="15"/>
      <c r="B3733" s="19"/>
      <c r="C3733" s="15"/>
      <c r="D3733" s="15"/>
      <c r="E3733" s="15"/>
      <c r="F3733" s="15"/>
      <c r="G3733" s="15"/>
      <c r="H3733" s="15"/>
      <c r="I3733" s="15"/>
      <c r="J3733" s="15"/>
      <c r="K3733" s="19"/>
      <c r="L3733" s="24" t="str">
        <f t="shared" ca="1" si="59"/>
        <v>-</v>
      </c>
      <c r="M3733" s="15"/>
      <c r="N3733" s="15"/>
      <c r="O3733" s="15"/>
      <c r="P3733" s="15"/>
    </row>
    <row r="3734" spans="1:16" x14ac:dyDescent="0.25">
      <c r="L3734" s="21" t="str">
        <f t="shared" ca="1" si="59"/>
        <v>-</v>
      </c>
    </row>
    <row r="3735" spans="1:16" x14ac:dyDescent="0.25">
      <c r="A3735" s="15"/>
      <c r="B3735" s="19"/>
      <c r="C3735" s="15"/>
      <c r="D3735" s="15"/>
      <c r="E3735" s="15"/>
      <c r="F3735" s="15"/>
      <c r="G3735" s="15"/>
      <c r="H3735" s="15"/>
      <c r="I3735" s="15"/>
      <c r="J3735" s="15"/>
      <c r="K3735" s="19"/>
      <c r="L3735" s="24" t="str">
        <f t="shared" ca="1" si="59"/>
        <v>-</v>
      </c>
      <c r="M3735" s="15"/>
      <c r="N3735" s="15"/>
      <c r="O3735" s="15"/>
      <c r="P3735" s="15"/>
    </row>
    <row r="3736" spans="1:16" x14ac:dyDescent="0.25">
      <c r="L3736" s="21" t="str">
        <f t="shared" ca="1" si="59"/>
        <v>-</v>
      </c>
    </row>
    <row r="3737" spans="1:16" x14ac:dyDescent="0.25">
      <c r="A3737" s="15"/>
      <c r="B3737" s="19"/>
      <c r="C3737" s="15"/>
      <c r="D3737" s="15"/>
      <c r="E3737" s="15"/>
      <c r="F3737" s="15"/>
      <c r="G3737" s="15"/>
      <c r="H3737" s="15"/>
      <c r="I3737" s="15"/>
      <c r="J3737" s="15"/>
      <c r="K3737" s="19"/>
      <c r="L3737" s="24" t="str">
        <f t="shared" ca="1" si="59"/>
        <v>-</v>
      </c>
      <c r="M3737" s="15"/>
      <c r="N3737" s="15"/>
      <c r="O3737" s="15"/>
      <c r="P3737" s="15"/>
    </row>
    <row r="3738" spans="1:16" x14ac:dyDescent="0.25">
      <c r="L3738" s="21" t="str">
        <f t="shared" ca="1" si="59"/>
        <v>-</v>
      </c>
    </row>
    <row r="3739" spans="1:16" x14ac:dyDescent="0.25">
      <c r="A3739" s="15"/>
      <c r="B3739" s="19"/>
      <c r="C3739" s="15"/>
      <c r="D3739" s="15"/>
      <c r="E3739" s="15"/>
      <c r="F3739" s="15"/>
      <c r="G3739" s="15"/>
      <c r="H3739" s="15"/>
      <c r="I3739" s="15"/>
      <c r="J3739" s="15"/>
      <c r="K3739" s="19"/>
      <c r="L3739" s="24" t="str">
        <f t="shared" ca="1" si="59"/>
        <v>-</v>
      </c>
      <c r="M3739" s="15"/>
      <c r="N3739" s="15"/>
      <c r="O3739" s="15"/>
      <c r="P3739" s="15"/>
    </row>
    <row r="3740" spans="1:16" x14ac:dyDescent="0.25">
      <c r="L3740" s="21" t="str">
        <f t="shared" ca="1" si="59"/>
        <v>-</v>
      </c>
    </row>
    <row r="3741" spans="1:16" x14ac:dyDescent="0.25">
      <c r="A3741" s="15"/>
      <c r="B3741" s="19"/>
      <c r="C3741" s="15"/>
      <c r="D3741" s="15"/>
      <c r="E3741" s="15"/>
      <c r="F3741" s="15"/>
      <c r="G3741" s="15"/>
      <c r="H3741" s="15"/>
      <c r="I3741" s="15"/>
      <c r="J3741" s="15"/>
      <c r="K3741" s="19"/>
      <c r="L3741" s="24" t="str">
        <f t="shared" ca="1" si="59"/>
        <v>-</v>
      </c>
      <c r="M3741" s="15"/>
      <c r="N3741" s="15"/>
      <c r="O3741" s="15"/>
      <c r="P3741" s="15"/>
    </row>
    <row r="3742" spans="1:16" x14ac:dyDescent="0.25">
      <c r="L3742" s="21" t="str">
        <f t="shared" ca="1" si="59"/>
        <v>-</v>
      </c>
    </row>
    <row r="3743" spans="1:16" x14ac:dyDescent="0.25">
      <c r="A3743" s="15"/>
      <c r="B3743" s="19"/>
      <c r="C3743" s="15"/>
      <c r="D3743" s="15"/>
      <c r="E3743" s="15"/>
      <c r="F3743" s="15"/>
      <c r="G3743" s="15"/>
      <c r="H3743" s="15"/>
      <c r="I3743" s="15"/>
      <c r="J3743" s="15"/>
      <c r="K3743" s="19"/>
      <c r="L3743" s="24" t="str">
        <f t="shared" ca="1" si="59"/>
        <v>-</v>
      </c>
      <c r="M3743" s="15"/>
      <c r="N3743" s="15"/>
      <c r="O3743" s="15"/>
      <c r="P3743" s="15"/>
    </row>
    <row r="3744" spans="1:16" x14ac:dyDescent="0.25">
      <c r="L3744" s="21" t="str">
        <f t="shared" ca="1" si="59"/>
        <v>-</v>
      </c>
    </row>
    <row r="3745" spans="1:16" x14ac:dyDescent="0.25">
      <c r="A3745" s="15"/>
      <c r="B3745" s="19"/>
      <c r="C3745" s="15"/>
      <c r="D3745" s="15"/>
      <c r="E3745" s="15"/>
      <c r="F3745" s="15"/>
      <c r="G3745" s="15"/>
      <c r="H3745" s="15"/>
      <c r="I3745" s="15"/>
      <c r="J3745" s="15"/>
      <c r="K3745" s="19"/>
      <c r="L3745" s="24" t="str">
        <f t="shared" ca="1" si="59"/>
        <v>-</v>
      </c>
      <c r="M3745" s="15"/>
      <c r="N3745" s="15"/>
      <c r="O3745" s="15"/>
      <c r="P3745" s="15"/>
    </row>
    <row r="3746" spans="1:16" x14ac:dyDescent="0.25">
      <c r="L3746" s="21" t="str">
        <f t="shared" ca="1" si="59"/>
        <v>-</v>
      </c>
    </row>
    <row r="3747" spans="1:16" x14ac:dyDescent="0.25">
      <c r="A3747" s="15"/>
      <c r="B3747" s="19"/>
      <c r="C3747" s="15"/>
      <c r="D3747" s="15"/>
      <c r="E3747" s="15"/>
      <c r="F3747" s="15"/>
      <c r="G3747" s="15"/>
      <c r="H3747" s="15"/>
      <c r="I3747" s="15"/>
      <c r="J3747" s="15"/>
      <c r="K3747" s="19"/>
      <c r="L3747" s="24" t="str">
        <f t="shared" ca="1" si="59"/>
        <v>-</v>
      </c>
      <c r="M3747" s="15"/>
      <c r="N3747" s="15"/>
      <c r="O3747" s="15"/>
      <c r="P3747" s="15"/>
    </row>
    <row r="3748" spans="1:16" x14ac:dyDescent="0.25">
      <c r="L3748" s="21" t="str">
        <f t="shared" ca="1" si="59"/>
        <v>-</v>
      </c>
    </row>
    <row r="3749" spans="1:16" x14ac:dyDescent="0.25">
      <c r="A3749" s="15"/>
      <c r="B3749" s="19"/>
      <c r="C3749" s="15"/>
      <c r="D3749" s="15"/>
      <c r="E3749" s="15"/>
      <c r="F3749" s="15"/>
      <c r="G3749" s="15"/>
      <c r="H3749" s="15"/>
      <c r="I3749" s="15"/>
      <c r="J3749" s="15"/>
      <c r="K3749" s="19"/>
      <c r="L3749" s="24" t="str">
        <f t="shared" ca="1" si="59"/>
        <v>-</v>
      </c>
      <c r="M3749" s="15"/>
      <c r="N3749" s="15"/>
      <c r="O3749" s="15"/>
      <c r="P3749" s="15"/>
    </row>
    <row r="3750" spans="1:16" x14ac:dyDescent="0.25">
      <c r="L3750" s="21" t="str">
        <f t="shared" ca="1" si="59"/>
        <v>-</v>
      </c>
    </row>
    <row r="3751" spans="1:16" x14ac:dyDescent="0.25">
      <c r="A3751" s="15"/>
      <c r="B3751" s="19"/>
      <c r="C3751" s="15"/>
      <c r="D3751" s="15"/>
      <c r="E3751" s="15"/>
      <c r="F3751" s="15"/>
      <c r="G3751" s="15"/>
      <c r="H3751" s="15"/>
      <c r="I3751" s="15"/>
      <c r="J3751" s="15"/>
      <c r="K3751" s="19"/>
      <c r="L3751" s="24" t="str">
        <f t="shared" ca="1" si="59"/>
        <v>-</v>
      </c>
      <c r="M3751" s="15"/>
      <c r="N3751" s="15"/>
      <c r="O3751" s="15"/>
      <c r="P3751" s="15"/>
    </row>
    <row r="3752" spans="1:16" x14ac:dyDescent="0.25">
      <c r="L3752" s="21" t="str">
        <f t="shared" ca="1" si="59"/>
        <v>-</v>
      </c>
    </row>
    <row r="3753" spans="1:16" x14ac:dyDescent="0.25">
      <c r="A3753" s="15"/>
      <c r="B3753" s="19"/>
      <c r="C3753" s="15"/>
      <c r="D3753" s="15"/>
      <c r="E3753" s="15"/>
      <c r="F3753" s="15"/>
      <c r="G3753" s="15"/>
      <c r="H3753" s="15"/>
      <c r="I3753" s="15"/>
      <c r="J3753" s="15"/>
      <c r="K3753" s="19"/>
      <c r="L3753" s="24" t="str">
        <f t="shared" ca="1" si="59"/>
        <v>-</v>
      </c>
      <c r="M3753" s="15"/>
      <c r="N3753" s="15"/>
      <c r="O3753" s="15"/>
      <c r="P3753" s="15"/>
    </row>
    <row r="3754" spans="1:16" x14ac:dyDescent="0.25">
      <c r="L3754" s="21" t="str">
        <f t="shared" ca="1" si="59"/>
        <v>-</v>
      </c>
    </row>
    <row r="3755" spans="1:16" x14ac:dyDescent="0.25">
      <c r="A3755" s="15"/>
      <c r="B3755" s="19"/>
      <c r="C3755" s="15"/>
      <c r="D3755" s="15"/>
      <c r="E3755" s="15"/>
      <c r="F3755" s="15"/>
      <c r="G3755" s="15"/>
      <c r="H3755" s="15"/>
      <c r="I3755" s="15"/>
      <c r="J3755" s="15"/>
      <c r="K3755" s="19"/>
      <c r="L3755" s="24" t="str">
        <f t="shared" ca="1" si="59"/>
        <v>-</v>
      </c>
      <c r="M3755" s="15"/>
      <c r="N3755" s="15"/>
      <c r="O3755" s="15"/>
      <c r="P3755" s="15"/>
    </row>
    <row r="3756" spans="1:16" x14ac:dyDescent="0.25">
      <c r="L3756" s="21" t="str">
        <f t="shared" ca="1" si="59"/>
        <v>-</v>
      </c>
    </row>
    <row r="3757" spans="1:16" x14ac:dyDescent="0.25">
      <c r="A3757" s="15"/>
      <c r="B3757" s="19"/>
      <c r="C3757" s="15"/>
      <c r="D3757" s="15"/>
      <c r="E3757" s="15"/>
      <c r="F3757" s="15"/>
      <c r="G3757" s="15"/>
      <c r="H3757" s="15"/>
      <c r="I3757" s="15"/>
      <c r="J3757" s="15"/>
      <c r="K3757" s="19"/>
      <c r="L3757" s="24" t="str">
        <f t="shared" ca="1" si="59"/>
        <v>-</v>
      </c>
      <c r="M3757" s="15"/>
      <c r="N3757" s="15"/>
      <c r="O3757" s="15"/>
      <c r="P3757" s="15"/>
    </row>
    <row r="3758" spans="1:16" x14ac:dyDescent="0.25">
      <c r="L3758" s="21" t="str">
        <f t="shared" ca="1" si="59"/>
        <v>-</v>
      </c>
    </row>
    <row r="3759" spans="1:16" x14ac:dyDescent="0.25">
      <c r="A3759" s="15"/>
      <c r="B3759" s="19"/>
      <c r="C3759" s="15"/>
      <c r="D3759" s="15"/>
      <c r="E3759" s="15"/>
      <c r="F3759" s="15"/>
      <c r="G3759" s="15"/>
      <c r="H3759" s="15"/>
      <c r="I3759" s="15"/>
      <c r="J3759" s="15"/>
      <c r="K3759" s="19"/>
      <c r="L3759" s="24" t="str">
        <f t="shared" ca="1" si="59"/>
        <v>-</v>
      </c>
      <c r="M3759" s="15"/>
      <c r="N3759" s="15"/>
      <c r="O3759" s="15"/>
      <c r="P3759" s="15"/>
    </row>
    <row r="3760" spans="1:16" x14ac:dyDescent="0.25">
      <c r="L3760" s="21" t="str">
        <f t="shared" ca="1" si="59"/>
        <v>-</v>
      </c>
    </row>
    <row r="3761" spans="1:16" x14ac:dyDescent="0.25">
      <c r="A3761" s="15"/>
      <c r="B3761" s="19"/>
      <c r="C3761" s="15"/>
      <c r="D3761" s="15"/>
      <c r="E3761" s="15"/>
      <c r="F3761" s="15"/>
      <c r="G3761" s="15"/>
      <c r="H3761" s="15"/>
      <c r="I3761" s="15"/>
      <c r="J3761" s="15"/>
      <c r="K3761" s="19"/>
      <c r="L3761" s="24" t="str">
        <f t="shared" ca="1" si="59"/>
        <v>-</v>
      </c>
      <c r="M3761" s="15"/>
      <c r="N3761" s="15"/>
      <c r="O3761" s="15"/>
      <c r="P3761" s="15"/>
    </row>
    <row r="3762" spans="1:16" x14ac:dyDescent="0.25">
      <c r="L3762" s="21" t="str">
        <f t="shared" ca="1" si="59"/>
        <v>-</v>
      </c>
    </row>
    <row r="3763" spans="1:16" x14ac:dyDescent="0.25">
      <c r="A3763" s="15"/>
      <c r="B3763" s="19"/>
      <c r="C3763" s="15"/>
      <c r="D3763" s="15"/>
      <c r="E3763" s="15"/>
      <c r="F3763" s="15"/>
      <c r="G3763" s="15"/>
      <c r="H3763" s="15"/>
      <c r="I3763" s="15"/>
      <c r="J3763" s="15"/>
      <c r="K3763" s="19"/>
      <c r="L3763" s="24" t="str">
        <f t="shared" ca="1" si="59"/>
        <v>-</v>
      </c>
      <c r="M3763" s="15"/>
      <c r="N3763" s="15"/>
      <c r="O3763" s="15"/>
      <c r="P3763" s="15"/>
    </row>
    <row r="3764" spans="1:16" x14ac:dyDescent="0.25">
      <c r="L3764" s="21" t="str">
        <f t="shared" ca="1" si="59"/>
        <v>-</v>
      </c>
    </row>
    <row r="3765" spans="1:16" x14ac:dyDescent="0.25">
      <c r="A3765" s="15"/>
      <c r="B3765" s="19"/>
      <c r="C3765" s="15"/>
      <c r="D3765" s="15"/>
      <c r="E3765" s="15"/>
      <c r="F3765" s="15"/>
      <c r="G3765" s="15"/>
      <c r="H3765" s="15"/>
      <c r="I3765" s="15"/>
      <c r="J3765" s="15"/>
      <c r="K3765" s="19"/>
      <c r="L3765" s="24" t="str">
        <f t="shared" ca="1" si="59"/>
        <v>-</v>
      </c>
      <c r="M3765" s="15"/>
      <c r="N3765" s="15"/>
      <c r="O3765" s="15"/>
      <c r="P3765" s="15"/>
    </row>
    <row r="3766" spans="1:16" x14ac:dyDescent="0.25">
      <c r="L3766" s="21" t="str">
        <f t="shared" ca="1" si="59"/>
        <v>-</v>
      </c>
    </row>
    <row r="3767" spans="1:16" x14ac:dyDescent="0.25">
      <c r="A3767" s="15"/>
      <c r="B3767" s="19"/>
      <c r="C3767" s="15"/>
      <c r="D3767" s="15"/>
      <c r="E3767" s="15"/>
      <c r="F3767" s="15"/>
      <c r="G3767" s="15"/>
      <c r="H3767" s="15"/>
      <c r="I3767" s="15"/>
      <c r="J3767" s="15"/>
      <c r="K3767" s="19"/>
      <c r="L3767" s="24" t="str">
        <f t="shared" ca="1" si="59"/>
        <v>-</v>
      </c>
      <c r="M3767" s="15"/>
      <c r="N3767" s="15"/>
      <c r="O3767" s="15"/>
      <c r="P3767" s="15"/>
    </row>
    <row r="3768" spans="1:16" x14ac:dyDescent="0.25">
      <c r="L3768" s="21" t="str">
        <f t="shared" ca="1" si="59"/>
        <v>-</v>
      </c>
    </row>
    <row r="3769" spans="1:16" x14ac:dyDescent="0.25">
      <c r="A3769" s="15"/>
      <c r="B3769" s="19"/>
      <c r="C3769" s="15"/>
      <c r="D3769" s="15"/>
      <c r="E3769" s="15"/>
      <c r="F3769" s="15"/>
      <c r="G3769" s="15"/>
      <c r="H3769" s="15"/>
      <c r="I3769" s="15"/>
      <c r="J3769" s="15"/>
      <c r="K3769" s="19"/>
      <c r="L3769" s="24" t="str">
        <f t="shared" ca="1" si="59"/>
        <v>-</v>
      </c>
      <c r="M3769" s="15"/>
      <c r="N3769" s="15"/>
      <c r="O3769" s="15"/>
      <c r="P3769" s="15"/>
    </row>
    <row r="3770" spans="1:16" x14ac:dyDescent="0.25">
      <c r="L3770" s="21" t="str">
        <f t="shared" ca="1" si="59"/>
        <v>-</v>
      </c>
    </row>
    <row r="3771" spans="1:16" x14ac:dyDescent="0.25">
      <c r="A3771" s="15"/>
      <c r="B3771" s="19"/>
      <c r="C3771" s="15"/>
      <c r="D3771" s="15"/>
      <c r="E3771" s="15"/>
      <c r="F3771" s="15"/>
      <c r="G3771" s="15"/>
      <c r="H3771" s="15"/>
      <c r="I3771" s="15"/>
      <c r="J3771" s="15"/>
      <c r="K3771" s="19"/>
      <c r="L3771" s="24" t="str">
        <f t="shared" ca="1" si="59"/>
        <v>-</v>
      </c>
      <c r="M3771" s="15"/>
      <c r="N3771" s="15"/>
      <c r="O3771" s="15"/>
      <c r="P3771" s="15"/>
    </row>
    <row r="3772" spans="1:16" x14ac:dyDescent="0.25">
      <c r="L3772" s="21" t="str">
        <f t="shared" ca="1" si="59"/>
        <v>-</v>
      </c>
    </row>
    <row r="3773" spans="1:16" x14ac:dyDescent="0.25">
      <c r="A3773" s="15"/>
      <c r="B3773" s="19"/>
      <c r="C3773" s="15"/>
      <c r="D3773" s="15"/>
      <c r="E3773" s="15"/>
      <c r="F3773" s="15"/>
      <c r="G3773" s="15"/>
      <c r="H3773" s="15"/>
      <c r="I3773" s="15"/>
      <c r="J3773" s="15"/>
      <c r="K3773" s="19"/>
      <c r="L3773" s="24" t="str">
        <f t="shared" ca="1" si="59"/>
        <v>-</v>
      </c>
      <c r="M3773" s="15"/>
      <c r="N3773" s="15"/>
      <c r="O3773" s="15"/>
      <c r="P3773" s="15"/>
    </row>
    <row r="3774" spans="1:16" x14ac:dyDescent="0.25">
      <c r="L3774" s="21" t="str">
        <f t="shared" ca="1" si="59"/>
        <v>-</v>
      </c>
    </row>
    <row r="3775" spans="1:16" x14ac:dyDescent="0.25">
      <c r="A3775" s="15"/>
      <c r="B3775" s="19"/>
      <c r="C3775" s="15"/>
      <c r="D3775" s="15"/>
      <c r="E3775" s="15"/>
      <c r="F3775" s="15"/>
      <c r="G3775" s="15"/>
      <c r="H3775" s="15"/>
      <c r="I3775" s="15"/>
      <c r="J3775" s="15"/>
      <c r="K3775" s="19"/>
      <c r="L3775" s="24" t="str">
        <f t="shared" ca="1" si="59"/>
        <v>-</v>
      </c>
      <c r="M3775" s="15"/>
      <c r="N3775" s="15"/>
      <c r="O3775" s="15"/>
      <c r="P3775" s="15"/>
    </row>
    <row r="3776" spans="1:16" x14ac:dyDescent="0.25">
      <c r="L3776" s="21" t="str">
        <f t="shared" ca="1" si="59"/>
        <v>-</v>
      </c>
    </row>
    <row r="3777" spans="1:16" x14ac:dyDescent="0.25">
      <c r="A3777" s="15"/>
      <c r="B3777" s="19"/>
      <c r="C3777" s="15"/>
      <c r="D3777" s="15"/>
      <c r="E3777" s="15"/>
      <c r="F3777" s="15"/>
      <c r="G3777" s="15"/>
      <c r="H3777" s="15"/>
      <c r="I3777" s="15"/>
      <c r="J3777" s="15"/>
      <c r="K3777" s="19"/>
      <c r="L3777" s="24" t="str">
        <f t="shared" ca="1" si="59"/>
        <v>-</v>
      </c>
      <c r="M3777" s="15"/>
      <c r="N3777" s="15"/>
      <c r="O3777" s="15"/>
      <c r="P3777" s="15"/>
    </row>
    <row r="3778" spans="1:16" x14ac:dyDescent="0.25">
      <c r="L3778" s="21" t="str">
        <f t="shared" ca="1" si="59"/>
        <v>-</v>
      </c>
    </row>
    <row r="3779" spans="1:16" x14ac:dyDescent="0.25">
      <c r="A3779" s="15"/>
      <c r="B3779" s="19"/>
      <c r="C3779" s="15"/>
      <c r="D3779" s="15"/>
      <c r="E3779" s="15"/>
      <c r="F3779" s="15"/>
      <c r="G3779" s="15"/>
      <c r="H3779" s="15"/>
      <c r="I3779" s="15"/>
      <c r="J3779" s="15"/>
      <c r="K3779" s="19"/>
      <c r="L3779" s="24" t="str">
        <f t="shared" ca="1" si="59"/>
        <v>-</v>
      </c>
      <c r="M3779" s="15"/>
      <c r="N3779" s="15"/>
      <c r="O3779" s="15"/>
      <c r="P3779" s="15"/>
    </row>
    <row r="3780" spans="1:16" x14ac:dyDescent="0.25">
      <c r="L3780" s="21" t="str">
        <f t="shared" ca="1" si="59"/>
        <v>-</v>
      </c>
    </row>
    <row r="3781" spans="1:16" x14ac:dyDescent="0.25">
      <c r="A3781" s="15"/>
      <c r="B3781" s="19"/>
      <c r="C3781" s="15"/>
      <c r="D3781" s="15"/>
      <c r="E3781" s="15"/>
      <c r="F3781" s="15"/>
      <c r="G3781" s="15"/>
      <c r="H3781" s="15"/>
      <c r="I3781" s="15"/>
      <c r="J3781" s="15"/>
      <c r="K3781" s="19"/>
      <c r="L3781" s="24" t="str">
        <f t="shared" ca="1" si="59"/>
        <v>-</v>
      </c>
      <c r="M3781" s="15"/>
      <c r="N3781" s="15"/>
      <c r="O3781" s="15"/>
      <c r="P3781" s="15"/>
    </row>
    <row r="3782" spans="1:16" x14ac:dyDescent="0.25">
      <c r="L3782" s="21" t="str">
        <f t="shared" ref="L3782:L3845" ca="1" si="60">IF(B3782&gt;1/1/1900, (IF(M3782="Closed",(DATEDIF(B3782,K3782,"d"))-(DATEDIF(H3782,J3782,"d")),IF(OR(M3782="Pending",ISBLANK(K3782)),TODAY()-B3782))),"-")</f>
        <v>-</v>
      </c>
    </row>
    <row r="3783" spans="1:16" x14ac:dyDescent="0.25">
      <c r="A3783" s="15"/>
      <c r="B3783" s="19"/>
      <c r="C3783" s="15"/>
      <c r="D3783" s="15"/>
      <c r="E3783" s="15"/>
      <c r="F3783" s="15"/>
      <c r="G3783" s="15"/>
      <c r="H3783" s="15"/>
      <c r="I3783" s="15"/>
      <c r="J3783" s="15"/>
      <c r="K3783" s="19"/>
      <c r="L3783" s="24" t="str">
        <f t="shared" ca="1" si="60"/>
        <v>-</v>
      </c>
      <c r="M3783" s="15"/>
      <c r="N3783" s="15"/>
      <c r="O3783" s="15"/>
      <c r="P3783" s="15"/>
    </row>
    <row r="3784" spans="1:16" x14ac:dyDescent="0.25">
      <c r="L3784" s="21" t="str">
        <f t="shared" ca="1" si="60"/>
        <v>-</v>
      </c>
    </row>
    <row r="3785" spans="1:16" x14ac:dyDescent="0.25">
      <c r="A3785" s="15"/>
      <c r="B3785" s="19"/>
      <c r="C3785" s="15"/>
      <c r="D3785" s="15"/>
      <c r="E3785" s="15"/>
      <c r="F3785" s="15"/>
      <c r="G3785" s="15"/>
      <c r="H3785" s="15"/>
      <c r="I3785" s="15"/>
      <c r="J3785" s="15"/>
      <c r="K3785" s="19"/>
      <c r="L3785" s="24" t="str">
        <f t="shared" ca="1" si="60"/>
        <v>-</v>
      </c>
      <c r="M3785" s="15"/>
      <c r="N3785" s="15"/>
      <c r="O3785" s="15"/>
      <c r="P3785" s="15"/>
    </row>
    <row r="3786" spans="1:16" x14ac:dyDescent="0.25">
      <c r="L3786" s="21" t="str">
        <f t="shared" ca="1" si="60"/>
        <v>-</v>
      </c>
    </row>
    <row r="3787" spans="1:16" x14ac:dyDescent="0.25">
      <c r="A3787" s="15"/>
      <c r="B3787" s="19"/>
      <c r="C3787" s="15"/>
      <c r="D3787" s="15"/>
      <c r="E3787" s="15"/>
      <c r="F3787" s="15"/>
      <c r="G3787" s="15"/>
      <c r="H3787" s="15"/>
      <c r="I3787" s="15"/>
      <c r="J3787" s="15"/>
      <c r="K3787" s="19"/>
      <c r="L3787" s="24" t="str">
        <f t="shared" ca="1" si="60"/>
        <v>-</v>
      </c>
      <c r="M3787" s="15"/>
      <c r="N3787" s="15"/>
      <c r="O3787" s="15"/>
      <c r="P3787" s="15"/>
    </row>
    <row r="3788" spans="1:16" x14ac:dyDescent="0.25">
      <c r="L3788" s="21" t="str">
        <f t="shared" ca="1" si="60"/>
        <v>-</v>
      </c>
    </row>
    <row r="3789" spans="1:16" x14ac:dyDescent="0.25">
      <c r="A3789" s="15"/>
      <c r="B3789" s="19"/>
      <c r="C3789" s="15"/>
      <c r="D3789" s="15"/>
      <c r="E3789" s="15"/>
      <c r="F3789" s="15"/>
      <c r="G3789" s="15"/>
      <c r="H3789" s="15"/>
      <c r="I3789" s="15"/>
      <c r="J3789" s="15"/>
      <c r="K3789" s="19"/>
      <c r="L3789" s="24" t="str">
        <f t="shared" ca="1" si="60"/>
        <v>-</v>
      </c>
      <c r="M3789" s="15"/>
      <c r="N3789" s="15"/>
      <c r="O3789" s="15"/>
      <c r="P3789" s="15"/>
    </row>
    <row r="3790" spans="1:16" x14ac:dyDescent="0.25">
      <c r="L3790" s="21" t="str">
        <f t="shared" ca="1" si="60"/>
        <v>-</v>
      </c>
    </row>
    <row r="3791" spans="1:16" x14ac:dyDescent="0.25">
      <c r="A3791" s="15"/>
      <c r="B3791" s="19"/>
      <c r="C3791" s="15"/>
      <c r="D3791" s="15"/>
      <c r="E3791" s="15"/>
      <c r="F3791" s="15"/>
      <c r="G3791" s="15"/>
      <c r="H3791" s="15"/>
      <c r="I3791" s="15"/>
      <c r="J3791" s="15"/>
      <c r="K3791" s="19"/>
      <c r="L3791" s="24" t="str">
        <f t="shared" ca="1" si="60"/>
        <v>-</v>
      </c>
      <c r="M3791" s="15"/>
      <c r="N3791" s="15"/>
      <c r="O3791" s="15"/>
      <c r="P3791" s="15"/>
    </row>
    <row r="3792" spans="1:16" x14ac:dyDescent="0.25">
      <c r="L3792" s="21" t="str">
        <f t="shared" ca="1" si="60"/>
        <v>-</v>
      </c>
    </row>
    <row r="3793" spans="1:16" x14ac:dyDescent="0.25">
      <c r="A3793" s="15"/>
      <c r="B3793" s="19"/>
      <c r="C3793" s="15"/>
      <c r="D3793" s="15"/>
      <c r="E3793" s="15"/>
      <c r="F3793" s="15"/>
      <c r="G3793" s="15"/>
      <c r="H3793" s="15"/>
      <c r="I3793" s="15"/>
      <c r="J3793" s="15"/>
      <c r="K3793" s="19"/>
      <c r="L3793" s="24" t="str">
        <f t="shared" ca="1" si="60"/>
        <v>-</v>
      </c>
      <c r="M3793" s="15"/>
      <c r="N3793" s="15"/>
      <c r="O3793" s="15"/>
      <c r="P3793" s="15"/>
    </row>
    <row r="3794" spans="1:16" x14ac:dyDescent="0.25">
      <c r="L3794" s="21" t="str">
        <f t="shared" ca="1" si="60"/>
        <v>-</v>
      </c>
    </row>
    <row r="3795" spans="1:16" x14ac:dyDescent="0.25">
      <c r="A3795" s="15"/>
      <c r="B3795" s="19"/>
      <c r="C3795" s="15"/>
      <c r="D3795" s="15"/>
      <c r="E3795" s="15"/>
      <c r="F3795" s="15"/>
      <c r="G3795" s="15"/>
      <c r="H3795" s="15"/>
      <c r="I3795" s="15"/>
      <c r="J3795" s="15"/>
      <c r="K3795" s="19"/>
      <c r="L3795" s="24" t="str">
        <f t="shared" ca="1" si="60"/>
        <v>-</v>
      </c>
      <c r="M3795" s="15"/>
      <c r="N3795" s="15"/>
      <c r="O3795" s="15"/>
      <c r="P3795" s="15"/>
    </row>
    <row r="3796" spans="1:16" x14ac:dyDescent="0.25">
      <c r="L3796" s="21" t="str">
        <f t="shared" ca="1" si="60"/>
        <v>-</v>
      </c>
    </row>
    <row r="3797" spans="1:16" x14ac:dyDescent="0.25">
      <c r="A3797" s="15"/>
      <c r="B3797" s="19"/>
      <c r="C3797" s="15"/>
      <c r="D3797" s="15"/>
      <c r="E3797" s="15"/>
      <c r="F3797" s="15"/>
      <c r="G3797" s="15"/>
      <c r="H3797" s="15"/>
      <c r="I3797" s="15"/>
      <c r="J3797" s="15"/>
      <c r="K3797" s="19"/>
      <c r="L3797" s="24" t="str">
        <f t="shared" ca="1" si="60"/>
        <v>-</v>
      </c>
      <c r="M3797" s="15"/>
      <c r="N3797" s="15"/>
      <c r="O3797" s="15"/>
      <c r="P3797" s="15"/>
    </row>
    <row r="3798" spans="1:16" x14ac:dyDescent="0.25">
      <c r="L3798" s="21" t="str">
        <f t="shared" ca="1" si="60"/>
        <v>-</v>
      </c>
    </row>
    <row r="3799" spans="1:16" x14ac:dyDescent="0.25">
      <c r="A3799" s="15"/>
      <c r="B3799" s="19"/>
      <c r="C3799" s="15"/>
      <c r="D3799" s="15"/>
      <c r="E3799" s="15"/>
      <c r="F3799" s="15"/>
      <c r="G3799" s="15"/>
      <c r="H3799" s="15"/>
      <c r="I3799" s="15"/>
      <c r="J3799" s="15"/>
      <c r="K3799" s="19"/>
      <c r="L3799" s="24" t="str">
        <f t="shared" ca="1" si="60"/>
        <v>-</v>
      </c>
      <c r="M3799" s="15"/>
      <c r="N3799" s="15"/>
      <c r="O3799" s="15"/>
      <c r="P3799" s="15"/>
    </row>
    <row r="3800" spans="1:16" x14ac:dyDescent="0.25">
      <c r="L3800" s="21" t="str">
        <f t="shared" ca="1" si="60"/>
        <v>-</v>
      </c>
    </row>
    <row r="3801" spans="1:16" x14ac:dyDescent="0.25">
      <c r="A3801" s="15"/>
      <c r="B3801" s="19"/>
      <c r="C3801" s="15"/>
      <c r="D3801" s="15"/>
      <c r="E3801" s="15"/>
      <c r="F3801" s="15"/>
      <c r="G3801" s="15"/>
      <c r="H3801" s="15"/>
      <c r="I3801" s="15"/>
      <c r="J3801" s="15"/>
      <c r="K3801" s="19"/>
      <c r="L3801" s="24" t="str">
        <f t="shared" ca="1" si="60"/>
        <v>-</v>
      </c>
      <c r="M3801" s="15"/>
      <c r="N3801" s="15"/>
      <c r="O3801" s="15"/>
      <c r="P3801" s="15"/>
    </row>
    <row r="3802" spans="1:16" x14ac:dyDescent="0.25">
      <c r="L3802" s="21" t="str">
        <f t="shared" ca="1" si="60"/>
        <v>-</v>
      </c>
    </row>
    <row r="3803" spans="1:16" x14ac:dyDescent="0.25">
      <c r="A3803" s="15"/>
      <c r="B3803" s="19"/>
      <c r="C3803" s="15"/>
      <c r="D3803" s="15"/>
      <c r="E3803" s="15"/>
      <c r="F3803" s="15"/>
      <c r="G3803" s="15"/>
      <c r="H3803" s="15"/>
      <c r="I3803" s="15"/>
      <c r="J3803" s="15"/>
      <c r="K3803" s="19"/>
      <c r="L3803" s="24" t="str">
        <f t="shared" ca="1" si="60"/>
        <v>-</v>
      </c>
      <c r="M3803" s="15"/>
      <c r="N3803" s="15"/>
      <c r="O3803" s="15"/>
      <c r="P3803" s="15"/>
    </row>
    <row r="3804" spans="1:16" x14ac:dyDescent="0.25">
      <c r="L3804" s="21" t="str">
        <f t="shared" ca="1" si="60"/>
        <v>-</v>
      </c>
    </row>
    <row r="3805" spans="1:16" x14ac:dyDescent="0.25">
      <c r="A3805" s="15"/>
      <c r="B3805" s="19"/>
      <c r="C3805" s="15"/>
      <c r="D3805" s="15"/>
      <c r="E3805" s="15"/>
      <c r="F3805" s="15"/>
      <c r="G3805" s="15"/>
      <c r="H3805" s="15"/>
      <c r="I3805" s="15"/>
      <c r="J3805" s="15"/>
      <c r="K3805" s="19"/>
      <c r="L3805" s="24" t="str">
        <f t="shared" ca="1" si="60"/>
        <v>-</v>
      </c>
      <c r="M3805" s="15"/>
      <c r="N3805" s="15"/>
      <c r="O3805" s="15"/>
      <c r="P3805" s="15"/>
    </row>
    <row r="3806" spans="1:16" x14ac:dyDescent="0.25">
      <c r="L3806" s="21" t="str">
        <f t="shared" ca="1" si="60"/>
        <v>-</v>
      </c>
    </row>
    <row r="3807" spans="1:16" x14ac:dyDescent="0.25">
      <c r="A3807" s="15"/>
      <c r="B3807" s="19"/>
      <c r="C3807" s="15"/>
      <c r="D3807" s="15"/>
      <c r="E3807" s="15"/>
      <c r="F3807" s="15"/>
      <c r="G3807" s="15"/>
      <c r="H3807" s="15"/>
      <c r="I3807" s="15"/>
      <c r="J3807" s="15"/>
      <c r="K3807" s="19"/>
      <c r="L3807" s="24" t="str">
        <f t="shared" ca="1" si="60"/>
        <v>-</v>
      </c>
      <c r="M3807" s="15"/>
      <c r="N3807" s="15"/>
      <c r="O3807" s="15"/>
      <c r="P3807" s="15"/>
    </row>
    <row r="3808" spans="1:16" x14ac:dyDescent="0.25">
      <c r="L3808" s="21" t="str">
        <f t="shared" ca="1" si="60"/>
        <v>-</v>
      </c>
    </row>
    <row r="3809" spans="1:16" x14ac:dyDescent="0.25">
      <c r="A3809" s="15"/>
      <c r="B3809" s="19"/>
      <c r="C3809" s="15"/>
      <c r="D3809" s="15"/>
      <c r="E3809" s="15"/>
      <c r="F3809" s="15"/>
      <c r="G3809" s="15"/>
      <c r="H3809" s="15"/>
      <c r="I3809" s="15"/>
      <c r="J3809" s="15"/>
      <c r="K3809" s="19"/>
      <c r="L3809" s="24" t="str">
        <f t="shared" ca="1" si="60"/>
        <v>-</v>
      </c>
      <c r="M3809" s="15"/>
      <c r="N3809" s="15"/>
      <c r="O3809" s="15"/>
      <c r="P3809" s="15"/>
    </row>
    <row r="3810" spans="1:16" x14ac:dyDescent="0.25">
      <c r="L3810" s="21" t="str">
        <f t="shared" ca="1" si="60"/>
        <v>-</v>
      </c>
    </row>
    <row r="3811" spans="1:16" x14ac:dyDescent="0.25">
      <c r="A3811" s="15"/>
      <c r="B3811" s="19"/>
      <c r="C3811" s="15"/>
      <c r="D3811" s="15"/>
      <c r="E3811" s="15"/>
      <c r="F3811" s="15"/>
      <c r="G3811" s="15"/>
      <c r="H3811" s="15"/>
      <c r="I3811" s="15"/>
      <c r="J3811" s="15"/>
      <c r="K3811" s="19"/>
      <c r="L3811" s="24" t="str">
        <f t="shared" ca="1" si="60"/>
        <v>-</v>
      </c>
      <c r="M3811" s="15"/>
      <c r="N3811" s="15"/>
      <c r="O3811" s="15"/>
      <c r="P3811" s="15"/>
    </row>
    <row r="3812" spans="1:16" x14ac:dyDescent="0.25">
      <c r="L3812" s="21" t="str">
        <f t="shared" ca="1" si="60"/>
        <v>-</v>
      </c>
    </row>
    <row r="3813" spans="1:16" x14ac:dyDescent="0.25">
      <c r="A3813" s="15"/>
      <c r="B3813" s="19"/>
      <c r="C3813" s="15"/>
      <c r="D3813" s="15"/>
      <c r="E3813" s="15"/>
      <c r="F3813" s="15"/>
      <c r="G3813" s="15"/>
      <c r="H3813" s="15"/>
      <c r="I3813" s="15"/>
      <c r="J3813" s="15"/>
      <c r="K3813" s="19"/>
      <c r="L3813" s="24" t="str">
        <f t="shared" ca="1" si="60"/>
        <v>-</v>
      </c>
      <c r="M3813" s="15"/>
      <c r="N3813" s="15"/>
      <c r="O3813" s="15"/>
      <c r="P3813" s="15"/>
    </row>
    <row r="3814" spans="1:16" x14ac:dyDescent="0.25">
      <c r="L3814" s="21" t="str">
        <f t="shared" ca="1" si="60"/>
        <v>-</v>
      </c>
    </row>
    <row r="3815" spans="1:16" x14ac:dyDescent="0.25">
      <c r="A3815" s="15"/>
      <c r="B3815" s="19"/>
      <c r="C3815" s="15"/>
      <c r="D3815" s="15"/>
      <c r="E3815" s="15"/>
      <c r="F3815" s="15"/>
      <c r="G3815" s="15"/>
      <c r="H3815" s="15"/>
      <c r="I3815" s="15"/>
      <c r="J3815" s="15"/>
      <c r="K3815" s="19"/>
      <c r="L3815" s="24" t="str">
        <f t="shared" ca="1" si="60"/>
        <v>-</v>
      </c>
      <c r="M3815" s="15"/>
      <c r="N3815" s="15"/>
      <c r="O3815" s="15"/>
      <c r="P3815" s="15"/>
    </row>
    <row r="3816" spans="1:16" x14ac:dyDescent="0.25">
      <c r="L3816" s="21" t="str">
        <f t="shared" ca="1" si="60"/>
        <v>-</v>
      </c>
    </row>
    <row r="3817" spans="1:16" x14ac:dyDescent="0.25">
      <c r="A3817" s="15"/>
      <c r="B3817" s="19"/>
      <c r="C3817" s="15"/>
      <c r="D3817" s="15"/>
      <c r="E3817" s="15"/>
      <c r="F3817" s="15"/>
      <c r="G3817" s="15"/>
      <c r="H3817" s="15"/>
      <c r="I3817" s="15"/>
      <c r="J3817" s="15"/>
      <c r="K3817" s="19"/>
      <c r="L3817" s="24" t="str">
        <f t="shared" ca="1" si="60"/>
        <v>-</v>
      </c>
      <c r="M3817" s="15"/>
      <c r="N3817" s="15"/>
      <c r="O3817" s="15"/>
      <c r="P3817" s="15"/>
    </row>
    <row r="3818" spans="1:16" x14ac:dyDescent="0.25">
      <c r="L3818" s="21" t="str">
        <f t="shared" ca="1" si="60"/>
        <v>-</v>
      </c>
    </row>
    <row r="3819" spans="1:16" x14ac:dyDescent="0.25">
      <c r="A3819" s="15"/>
      <c r="B3819" s="19"/>
      <c r="C3819" s="15"/>
      <c r="D3819" s="15"/>
      <c r="E3819" s="15"/>
      <c r="F3819" s="15"/>
      <c r="G3819" s="15"/>
      <c r="H3819" s="15"/>
      <c r="I3819" s="15"/>
      <c r="J3819" s="15"/>
      <c r="K3819" s="19"/>
      <c r="L3819" s="24" t="str">
        <f t="shared" ca="1" si="60"/>
        <v>-</v>
      </c>
      <c r="M3819" s="15"/>
      <c r="N3819" s="15"/>
      <c r="O3819" s="15"/>
      <c r="P3819" s="15"/>
    </row>
    <row r="3820" spans="1:16" x14ac:dyDescent="0.25">
      <c r="L3820" s="21" t="str">
        <f t="shared" ca="1" si="60"/>
        <v>-</v>
      </c>
    </row>
    <row r="3821" spans="1:16" x14ac:dyDescent="0.25">
      <c r="A3821" s="15"/>
      <c r="B3821" s="19"/>
      <c r="C3821" s="15"/>
      <c r="D3821" s="15"/>
      <c r="E3821" s="15"/>
      <c r="F3821" s="15"/>
      <c r="G3821" s="15"/>
      <c r="H3821" s="15"/>
      <c r="I3821" s="15"/>
      <c r="J3821" s="15"/>
      <c r="K3821" s="19"/>
      <c r="L3821" s="24" t="str">
        <f t="shared" ca="1" si="60"/>
        <v>-</v>
      </c>
      <c r="M3821" s="15"/>
      <c r="N3821" s="15"/>
      <c r="O3821" s="15"/>
      <c r="P3821" s="15"/>
    </row>
    <row r="3822" spans="1:16" x14ac:dyDescent="0.25">
      <c r="L3822" s="21" t="str">
        <f t="shared" ca="1" si="60"/>
        <v>-</v>
      </c>
    </row>
    <row r="3823" spans="1:16" x14ac:dyDescent="0.25">
      <c r="A3823" s="15"/>
      <c r="B3823" s="19"/>
      <c r="C3823" s="15"/>
      <c r="D3823" s="15"/>
      <c r="E3823" s="15"/>
      <c r="F3823" s="15"/>
      <c r="G3823" s="15"/>
      <c r="H3823" s="15"/>
      <c r="I3823" s="15"/>
      <c r="J3823" s="15"/>
      <c r="K3823" s="19"/>
      <c r="L3823" s="24" t="str">
        <f t="shared" ca="1" si="60"/>
        <v>-</v>
      </c>
      <c r="M3823" s="15"/>
      <c r="N3823" s="15"/>
      <c r="O3823" s="15"/>
      <c r="P3823" s="15"/>
    </row>
    <row r="3824" spans="1:16" x14ac:dyDescent="0.25">
      <c r="L3824" s="21" t="str">
        <f t="shared" ca="1" si="60"/>
        <v>-</v>
      </c>
    </row>
    <row r="3825" spans="1:16" x14ac:dyDescent="0.25">
      <c r="A3825" s="15"/>
      <c r="B3825" s="19"/>
      <c r="C3825" s="15"/>
      <c r="D3825" s="15"/>
      <c r="E3825" s="15"/>
      <c r="F3825" s="15"/>
      <c r="G3825" s="15"/>
      <c r="H3825" s="15"/>
      <c r="I3825" s="15"/>
      <c r="J3825" s="15"/>
      <c r="K3825" s="19"/>
      <c r="L3825" s="24" t="str">
        <f t="shared" ca="1" si="60"/>
        <v>-</v>
      </c>
      <c r="M3825" s="15"/>
      <c r="N3825" s="15"/>
      <c r="O3825" s="15"/>
      <c r="P3825" s="15"/>
    </row>
    <row r="3826" spans="1:16" x14ac:dyDescent="0.25">
      <c r="L3826" s="21" t="str">
        <f t="shared" ca="1" si="60"/>
        <v>-</v>
      </c>
    </row>
    <row r="3827" spans="1:16" x14ac:dyDescent="0.25">
      <c r="A3827" s="15"/>
      <c r="B3827" s="19"/>
      <c r="C3827" s="15"/>
      <c r="D3827" s="15"/>
      <c r="E3827" s="15"/>
      <c r="F3827" s="15"/>
      <c r="G3827" s="15"/>
      <c r="H3827" s="15"/>
      <c r="I3827" s="15"/>
      <c r="J3827" s="15"/>
      <c r="K3827" s="19"/>
      <c r="L3827" s="24" t="str">
        <f t="shared" ca="1" si="60"/>
        <v>-</v>
      </c>
      <c r="M3827" s="15"/>
      <c r="N3827" s="15"/>
      <c r="O3827" s="15"/>
      <c r="P3827" s="15"/>
    </row>
    <row r="3828" spans="1:16" x14ac:dyDescent="0.25">
      <c r="L3828" s="21" t="str">
        <f t="shared" ca="1" si="60"/>
        <v>-</v>
      </c>
    </row>
    <row r="3829" spans="1:16" x14ac:dyDescent="0.25">
      <c r="A3829" s="15"/>
      <c r="B3829" s="19"/>
      <c r="C3829" s="15"/>
      <c r="D3829" s="15"/>
      <c r="E3829" s="15"/>
      <c r="F3829" s="15"/>
      <c r="G3829" s="15"/>
      <c r="H3829" s="15"/>
      <c r="I3829" s="15"/>
      <c r="J3829" s="15"/>
      <c r="K3829" s="19"/>
      <c r="L3829" s="24" t="str">
        <f t="shared" ca="1" si="60"/>
        <v>-</v>
      </c>
      <c r="M3829" s="15"/>
      <c r="N3829" s="15"/>
      <c r="O3829" s="15"/>
      <c r="P3829" s="15"/>
    </row>
    <row r="3830" spans="1:16" x14ac:dyDescent="0.25">
      <c r="L3830" s="21" t="str">
        <f t="shared" ca="1" si="60"/>
        <v>-</v>
      </c>
    </row>
    <row r="3831" spans="1:16" x14ac:dyDescent="0.25">
      <c r="A3831" s="15"/>
      <c r="B3831" s="19"/>
      <c r="C3831" s="15"/>
      <c r="D3831" s="15"/>
      <c r="E3831" s="15"/>
      <c r="F3831" s="15"/>
      <c r="G3831" s="15"/>
      <c r="H3831" s="15"/>
      <c r="I3831" s="15"/>
      <c r="J3831" s="15"/>
      <c r="K3831" s="19"/>
      <c r="L3831" s="24" t="str">
        <f t="shared" ca="1" si="60"/>
        <v>-</v>
      </c>
      <c r="M3831" s="15"/>
      <c r="N3831" s="15"/>
      <c r="O3831" s="15"/>
      <c r="P3831" s="15"/>
    </row>
    <row r="3832" spans="1:16" x14ac:dyDescent="0.25">
      <c r="L3832" s="21" t="str">
        <f t="shared" ca="1" si="60"/>
        <v>-</v>
      </c>
    </row>
    <row r="3833" spans="1:16" x14ac:dyDescent="0.25">
      <c r="A3833" s="15"/>
      <c r="B3833" s="19"/>
      <c r="C3833" s="15"/>
      <c r="D3833" s="15"/>
      <c r="E3833" s="15"/>
      <c r="F3833" s="15"/>
      <c r="G3833" s="15"/>
      <c r="H3833" s="15"/>
      <c r="I3833" s="15"/>
      <c r="J3833" s="15"/>
      <c r="K3833" s="19"/>
      <c r="L3833" s="24" t="str">
        <f t="shared" ca="1" si="60"/>
        <v>-</v>
      </c>
      <c r="M3833" s="15"/>
      <c r="N3833" s="15"/>
      <c r="O3833" s="15"/>
      <c r="P3833" s="15"/>
    </row>
    <row r="3834" spans="1:16" x14ac:dyDescent="0.25">
      <c r="L3834" s="21" t="str">
        <f t="shared" ca="1" si="60"/>
        <v>-</v>
      </c>
    </row>
    <row r="3835" spans="1:16" x14ac:dyDescent="0.25">
      <c r="A3835" s="15"/>
      <c r="B3835" s="19"/>
      <c r="C3835" s="15"/>
      <c r="D3835" s="15"/>
      <c r="E3835" s="15"/>
      <c r="F3835" s="15"/>
      <c r="G3835" s="15"/>
      <c r="H3835" s="15"/>
      <c r="I3835" s="15"/>
      <c r="J3835" s="15"/>
      <c r="K3835" s="19"/>
      <c r="L3835" s="24" t="str">
        <f t="shared" ca="1" si="60"/>
        <v>-</v>
      </c>
      <c r="M3835" s="15"/>
      <c r="N3835" s="15"/>
      <c r="O3835" s="15"/>
      <c r="P3835" s="15"/>
    </row>
    <row r="3836" spans="1:16" x14ac:dyDescent="0.25">
      <c r="L3836" s="21" t="str">
        <f t="shared" ca="1" si="60"/>
        <v>-</v>
      </c>
    </row>
    <row r="3837" spans="1:16" x14ac:dyDescent="0.25">
      <c r="A3837" s="15"/>
      <c r="B3837" s="19"/>
      <c r="C3837" s="15"/>
      <c r="D3837" s="15"/>
      <c r="E3837" s="15"/>
      <c r="F3837" s="15"/>
      <c r="G3837" s="15"/>
      <c r="H3837" s="15"/>
      <c r="I3837" s="15"/>
      <c r="J3837" s="15"/>
      <c r="K3837" s="19"/>
      <c r="L3837" s="24" t="str">
        <f t="shared" ca="1" si="60"/>
        <v>-</v>
      </c>
      <c r="M3837" s="15"/>
      <c r="N3837" s="15"/>
      <c r="O3837" s="15"/>
      <c r="P3837" s="15"/>
    </row>
    <row r="3838" spans="1:16" x14ac:dyDescent="0.25">
      <c r="L3838" s="21" t="str">
        <f t="shared" ca="1" si="60"/>
        <v>-</v>
      </c>
    </row>
    <row r="3839" spans="1:16" x14ac:dyDescent="0.25">
      <c r="A3839" s="15"/>
      <c r="B3839" s="19"/>
      <c r="C3839" s="15"/>
      <c r="D3839" s="15"/>
      <c r="E3839" s="15"/>
      <c r="F3839" s="15"/>
      <c r="G3839" s="15"/>
      <c r="H3839" s="15"/>
      <c r="I3839" s="15"/>
      <c r="J3839" s="15"/>
      <c r="K3839" s="19"/>
      <c r="L3839" s="24" t="str">
        <f t="shared" ca="1" si="60"/>
        <v>-</v>
      </c>
      <c r="M3839" s="15"/>
      <c r="N3839" s="15"/>
      <c r="O3839" s="15"/>
      <c r="P3839" s="15"/>
    </row>
    <row r="3840" spans="1:16" x14ac:dyDescent="0.25">
      <c r="L3840" s="21" t="str">
        <f t="shared" ca="1" si="60"/>
        <v>-</v>
      </c>
    </row>
    <row r="3841" spans="1:16" x14ac:dyDescent="0.25">
      <c r="A3841" s="15"/>
      <c r="B3841" s="19"/>
      <c r="C3841" s="15"/>
      <c r="D3841" s="15"/>
      <c r="E3841" s="15"/>
      <c r="F3841" s="15"/>
      <c r="G3841" s="15"/>
      <c r="H3841" s="15"/>
      <c r="I3841" s="15"/>
      <c r="J3841" s="15"/>
      <c r="K3841" s="19"/>
      <c r="L3841" s="24" t="str">
        <f t="shared" ca="1" si="60"/>
        <v>-</v>
      </c>
      <c r="M3841" s="15"/>
      <c r="N3841" s="15"/>
      <c r="O3841" s="15"/>
      <c r="P3841" s="15"/>
    </row>
    <row r="3842" spans="1:16" x14ac:dyDescent="0.25">
      <c r="L3842" s="21" t="str">
        <f t="shared" ca="1" si="60"/>
        <v>-</v>
      </c>
    </row>
    <row r="3843" spans="1:16" x14ac:dyDescent="0.25">
      <c r="A3843" s="15"/>
      <c r="B3843" s="19"/>
      <c r="C3843" s="15"/>
      <c r="D3843" s="15"/>
      <c r="E3843" s="15"/>
      <c r="F3843" s="15"/>
      <c r="G3843" s="15"/>
      <c r="H3843" s="15"/>
      <c r="I3843" s="15"/>
      <c r="J3843" s="15"/>
      <c r="K3843" s="19"/>
      <c r="L3843" s="24" t="str">
        <f t="shared" ca="1" si="60"/>
        <v>-</v>
      </c>
      <c r="M3843" s="15"/>
      <c r="N3843" s="15"/>
      <c r="O3843" s="15"/>
      <c r="P3843" s="15"/>
    </row>
    <row r="3844" spans="1:16" x14ac:dyDescent="0.25">
      <c r="L3844" s="21" t="str">
        <f t="shared" ca="1" si="60"/>
        <v>-</v>
      </c>
    </row>
    <row r="3845" spans="1:16" x14ac:dyDescent="0.25">
      <c r="A3845" s="15"/>
      <c r="B3845" s="19"/>
      <c r="C3845" s="15"/>
      <c r="D3845" s="15"/>
      <c r="E3845" s="15"/>
      <c r="F3845" s="15"/>
      <c r="G3845" s="15"/>
      <c r="H3845" s="15"/>
      <c r="I3845" s="15"/>
      <c r="J3845" s="15"/>
      <c r="K3845" s="19"/>
      <c r="L3845" s="24" t="str">
        <f t="shared" ca="1" si="60"/>
        <v>-</v>
      </c>
      <c r="M3845" s="15"/>
      <c r="N3845" s="15"/>
      <c r="O3845" s="15"/>
      <c r="P3845" s="15"/>
    </row>
    <row r="3846" spans="1:16" x14ac:dyDescent="0.25">
      <c r="L3846" s="21" t="str">
        <f t="shared" ref="L3846:L3909" ca="1" si="61">IF(B3846&gt;1/1/1900, (IF(M3846="Closed",(DATEDIF(B3846,K3846,"d"))-(DATEDIF(H3846,J3846,"d")),IF(OR(M3846="Pending",ISBLANK(K3846)),TODAY()-B3846))),"-")</f>
        <v>-</v>
      </c>
    </row>
    <row r="3847" spans="1:16" x14ac:dyDescent="0.25">
      <c r="A3847" s="15"/>
      <c r="B3847" s="19"/>
      <c r="C3847" s="15"/>
      <c r="D3847" s="15"/>
      <c r="E3847" s="15"/>
      <c r="F3847" s="15"/>
      <c r="G3847" s="15"/>
      <c r="H3847" s="15"/>
      <c r="I3847" s="15"/>
      <c r="J3847" s="15"/>
      <c r="K3847" s="19"/>
      <c r="L3847" s="24" t="str">
        <f t="shared" ca="1" si="61"/>
        <v>-</v>
      </c>
      <c r="M3847" s="15"/>
      <c r="N3847" s="15"/>
      <c r="O3847" s="15"/>
      <c r="P3847" s="15"/>
    </row>
    <row r="3848" spans="1:16" x14ac:dyDescent="0.25">
      <c r="L3848" s="21" t="str">
        <f t="shared" ca="1" si="61"/>
        <v>-</v>
      </c>
    </row>
    <row r="3849" spans="1:16" x14ac:dyDescent="0.25">
      <c r="A3849" s="15"/>
      <c r="B3849" s="19"/>
      <c r="C3849" s="15"/>
      <c r="D3849" s="15"/>
      <c r="E3849" s="15"/>
      <c r="F3849" s="15"/>
      <c r="G3849" s="15"/>
      <c r="H3849" s="15"/>
      <c r="I3849" s="15"/>
      <c r="J3849" s="15"/>
      <c r="K3849" s="19"/>
      <c r="L3849" s="24" t="str">
        <f t="shared" ca="1" si="61"/>
        <v>-</v>
      </c>
      <c r="M3849" s="15"/>
      <c r="N3849" s="15"/>
      <c r="O3849" s="15"/>
      <c r="P3849" s="15"/>
    </row>
    <row r="3850" spans="1:16" x14ac:dyDescent="0.25">
      <c r="L3850" s="21" t="str">
        <f t="shared" ca="1" si="61"/>
        <v>-</v>
      </c>
    </row>
    <row r="3851" spans="1:16" x14ac:dyDescent="0.25">
      <c r="A3851" s="15"/>
      <c r="B3851" s="19"/>
      <c r="C3851" s="15"/>
      <c r="D3851" s="15"/>
      <c r="E3851" s="15"/>
      <c r="F3851" s="15"/>
      <c r="G3851" s="15"/>
      <c r="H3851" s="15"/>
      <c r="I3851" s="15"/>
      <c r="J3851" s="15"/>
      <c r="K3851" s="19"/>
      <c r="L3851" s="24" t="str">
        <f t="shared" ca="1" si="61"/>
        <v>-</v>
      </c>
      <c r="M3851" s="15"/>
      <c r="N3851" s="15"/>
      <c r="O3851" s="15"/>
      <c r="P3851" s="15"/>
    </row>
    <row r="3852" spans="1:16" x14ac:dyDescent="0.25">
      <c r="L3852" s="21" t="str">
        <f t="shared" ca="1" si="61"/>
        <v>-</v>
      </c>
    </row>
    <row r="3853" spans="1:16" x14ac:dyDescent="0.25">
      <c r="A3853" s="15"/>
      <c r="B3853" s="19"/>
      <c r="C3853" s="15"/>
      <c r="D3853" s="15"/>
      <c r="E3853" s="15"/>
      <c r="F3853" s="15"/>
      <c r="G3853" s="15"/>
      <c r="H3853" s="15"/>
      <c r="I3853" s="15"/>
      <c r="J3853" s="15"/>
      <c r="K3853" s="19"/>
      <c r="L3853" s="24" t="str">
        <f t="shared" ca="1" si="61"/>
        <v>-</v>
      </c>
      <c r="M3853" s="15"/>
      <c r="N3853" s="15"/>
      <c r="O3853" s="15"/>
      <c r="P3853" s="15"/>
    </row>
    <row r="3854" spans="1:16" x14ac:dyDescent="0.25">
      <c r="L3854" s="21" t="str">
        <f t="shared" ca="1" si="61"/>
        <v>-</v>
      </c>
    </row>
    <row r="3855" spans="1:16" x14ac:dyDescent="0.25">
      <c r="A3855" s="15"/>
      <c r="B3855" s="19"/>
      <c r="C3855" s="15"/>
      <c r="D3855" s="15"/>
      <c r="E3855" s="15"/>
      <c r="F3855" s="15"/>
      <c r="G3855" s="15"/>
      <c r="H3855" s="15"/>
      <c r="I3855" s="15"/>
      <c r="J3855" s="15"/>
      <c r="K3855" s="19"/>
      <c r="L3855" s="24" t="str">
        <f t="shared" ca="1" si="61"/>
        <v>-</v>
      </c>
      <c r="M3855" s="15"/>
      <c r="N3855" s="15"/>
      <c r="O3855" s="15"/>
      <c r="P3855" s="15"/>
    </row>
    <row r="3856" spans="1:16" x14ac:dyDescent="0.25">
      <c r="L3856" s="21" t="str">
        <f t="shared" ca="1" si="61"/>
        <v>-</v>
      </c>
    </row>
    <row r="3857" spans="1:16" x14ac:dyDescent="0.25">
      <c r="A3857" s="15"/>
      <c r="B3857" s="19"/>
      <c r="C3857" s="15"/>
      <c r="D3857" s="15"/>
      <c r="E3857" s="15"/>
      <c r="F3857" s="15"/>
      <c r="G3857" s="15"/>
      <c r="H3857" s="15"/>
      <c r="I3857" s="15"/>
      <c r="J3857" s="15"/>
      <c r="K3857" s="19"/>
      <c r="L3857" s="24" t="str">
        <f t="shared" ca="1" si="61"/>
        <v>-</v>
      </c>
      <c r="M3857" s="15"/>
      <c r="N3857" s="15"/>
      <c r="O3857" s="15"/>
      <c r="P3857" s="15"/>
    </row>
    <row r="3858" spans="1:16" x14ac:dyDescent="0.25">
      <c r="L3858" s="21" t="str">
        <f t="shared" ca="1" si="61"/>
        <v>-</v>
      </c>
    </row>
    <row r="3859" spans="1:16" x14ac:dyDescent="0.25">
      <c r="A3859" s="15"/>
      <c r="B3859" s="19"/>
      <c r="C3859" s="15"/>
      <c r="D3859" s="15"/>
      <c r="E3859" s="15"/>
      <c r="F3859" s="15"/>
      <c r="G3859" s="15"/>
      <c r="H3859" s="15"/>
      <c r="I3859" s="15"/>
      <c r="J3859" s="15"/>
      <c r="K3859" s="19"/>
      <c r="L3859" s="24" t="str">
        <f t="shared" ca="1" si="61"/>
        <v>-</v>
      </c>
      <c r="M3859" s="15"/>
      <c r="N3859" s="15"/>
      <c r="O3859" s="15"/>
      <c r="P3859" s="15"/>
    </row>
    <row r="3860" spans="1:16" x14ac:dyDescent="0.25">
      <c r="L3860" s="21" t="str">
        <f t="shared" ca="1" si="61"/>
        <v>-</v>
      </c>
    </row>
    <row r="3861" spans="1:16" x14ac:dyDescent="0.25">
      <c r="A3861" s="15"/>
      <c r="B3861" s="19"/>
      <c r="C3861" s="15"/>
      <c r="D3861" s="15"/>
      <c r="E3861" s="15"/>
      <c r="F3861" s="15"/>
      <c r="G3861" s="15"/>
      <c r="H3861" s="15"/>
      <c r="I3861" s="15"/>
      <c r="J3861" s="15"/>
      <c r="K3861" s="19"/>
      <c r="L3861" s="24" t="str">
        <f t="shared" ca="1" si="61"/>
        <v>-</v>
      </c>
      <c r="M3861" s="15"/>
      <c r="N3861" s="15"/>
      <c r="O3861" s="15"/>
      <c r="P3861" s="15"/>
    </row>
    <row r="3862" spans="1:16" x14ac:dyDescent="0.25">
      <c r="L3862" s="21" t="str">
        <f t="shared" ca="1" si="61"/>
        <v>-</v>
      </c>
    </row>
    <row r="3863" spans="1:16" x14ac:dyDescent="0.25">
      <c r="A3863" s="15"/>
      <c r="B3863" s="19"/>
      <c r="C3863" s="15"/>
      <c r="D3863" s="15"/>
      <c r="E3863" s="15"/>
      <c r="F3863" s="15"/>
      <c r="G3863" s="15"/>
      <c r="H3863" s="15"/>
      <c r="I3863" s="15"/>
      <c r="J3863" s="15"/>
      <c r="K3863" s="19"/>
      <c r="L3863" s="24" t="str">
        <f t="shared" ca="1" si="61"/>
        <v>-</v>
      </c>
      <c r="M3863" s="15"/>
      <c r="N3863" s="15"/>
      <c r="O3863" s="15"/>
      <c r="P3863" s="15"/>
    </row>
    <row r="3864" spans="1:16" x14ac:dyDescent="0.25">
      <c r="L3864" s="21" t="str">
        <f t="shared" ca="1" si="61"/>
        <v>-</v>
      </c>
    </row>
    <row r="3865" spans="1:16" x14ac:dyDescent="0.25">
      <c r="A3865" s="15"/>
      <c r="B3865" s="19"/>
      <c r="C3865" s="15"/>
      <c r="D3865" s="15"/>
      <c r="E3865" s="15"/>
      <c r="F3865" s="15"/>
      <c r="G3865" s="15"/>
      <c r="H3865" s="15"/>
      <c r="I3865" s="15"/>
      <c r="J3865" s="15"/>
      <c r="K3865" s="19"/>
      <c r="L3865" s="24" t="str">
        <f t="shared" ca="1" si="61"/>
        <v>-</v>
      </c>
      <c r="M3865" s="15"/>
      <c r="N3865" s="15"/>
      <c r="O3865" s="15"/>
      <c r="P3865" s="15"/>
    </row>
    <row r="3866" spans="1:16" x14ac:dyDescent="0.25">
      <c r="L3866" s="21" t="str">
        <f t="shared" ca="1" si="61"/>
        <v>-</v>
      </c>
    </row>
    <row r="3867" spans="1:16" x14ac:dyDescent="0.25">
      <c r="A3867" s="15"/>
      <c r="B3867" s="19"/>
      <c r="C3867" s="15"/>
      <c r="D3867" s="15"/>
      <c r="E3867" s="15"/>
      <c r="F3867" s="15"/>
      <c r="G3867" s="15"/>
      <c r="H3867" s="15"/>
      <c r="I3867" s="15"/>
      <c r="J3867" s="15"/>
      <c r="K3867" s="19"/>
      <c r="L3867" s="24" t="str">
        <f t="shared" ca="1" si="61"/>
        <v>-</v>
      </c>
      <c r="M3867" s="15"/>
      <c r="N3867" s="15"/>
      <c r="O3867" s="15"/>
      <c r="P3867" s="15"/>
    </row>
    <row r="3868" spans="1:16" x14ac:dyDescent="0.25">
      <c r="L3868" s="21" t="str">
        <f t="shared" ca="1" si="61"/>
        <v>-</v>
      </c>
    </row>
    <row r="3869" spans="1:16" x14ac:dyDescent="0.25">
      <c r="A3869" s="15"/>
      <c r="B3869" s="19"/>
      <c r="C3869" s="15"/>
      <c r="D3869" s="15"/>
      <c r="E3869" s="15"/>
      <c r="F3869" s="15"/>
      <c r="G3869" s="15"/>
      <c r="H3869" s="15"/>
      <c r="I3869" s="15"/>
      <c r="J3869" s="15"/>
      <c r="K3869" s="19"/>
      <c r="L3869" s="24" t="str">
        <f t="shared" ca="1" si="61"/>
        <v>-</v>
      </c>
      <c r="M3869" s="15"/>
      <c r="N3869" s="15"/>
      <c r="O3869" s="15"/>
      <c r="P3869" s="15"/>
    </row>
    <row r="3870" spans="1:16" x14ac:dyDescent="0.25">
      <c r="L3870" s="21" t="str">
        <f t="shared" ca="1" si="61"/>
        <v>-</v>
      </c>
    </row>
    <row r="3871" spans="1:16" x14ac:dyDescent="0.25">
      <c r="A3871" s="15"/>
      <c r="B3871" s="19"/>
      <c r="C3871" s="15"/>
      <c r="D3871" s="15"/>
      <c r="E3871" s="15"/>
      <c r="F3871" s="15"/>
      <c r="G3871" s="15"/>
      <c r="H3871" s="15"/>
      <c r="I3871" s="15"/>
      <c r="J3871" s="15"/>
      <c r="K3871" s="19"/>
      <c r="L3871" s="24" t="str">
        <f t="shared" ca="1" si="61"/>
        <v>-</v>
      </c>
      <c r="M3871" s="15"/>
      <c r="N3871" s="15"/>
      <c r="O3871" s="15"/>
      <c r="P3871" s="15"/>
    </row>
    <row r="3872" spans="1:16" x14ac:dyDescent="0.25">
      <c r="L3872" s="21" t="str">
        <f t="shared" ca="1" si="61"/>
        <v>-</v>
      </c>
    </row>
    <row r="3873" spans="1:16" x14ac:dyDescent="0.25">
      <c r="A3873" s="15"/>
      <c r="B3873" s="19"/>
      <c r="C3873" s="15"/>
      <c r="D3873" s="15"/>
      <c r="E3873" s="15"/>
      <c r="F3873" s="15"/>
      <c r="G3873" s="15"/>
      <c r="H3873" s="15"/>
      <c r="I3873" s="15"/>
      <c r="J3873" s="15"/>
      <c r="K3873" s="19"/>
      <c r="L3873" s="24" t="str">
        <f t="shared" ca="1" si="61"/>
        <v>-</v>
      </c>
      <c r="M3873" s="15"/>
      <c r="N3873" s="15"/>
      <c r="O3873" s="15"/>
      <c r="P3873" s="15"/>
    </row>
    <row r="3874" spans="1:16" x14ac:dyDescent="0.25">
      <c r="L3874" s="21" t="str">
        <f t="shared" ca="1" si="61"/>
        <v>-</v>
      </c>
    </row>
    <row r="3875" spans="1:16" x14ac:dyDescent="0.25">
      <c r="A3875" s="15"/>
      <c r="B3875" s="19"/>
      <c r="C3875" s="15"/>
      <c r="D3875" s="15"/>
      <c r="E3875" s="15"/>
      <c r="F3875" s="15"/>
      <c r="G3875" s="15"/>
      <c r="H3875" s="15"/>
      <c r="I3875" s="15"/>
      <c r="J3875" s="15"/>
      <c r="K3875" s="19"/>
      <c r="L3875" s="24" t="str">
        <f t="shared" ca="1" si="61"/>
        <v>-</v>
      </c>
      <c r="M3875" s="15"/>
      <c r="N3875" s="15"/>
      <c r="O3875" s="15"/>
      <c r="P3875" s="15"/>
    </row>
    <row r="3876" spans="1:16" x14ac:dyDescent="0.25">
      <c r="L3876" s="21" t="str">
        <f t="shared" ca="1" si="61"/>
        <v>-</v>
      </c>
    </row>
    <row r="3877" spans="1:16" x14ac:dyDescent="0.25">
      <c r="A3877" s="15"/>
      <c r="B3877" s="19"/>
      <c r="C3877" s="15"/>
      <c r="D3877" s="15"/>
      <c r="E3877" s="15"/>
      <c r="F3877" s="15"/>
      <c r="G3877" s="15"/>
      <c r="H3877" s="15"/>
      <c r="I3877" s="15"/>
      <c r="J3877" s="15"/>
      <c r="K3877" s="19"/>
      <c r="L3877" s="24" t="str">
        <f t="shared" ca="1" si="61"/>
        <v>-</v>
      </c>
      <c r="M3877" s="15"/>
      <c r="N3877" s="15"/>
      <c r="O3877" s="15"/>
      <c r="P3877" s="15"/>
    </row>
    <row r="3878" spans="1:16" x14ac:dyDescent="0.25">
      <c r="L3878" s="21" t="str">
        <f t="shared" ca="1" si="61"/>
        <v>-</v>
      </c>
    </row>
    <row r="3879" spans="1:16" x14ac:dyDescent="0.25">
      <c r="A3879" s="15"/>
      <c r="B3879" s="19"/>
      <c r="C3879" s="15"/>
      <c r="D3879" s="15"/>
      <c r="E3879" s="15"/>
      <c r="F3879" s="15"/>
      <c r="G3879" s="15"/>
      <c r="H3879" s="15"/>
      <c r="I3879" s="15"/>
      <c r="J3879" s="15"/>
      <c r="K3879" s="19"/>
      <c r="L3879" s="24" t="str">
        <f t="shared" ca="1" si="61"/>
        <v>-</v>
      </c>
      <c r="M3879" s="15"/>
      <c r="N3879" s="15"/>
      <c r="O3879" s="15"/>
      <c r="P3879" s="15"/>
    </row>
    <row r="3880" spans="1:16" x14ac:dyDescent="0.25">
      <c r="L3880" s="21" t="str">
        <f t="shared" ca="1" si="61"/>
        <v>-</v>
      </c>
    </row>
    <row r="3881" spans="1:16" x14ac:dyDescent="0.25">
      <c r="A3881" s="15"/>
      <c r="B3881" s="19"/>
      <c r="C3881" s="15"/>
      <c r="D3881" s="15"/>
      <c r="E3881" s="15"/>
      <c r="F3881" s="15"/>
      <c r="G3881" s="15"/>
      <c r="H3881" s="15"/>
      <c r="I3881" s="15"/>
      <c r="J3881" s="15"/>
      <c r="K3881" s="19"/>
      <c r="L3881" s="24" t="str">
        <f t="shared" ca="1" si="61"/>
        <v>-</v>
      </c>
      <c r="M3881" s="15"/>
      <c r="N3881" s="15"/>
      <c r="O3881" s="15"/>
      <c r="P3881" s="15"/>
    </row>
    <row r="3882" spans="1:16" x14ac:dyDescent="0.25">
      <c r="L3882" s="21" t="str">
        <f t="shared" ca="1" si="61"/>
        <v>-</v>
      </c>
    </row>
    <row r="3883" spans="1:16" x14ac:dyDescent="0.25">
      <c r="A3883" s="15"/>
      <c r="B3883" s="19"/>
      <c r="C3883" s="15"/>
      <c r="D3883" s="15"/>
      <c r="E3883" s="15"/>
      <c r="F3883" s="15"/>
      <c r="G3883" s="15"/>
      <c r="H3883" s="15"/>
      <c r="I3883" s="15"/>
      <c r="J3883" s="15"/>
      <c r="K3883" s="19"/>
      <c r="L3883" s="24" t="str">
        <f t="shared" ca="1" si="61"/>
        <v>-</v>
      </c>
      <c r="M3883" s="15"/>
      <c r="N3883" s="15"/>
      <c r="O3883" s="15"/>
      <c r="P3883" s="15"/>
    </row>
    <row r="3884" spans="1:16" x14ac:dyDescent="0.25">
      <c r="L3884" s="21" t="str">
        <f t="shared" ca="1" si="61"/>
        <v>-</v>
      </c>
    </row>
    <row r="3885" spans="1:16" x14ac:dyDescent="0.25">
      <c r="A3885" s="15"/>
      <c r="B3885" s="19"/>
      <c r="C3885" s="15"/>
      <c r="D3885" s="15"/>
      <c r="E3885" s="15"/>
      <c r="F3885" s="15"/>
      <c r="G3885" s="15"/>
      <c r="H3885" s="15"/>
      <c r="I3885" s="15"/>
      <c r="J3885" s="15"/>
      <c r="K3885" s="19"/>
      <c r="L3885" s="24" t="str">
        <f t="shared" ca="1" si="61"/>
        <v>-</v>
      </c>
      <c r="M3885" s="15"/>
      <c r="N3885" s="15"/>
      <c r="O3885" s="15"/>
      <c r="P3885" s="15"/>
    </row>
    <row r="3886" spans="1:16" x14ac:dyDescent="0.25">
      <c r="L3886" s="21" t="str">
        <f t="shared" ca="1" si="61"/>
        <v>-</v>
      </c>
    </row>
    <row r="3887" spans="1:16" x14ac:dyDescent="0.25">
      <c r="A3887" s="15"/>
      <c r="B3887" s="19"/>
      <c r="C3887" s="15"/>
      <c r="D3887" s="15"/>
      <c r="E3887" s="15"/>
      <c r="F3887" s="15"/>
      <c r="G3887" s="15"/>
      <c r="H3887" s="15"/>
      <c r="I3887" s="15"/>
      <c r="J3887" s="15"/>
      <c r="K3887" s="19"/>
      <c r="L3887" s="24" t="str">
        <f t="shared" ca="1" si="61"/>
        <v>-</v>
      </c>
      <c r="M3887" s="15"/>
      <c r="N3887" s="15"/>
      <c r="O3887" s="15"/>
      <c r="P3887" s="15"/>
    </row>
    <row r="3888" spans="1:16" x14ac:dyDescent="0.25">
      <c r="L3888" s="21" t="str">
        <f t="shared" ca="1" si="61"/>
        <v>-</v>
      </c>
    </row>
    <row r="3889" spans="1:16" x14ac:dyDescent="0.25">
      <c r="A3889" s="15"/>
      <c r="B3889" s="19"/>
      <c r="C3889" s="15"/>
      <c r="D3889" s="15"/>
      <c r="E3889" s="15"/>
      <c r="F3889" s="15"/>
      <c r="G3889" s="15"/>
      <c r="H3889" s="15"/>
      <c r="I3889" s="15"/>
      <c r="J3889" s="15"/>
      <c r="K3889" s="19"/>
      <c r="L3889" s="24" t="str">
        <f t="shared" ca="1" si="61"/>
        <v>-</v>
      </c>
      <c r="M3889" s="15"/>
      <c r="N3889" s="15"/>
      <c r="O3889" s="15"/>
      <c r="P3889" s="15"/>
    </row>
    <row r="3890" spans="1:16" x14ac:dyDescent="0.25">
      <c r="L3890" s="21" t="str">
        <f t="shared" ca="1" si="61"/>
        <v>-</v>
      </c>
    </row>
    <row r="3891" spans="1:16" x14ac:dyDescent="0.25">
      <c r="A3891" s="15"/>
      <c r="B3891" s="19"/>
      <c r="C3891" s="15"/>
      <c r="D3891" s="15"/>
      <c r="E3891" s="15"/>
      <c r="F3891" s="15"/>
      <c r="G3891" s="15"/>
      <c r="H3891" s="15"/>
      <c r="I3891" s="15"/>
      <c r="J3891" s="15"/>
      <c r="K3891" s="19"/>
      <c r="L3891" s="24" t="str">
        <f t="shared" ca="1" si="61"/>
        <v>-</v>
      </c>
      <c r="M3891" s="15"/>
      <c r="N3891" s="15"/>
      <c r="O3891" s="15"/>
      <c r="P3891" s="15"/>
    </row>
    <row r="3892" spans="1:16" x14ac:dyDescent="0.25">
      <c r="L3892" s="21" t="str">
        <f t="shared" ca="1" si="61"/>
        <v>-</v>
      </c>
    </row>
    <row r="3893" spans="1:16" x14ac:dyDescent="0.25">
      <c r="A3893" s="15"/>
      <c r="B3893" s="19"/>
      <c r="C3893" s="15"/>
      <c r="D3893" s="15"/>
      <c r="E3893" s="15"/>
      <c r="F3893" s="15"/>
      <c r="G3893" s="15"/>
      <c r="H3893" s="15"/>
      <c r="I3893" s="15"/>
      <c r="J3893" s="15"/>
      <c r="K3893" s="19"/>
      <c r="L3893" s="24" t="str">
        <f t="shared" ca="1" si="61"/>
        <v>-</v>
      </c>
      <c r="M3893" s="15"/>
      <c r="N3893" s="15"/>
      <c r="O3893" s="15"/>
      <c r="P3893" s="15"/>
    </row>
    <row r="3894" spans="1:16" x14ac:dyDescent="0.25">
      <c r="L3894" s="21" t="str">
        <f t="shared" ca="1" si="61"/>
        <v>-</v>
      </c>
    </row>
    <row r="3895" spans="1:16" x14ac:dyDescent="0.25">
      <c r="A3895" s="15"/>
      <c r="B3895" s="19"/>
      <c r="C3895" s="15"/>
      <c r="D3895" s="15"/>
      <c r="E3895" s="15"/>
      <c r="F3895" s="15"/>
      <c r="G3895" s="15"/>
      <c r="H3895" s="15"/>
      <c r="I3895" s="15"/>
      <c r="J3895" s="15"/>
      <c r="K3895" s="19"/>
      <c r="L3895" s="24" t="str">
        <f t="shared" ca="1" si="61"/>
        <v>-</v>
      </c>
      <c r="M3895" s="15"/>
      <c r="N3895" s="15"/>
      <c r="O3895" s="15"/>
      <c r="P3895" s="15"/>
    </row>
    <row r="3896" spans="1:16" x14ac:dyDescent="0.25">
      <c r="L3896" s="21" t="str">
        <f t="shared" ca="1" si="61"/>
        <v>-</v>
      </c>
    </row>
    <row r="3897" spans="1:16" x14ac:dyDescent="0.25">
      <c r="A3897" s="15"/>
      <c r="B3897" s="19"/>
      <c r="C3897" s="15"/>
      <c r="D3897" s="15"/>
      <c r="E3897" s="15"/>
      <c r="F3897" s="15"/>
      <c r="G3897" s="15"/>
      <c r="H3897" s="15"/>
      <c r="I3897" s="15"/>
      <c r="J3897" s="15"/>
      <c r="K3897" s="19"/>
      <c r="L3897" s="24" t="str">
        <f t="shared" ca="1" si="61"/>
        <v>-</v>
      </c>
      <c r="M3897" s="15"/>
      <c r="N3897" s="15"/>
      <c r="O3897" s="15"/>
      <c r="P3897" s="15"/>
    </row>
    <row r="3898" spans="1:16" x14ac:dyDescent="0.25">
      <c r="L3898" s="21" t="str">
        <f t="shared" ca="1" si="61"/>
        <v>-</v>
      </c>
    </row>
    <row r="3899" spans="1:16" x14ac:dyDescent="0.25">
      <c r="A3899" s="15"/>
      <c r="B3899" s="19"/>
      <c r="C3899" s="15"/>
      <c r="D3899" s="15"/>
      <c r="E3899" s="15"/>
      <c r="F3899" s="15"/>
      <c r="G3899" s="15"/>
      <c r="H3899" s="15"/>
      <c r="I3899" s="15"/>
      <c r="J3899" s="15"/>
      <c r="K3899" s="19"/>
      <c r="L3899" s="24" t="str">
        <f t="shared" ca="1" si="61"/>
        <v>-</v>
      </c>
      <c r="M3899" s="15"/>
      <c r="N3899" s="15"/>
      <c r="O3899" s="15"/>
      <c r="P3899" s="15"/>
    </row>
    <row r="3900" spans="1:16" x14ac:dyDescent="0.25">
      <c r="L3900" s="21" t="str">
        <f t="shared" ca="1" si="61"/>
        <v>-</v>
      </c>
    </row>
    <row r="3901" spans="1:16" x14ac:dyDescent="0.25">
      <c r="A3901" s="15"/>
      <c r="B3901" s="19"/>
      <c r="C3901" s="15"/>
      <c r="D3901" s="15"/>
      <c r="E3901" s="15"/>
      <c r="F3901" s="15"/>
      <c r="G3901" s="15"/>
      <c r="H3901" s="15"/>
      <c r="I3901" s="15"/>
      <c r="J3901" s="15"/>
      <c r="K3901" s="19"/>
      <c r="L3901" s="24" t="str">
        <f t="shared" ca="1" si="61"/>
        <v>-</v>
      </c>
      <c r="M3901" s="15"/>
      <c r="N3901" s="15"/>
      <c r="O3901" s="15"/>
      <c r="P3901" s="15"/>
    </row>
    <row r="3902" spans="1:16" x14ac:dyDescent="0.25">
      <c r="L3902" s="21" t="str">
        <f t="shared" ca="1" si="61"/>
        <v>-</v>
      </c>
    </row>
    <row r="3903" spans="1:16" x14ac:dyDescent="0.25">
      <c r="A3903" s="15"/>
      <c r="B3903" s="19"/>
      <c r="C3903" s="15"/>
      <c r="D3903" s="15"/>
      <c r="E3903" s="15"/>
      <c r="F3903" s="15"/>
      <c r="G3903" s="15"/>
      <c r="H3903" s="15"/>
      <c r="I3903" s="15"/>
      <c r="J3903" s="15"/>
      <c r="K3903" s="19"/>
      <c r="L3903" s="24" t="str">
        <f t="shared" ca="1" si="61"/>
        <v>-</v>
      </c>
      <c r="M3903" s="15"/>
      <c r="N3903" s="15"/>
      <c r="O3903" s="15"/>
      <c r="P3903" s="15"/>
    </row>
    <row r="3904" spans="1:16" x14ac:dyDescent="0.25">
      <c r="L3904" s="21" t="str">
        <f t="shared" ca="1" si="61"/>
        <v>-</v>
      </c>
    </row>
    <row r="3905" spans="1:16" x14ac:dyDescent="0.25">
      <c r="A3905" s="15"/>
      <c r="B3905" s="19"/>
      <c r="C3905" s="15"/>
      <c r="D3905" s="15"/>
      <c r="E3905" s="15"/>
      <c r="F3905" s="15"/>
      <c r="G3905" s="15"/>
      <c r="H3905" s="15"/>
      <c r="I3905" s="15"/>
      <c r="J3905" s="15"/>
      <c r="K3905" s="19"/>
      <c r="L3905" s="24" t="str">
        <f t="shared" ca="1" si="61"/>
        <v>-</v>
      </c>
      <c r="M3905" s="15"/>
      <c r="N3905" s="15"/>
      <c r="O3905" s="15"/>
      <c r="P3905" s="15"/>
    </row>
    <row r="3906" spans="1:16" x14ac:dyDescent="0.25">
      <c r="L3906" s="21" t="str">
        <f t="shared" ca="1" si="61"/>
        <v>-</v>
      </c>
    </row>
    <row r="3907" spans="1:16" x14ac:dyDescent="0.25">
      <c r="A3907" s="15"/>
      <c r="B3907" s="19"/>
      <c r="C3907" s="15"/>
      <c r="D3907" s="15"/>
      <c r="E3907" s="15"/>
      <c r="F3907" s="15"/>
      <c r="G3907" s="15"/>
      <c r="H3907" s="15"/>
      <c r="I3907" s="15"/>
      <c r="J3907" s="15"/>
      <c r="K3907" s="19"/>
      <c r="L3907" s="24" t="str">
        <f t="shared" ca="1" si="61"/>
        <v>-</v>
      </c>
      <c r="M3907" s="15"/>
      <c r="N3907" s="15"/>
      <c r="O3907" s="15"/>
      <c r="P3907" s="15"/>
    </row>
    <row r="3908" spans="1:16" x14ac:dyDescent="0.25">
      <c r="L3908" s="21" t="str">
        <f t="shared" ca="1" si="61"/>
        <v>-</v>
      </c>
    </row>
    <row r="3909" spans="1:16" x14ac:dyDescent="0.25">
      <c r="A3909" s="15"/>
      <c r="B3909" s="19"/>
      <c r="C3909" s="15"/>
      <c r="D3909" s="15"/>
      <c r="E3909" s="15"/>
      <c r="F3909" s="15"/>
      <c r="G3909" s="15"/>
      <c r="H3909" s="15"/>
      <c r="I3909" s="15"/>
      <c r="J3909" s="15"/>
      <c r="K3909" s="19"/>
      <c r="L3909" s="24" t="str">
        <f t="shared" ca="1" si="61"/>
        <v>-</v>
      </c>
      <c r="M3909" s="15"/>
      <c r="N3909" s="15"/>
      <c r="O3909" s="15"/>
      <c r="P3909" s="15"/>
    </row>
    <row r="3910" spans="1:16" x14ac:dyDescent="0.25">
      <c r="L3910" s="21" t="str">
        <f t="shared" ref="L3910:L3973" ca="1" si="62">IF(B3910&gt;1/1/1900, (IF(M3910="Closed",(DATEDIF(B3910,K3910,"d"))-(DATEDIF(H3910,J3910,"d")),IF(OR(M3910="Pending",ISBLANK(K3910)),TODAY()-B3910))),"-")</f>
        <v>-</v>
      </c>
    </row>
    <row r="3911" spans="1:16" x14ac:dyDescent="0.25">
      <c r="A3911" s="15"/>
      <c r="B3911" s="19"/>
      <c r="C3911" s="15"/>
      <c r="D3911" s="15"/>
      <c r="E3911" s="15"/>
      <c r="F3911" s="15"/>
      <c r="G3911" s="15"/>
      <c r="H3911" s="15"/>
      <c r="I3911" s="15"/>
      <c r="J3911" s="15"/>
      <c r="K3911" s="19"/>
      <c r="L3911" s="24" t="str">
        <f t="shared" ca="1" si="62"/>
        <v>-</v>
      </c>
      <c r="M3911" s="15"/>
      <c r="N3911" s="15"/>
      <c r="O3911" s="15"/>
      <c r="P3911" s="15"/>
    </row>
    <row r="3912" spans="1:16" x14ac:dyDescent="0.25">
      <c r="L3912" s="21" t="str">
        <f t="shared" ca="1" si="62"/>
        <v>-</v>
      </c>
    </row>
    <row r="3913" spans="1:16" x14ac:dyDescent="0.25">
      <c r="A3913" s="15"/>
      <c r="B3913" s="19"/>
      <c r="C3913" s="15"/>
      <c r="D3913" s="15"/>
      <c r="E3913" s="15"/>
      <c r="F3913" s="15"/>
      <c r="G3913" s="15"/>
      <c r="H3913" s="15"/>
      <c r="I3913" s="15"/>
      <c r="J3913" s="15"/>
      <c r="K3913" s="19"/>
      <c r="L3913" s="24" t="str">
        <f t="shared" ca="1" si="62"/>
        <v>-</v>
      </c>
      <c r="M3913" s="15"/>
      <c r="N3913" s="15"/>
      <c r="O3913" s="15"/>
      <c r="P3913" s="15"/>
    </row>
    <row r="3914" spans="1:16" x14ac:dyDescent="0.25">
      <c r="L3914" s="21" t="str">
        <f t="shared" ca="1" si="62"/>
        <v>-</v>
      </c>
    </row>
    <row r="3915" spans="1:16" x14ac:dyDescent="0.25">
      <c r="A3915" s="15"/>
      <c r="B3915" s="19"/>
      <c r="C3915" s="15"/>
      <c r="D3915" s="15"/>
      <c r="E3915" s="15"/>
      <c r="F3915" s="15"/>
      <c r="G3915" s="15"/>
      <c r="H3915" s="15"/>
      <c r="I3915" s="15"/>
      <c r="J3915" s="15"/>
      <c r="K3915" s="19"/>
      <c r="L3915" s="24" t="str">
        <f t="shared" ca="1" si="62"/>
        <v>-</v>
      </c>
      <c r="M3915" s="15"/>
      <c r="N3915" s="15"/>
      <c r="O3915" s="15"/>
      <c r="P3915" s="15"/>
    </row>
    <row r="3916" spans="1:16" x14ac:dyDescent="0.25">
      <c r="L3916" s="21" t="str">
        <f t="shared" ca="1" si="62"/>
        <v>-</v>
      </c>
    </row>
    <row r="3917" spans="1:16" x14ac:dyDescent="0.25">
      <c r="A3917" s="15"/>
      <c r="B3917" s="19"/>
      <c r="C3917" s="15"/>
      <c r="D3917" s="15"/>
      <c r="E3917" s="15"/>
      <c r="F3917" s="15"/>
      <c r="G3917" s="15"/>
      <c r="H3917" s="15"/>
      <c r="I3917" s="15"/>
      <c r="J3917" s="15"/>
      <c r="K3917" s="19"/>
      <c r="L3917" s="24" t="str">
        <f t="shared" ca="1" si="62"/>
        <v>-</v>
      </c>
      <c r="M3917" s="15"/>
      <c r="N3917" s="15"/>
      <c r="O3917" s="15"/>
      <c r="P3917" s="15"/>
    </row>
    <row r="3918" spans="1:16" x14ac:dyDescent="0.25">
      <c r="L3918" s="21" t="str">
        <f t="shared" ca="1" si="62"/>
        <v>-</v>
      </c>
    </row>
    <row r="3919" spans="1:16" x14ac:dyDescent="0.25">
      <c r="A3919" s="15"/>
      <c r="B3919" s="19"/>
      <c r="C3919" s="15"/>
      <c r="D3919" s="15"/>
      <c r="E3919" s="15"/>
      <c r="F3919" s="15"/>
      <c r="G3919" s="15"/>
      <c r="H3919" s="15"/>
      <c r="I3919" s="15"/>
      <c r="J3919" s="15"/>
      <c r="K3919" s="19"/>
      <c r="L3919" s="24" t="str">
        <f t="shared" ca="1" si="62"/>
        <v>-</v>
      </c>
      <c r="M3919" s="15"/>
      <c r="N3919" s="15"/>
      <c r="O3919" s="15"/>
      <c r="P3919" s="15"/>
    </row>
    <row r="3920" spans="1:16" x14ac:dyDescent="0.25">
      <c r="L3920" s="21" t="str">
        <f t="shared" ca="1" si="62"/>
        <v>-</v>
      </c>
    </row>
    <row r="3921" spans="1:16" x14ac:dyDescent="0.25">
      <c r="A3921" s="15"/>
      <c r="B3921" s="19"/>
      <c r="C3921" s="15"/>
      <c r="D3921" s="15"/>
      <c r="E3921" s="15"/>
      <c r="F3921" s="15"/>
      <c r="G3921" s="15"/>
      <c r="H3921" s="15"/>
      <c r="I3921" s="15"/>
      <c r="J3921" s="15"/>
      <c r="K3921" s="19"/>
      <c r="L3921" s="24" t="str">
        <f t="shared" ca="1" si="62"/>
        <v>-</v>
      </c>
      <c r="M3921" s="15"/>
      <c r="N3921" s="15"/>
      <c r="O3921" s="15"/>
      <c r="P3921" s="15"/>
    </row>
    <row r="3922" spans="1:16" x14ac:dyDescent="0.25">
      <c r="L3922" s="21" t="str">
        <f t="shared" ca="1" si="62"/>
        <v>-</v>
      </c>
    </row>
    <row r="3923" spans="1:16" x14ac:dyDescent="0.25">
      <c r="A3923" s="15"/>
      <c r="B3923" s="19"/>
      <c r="C3923" s="15"/>
      <c r="D3923" s="15"/>
      <c r="E3923" s="15"/>
      <c r="F3923" s="15"/>
      <c r="G3923" s="15"/>
      <c r="H3923" s="15"/>
      <c r="I3923" s="15"/>
      <c r="J3923" s="15"/>
      <c r="K3923" s="19"/>
      <c r="L3923" s="24" t="str">
        <f t="shared" ca="1" si="62"/>
        <v>-</v>
      </c>
      <c r="M3923" s="15"/>
      <c r="N3923" s="15"/>
      <c r="O3923" s="15"/>
      <c r="P3923" s="15"/>
    </row>
    <row r="3924" spans="1:16" x14ac:dyDescent="0.25">
      <c r="L3924" s="21" t="str">
        <f t="shared" ca="1" si="62"/>
        <v>-</v>
      </c>
    </row>
    <row r="3925" spans="1:16" x14ac:dyDescent="0.25">
      <c r="A3925" s="15"/>
      <c r="B3925" s="19"/>
      <c r="C3925" s="15"/>
      <c r="D3925" s="15"/>
      <c r="E3925" s="15"/>
      <c r="F3925" s="15"/>
      <c r="G3925" s="15"/>
      <c r="H3925" s="15"/>
      <c r="I3925" s="15"/>
      <c r="J3925" s="15"/>
      <c r="K3925" s="19"/>
      <c r="L3925" s="24" t="str">
        <f t="shared" ca="1" si="62"/>
        <v>-</v>
      </c>
      <c r="M3925" s="15"/>
      <c r="N3925" s="15"/>
      <c r="O3925" s="15"/>
      <c r="P3925" s="15"/>
    </row>
    <row r="3926" spans="1:16" x14ac:dyDescent="0.25">
      <c r="L3926" s="21" t="str">
        <f t="shared" ca="1" si="62"/>
        <v>-</v>
      </c>
    </row>
    <row r="3927" spans="1:16" x14ac:dyDescent="0.25">
      <c r="A3927" s="15"/>
      <c r="B3927" s="19"/>
      <c r="C3927" s="15"/>
      <c r="D3927" s="15"/>
      <c r="E3927" s="15"/>
      <c r="F3927" s="15"/>
      <c r="G3927" s="15"/>
      <c r="H3927" s="15"/>
      <c r="I3927" s="15"/>
      <c r="J3927" s="15"/>
      <c r="K3927" s="19"/>
      <c r="L3927" s="24" t="str">
        <f t="shared" ca="1" si="62"/>
        <v>-</v>
      </c>
      <c r="M3927" s="15"/>
      <c r="N3927" s="15"/>
      <c r="O3927" s="15"/>
      <c r="P3927" s="15"/>
    </row>
    <row r="3928" spans="1:16" x14ac:dyDescent="0.25">
      <c r="L3928" s="21" t="str">
        <f t="shared" ca="1" si="62"/>
        <v>-</v>
      </c>
    </row>
    <row r="3929" spans="1:16" x14ac:dyDescent="0.25">
      <c r="A3929" s="15"/>
      <c r="B3929" s="19"/>
      <c r="C3929" s="15"/>
      <c r="D3929" s="15"/>
      <c r="E3929" s="15"/>
      <c r="F3929" s="15"/>
      <c r="G3929" s="15"/>
      <c r="H3929" s="15"/>
      <c r="I3929" s="15"/>
      <c r="J3929" s="15"/>
      <c r="K3929" s="19"/>
      <c r="L3929" s="24" t="str">
        <f t="shared" ca="1" si="62"/>
        <v>-</v>
      </c>
      <c r="M3929" s="15"/>
      <c r="N3929" s="15"/>
      <c r="O3929" s="15"/>
      <c r="P3929" s="15"/>
    </row>
    <row r="3930" spans="1:16" x14ac:dyDescent="0.25">
      <c r="L3930" s="21" t="str">
        <f t="shared" ca="1" si="62"/>
        <v>-</v>
      </c>
    </row>
    <row r="3931" spans="1:16" x14ac:dyDescent="0.25">
      <c r="A3931" s="15"/>
      <c r="B3931" s="19"/>
      <c r="C3931" s="15"/>
      <c r="D3931" s="15"/>
      <c r="E3931" s="15"/>
      <c r="F3931" s="15"/>
      <c r="G3931" s="15"/>
      <c r="H3931" s="15"/>
      <c r="I3931" s="15"/>
      <c r="J3931" s="15"/>
      <c r="K3931" s="19"/>
      <c r="L3931" s="24" t="str">
        <f t="shared" ca="1" si="62"/>
        <v>-</v>
      </c>
      <c r="M3931" s="15"/>
      <c r="N3931" s="15"/>
      <c r="O3931" s="15"/>
      <c r="P3931" s="15"/>
    </row>
    <row r="3932" spans="1:16" x14ac:dyDescent="0.25">
      <c r="L3932" s="21" t="str">
        <f t="shared" ca="1" si="62"/>
        <v>-</v>
      </c>
    </row>
    <row r="3933" spans="1:16" x14ac:dyDescent="0.25">
      <c r="A3933" s="15"/>
      <c r="B3933" s="19"/>
      <c r="C3933" s="15"/>
      <c r="D3933" s="15"/>
      <c r="E3933" s="15"/>
      <c r="F3933" s="15"/>
      <c r="G3933" s="15"/>
      <c r="H3933" s="15"/>
      <c r="I3933" s="15"/>
      <c r="J3933" s="15"/>
      <c r="K3933" s="19"/>
      <c r="L3933" s="24" t="str">
        <f t="shared" ca="1" si="62"/>
        <v>-</v>
      </c>
      <c r="M3933" s="15"/>
      <c r="N3933" s="15"/>
      <c r="O3933" s="15"/>
      <c r="P3933" s="15"/>
    </row>
    <row r="3934" spans="1:16" x14ac:dyDescent="0.25">
      <c r="L3934" s="21" t="str">
        <f t="shared" ca="1" si="62"/>
        <v>-</v>
      </c>
    </row>
    <row r="3935" spans="1:16" x14ac:dyDescent="0.25">
      <c r="A3935" s="15"/>
      <c r="B3935" s="19"/>
      <c r="C3935" s="15"/>
      <c r="D3935" s="15"/>
      <c r="E3935" s="15"/>
      <c r="F3935" s="15"/>
      <c r="G3935" s="15"/>
      <c r="H3935" s="15"/>
      <c r="I3935" s="15"/>
      <c r="J3935" s="15"/>
      <c r="K3935" s="19"/>
      <c r="L3935" s="24" t="str">
        <f t="shared" ca="1" si="62"/>
        <v>-</v>
      </c>
      <c r="M3935" s="15"/>
      <c r="N3935" s="15"/>
      <c r="O3935" s="15"/>
      <c r="P3935" s="15"/>
    </row>
    <row r="3936" spans="1:16" x14ac:dyDescent="0.25">
      <c r="L3936" s="21" t="str">
        <f t="shared" ca="1" si="62"/>
        <v>-</v>
      </c>
    </row>
    <row r="3937" spans="1:16" x14ac:dyDescent="0.25">
      <c r="A3937" s="15"/>
      <c r="B3937" s="19"/>
      <c r="C3937" s="15"/>
      <c r="D3937" s="15"/>
      <c r="E3937" s="15"/>
      <c r="F3937" s="15"/>
      <c r="G3937" s="15"/>
      <c r="H3937" s="15"/>
      <c r="I3937" s="15"/>
      <c r="J3937" s="15"/>
      <c r="K3937" s="19"/>
      <c r="L3937" s="24" t="str">
        <f t="shared" ca="1" si="62"/>
        <v>-</v>
      </c>
      <c r="M3937" s="15"/>
      <c r="N3937" s="15"/>
      <c r="O3937" s="15"/>
      <c r="P3937" s="15"/>
    </row>
    <row r="3938" spans="1:16" x14ac:dyDescent="0.25">
      <c r="L3938" s="21" t="str">
        <f t="shared" ca="1" si="62"/>
        <v>-</v>
      </c>
    </row>
    <row r="3939" spans="1:16" x14ac:dyDescent="0.25">
      <c r="A3939" s="15"/>
      <c r="B3939" s="19"/>
      <c r="C3939" s="15"/>
      <c r="D3939" s="15"/>
      <c r="E3939" s="15"/>
      <c r="F3939" s="15"/>
      <c r="G3939" s="15"/>
      <c r="H3939" s="15"/>
      <c r="I3939" s="15"/>
      <c r="J3939" s="15"/>
      <c r="K3939" s="19"/>
      <c r="L3939" s="24" t="str">
        <f t="shared" ca="1" si="62"/>
        <v>-</v>
      </c>
      <c r="M3939" s="15"/>
      <c r="N3939" s="15"/>
      <c r="O3939" s="15"/>
      <c r="P3939" s="15"/>
    </row>
    <row r="3940" spans="1:16" x14ac:dyDescent="0.25">
      <c r="L3940" s="21" t="str">
        <f t="shared" ca="1" si="62"/>
        <v>-</v>
      </c>
    </row>
    <row r="3941" spans="1:16" x14ac:dyDescent="0.25">
      <c r="A3941" s="15"/>
      <c r="B3941" s="19"/>
      <c r="C3941" s="15"/>
      <c r="D3941" s="15"/>
      <c r="E3941" s="15"/>
      <c r="F3941" s="15"/>
      <c r="G3941" s="15"/>
      <c r="H3941" s="15"/>
      <c r="I3941" s="15"/>
      <c r="J3941" s="15"/>
      <c r="K3941" s="19"/>
      <c r="L3941" s="24" t="str">
        <f t="shared" ca="1" si="62"/>
        <v>-</v>
      </c>
      <c r="M3941" s="15"/>
      <c r="N3941" s="15"/>
      <c r="O3941" s="15"/>
      <c r="P3941" s="15"/>
    </row>
    <row r="3942" spans="1:16" x14ac:dyDescent="0.25">
      <c r="L3942" s="21" t="str">
        <f t="shared" ca="1" si="62"/>
        <v>-</v>
      </c>
    </row>
    <row r="3943" spans="1:16" x14ac:dyDescent="0.25">
      <c r="A3943" s="15"/>
      <c r="B3943" s="19"/>
      <c r="C3943" s="15"/>
      <c r="D3943" s="15"/>
      <c r="E3943" s="15"/>
      <c r="F3943" s="15"/>
      <c r="G3943" s="15"/>
      <c r="H3943" s="15"/>
      <c r="I3943" s="15"/>
      <c r="J3943" s="15"/>
      <c r="K3943" s="19"/>
      <c r="L3943" s="24" t="str">
        <f t="shared" ca="1" si="62"/>
        <v>-</v>
      </c>
      <c r="M3943" s="15"/>
      <c r="N3943" s="15"/>
      <c r="O3943" s="15"/>
      <c r="P3943" s="15"/>
    </row>
    <row r="3944" spans="1:16" x14ac:dyDescent="0.25">
      <c r="L3944" s="21" t="str">
        <f t="shared" ca="1" si="62"/>
        <v>-</v>
      </c>
    </row>
    <row r="3945" spans="1:16" x14ac:dyDescent="0.25">
      <c r="A3945" s="15"/>
      <c r="B3945" s="19"/>
      <c r="C3945" s="15"/>
      <c r="D3945" s="15"/>
      <c r="E3945" s="15"/>
      <c r="F3945" s="15"/>
      <c r="G3945" s="15"/>
      <c r="H3945" s="15"/>
      <c r="I3945" s="15"/>
      <c r="J3945" s="15"/>
      <c r="K3945" s="19"/>
      <c r="L3945" s="24" t="str">
        <f t="shared" ca="1" si="62"/>
        <v>-</v>
      </c>
      <c r="M3945" s="15"/>
      <c r="N3945" s="15"/>
      <c r="O3945" s="15"/>
      <c r="P3945" s="15"/>
    </row>
    <row r="3946" spans="1:16" x14ac:dyDescent="0.25">
      <c r="L3946" s="21" t="str">
        <f t="shared" ca="1" si="62"/>
        <v>-</v>
      </c>
    </row>
    <row r="3947" spans="1:16" x14ac:dyDescent="0.25">
      <c r="A3947" s="15"/>
      <c r="B3947" s="19"/>
      <c r="C3947" s="15"/>
      <c r="D3947" s="15"/>
      <c r="E3947" s="15"/>
      <c r="F3947" s="15"/>
      <c r="G3947" s="15"/>
      <c r="H3947" s="15"/>
      <c r="I3947" s="15"/>
      <c r="J3947" s="15"/>
      <c r="K3947" s="19"/>
      <c r="L3947" s="24" t="str">
        <f t="shared" ca="1" si="62"/>
        <v>-</v>
      </c>
      <c r="M3947" s="15"/>
      <c r="N3947" s="15"/>
      <c r="O3947" s="15"/>
      <c r="P3947" s="15"/>
    </row>
    <row r="3948" spans="1:16" x14ac:dyDescent="0.25">
      <c r="L3948" s="21" t="str">
        <f t="shared" ca="1" si="62"/>
        <v>-</v>
      </c>
    </row>
    <row r="3949" spans="1:16" x14ac:dyDescent="0.25">
      <c r="A3949" s="15"/>
      <c r="B3949" s="19"/>
      <c r="C3949" s="15"/>
      <c r="D3949" s="15"/>
      <c r="E3949" s="15"/>
      <c r="F3949" s="15"/>
      <c r="G3949" s="15"/>
      <c r="H3949" s="15"/>
      <c r="I3949" s="15"/>
      <c r="J3949" s="15"/>
      <c r="K3949" s="19"/>
      <c r="L3949" s="24" t="str">
        <f t="shared" ca="1" si="62"/>
        <v>-</v>
      </c>
      <c r="M3949" s="15"/>
      <c r="N3949" s="15"/>
      <c r="O3949" s="15"/>
      <c r="P3949" s="15"/>
    </row>
    <row r="3950" spans="1:16" x14ac:dyDescent="0.25">
      <c r="L3950" s="21" t="str">
        <f t="shared" ca="1" si="62"/>
        <v>-</v>
      </c>
    </row>
    <row r="3951" spans="1:16" x14ac:dyDescent="0.25">
      <c r="A3951" s="15"/>
      <c r="B3951" s="19"/>
      <c r="C3951" s="15"/>
      <c r="D3951" s="15"/>
      <c r="E3951" s="15"/>
      <c r="F3951" s="15"/>
      <c r="G3951" s="15"/>
      <c r="H3951" s="15"/>
      <c r="I3951" s="15"/>
      <c r="J3951" s="15"/>
      <c r="K3951" s="19"/>
      <c r="L3951" s="24" t="str">
        <f t="shared" ca="1" si="62"/>
        <v>-</v>
      </c>
      <c r="M3951" s="15"/>
      <c r="N3951" s="15"/>
      <c r="O3951" s="15"/>
      <c r="P3951" s="15"/>
    </row>
    <row r="3952" spans="1:16" x14ac:dyDescent="0.25">
      <c r="L3952" s="21" t="str">
        <f t="shared" ca="1" si="62"/>
        <v>-</v>
      </c>
    </row>
    <row r="3953" spans="1:16" x14ac:dyDescent="0.25">
      <c r="A3953" s="15"/>
      <c r="B3953" s="19"/>
      <c r="C3953" s="15"/>
      <c r="D3953" s="15"/>
      <c r="E3953" s="15"/>
      <c r="F3953" s="15"/>
      <c r="G3953" s="15"/>
      <c r="H3953" s="15"/>
      <c r="I3953" s="15"/>
      <c r="J3953" s="15"/>
      <c r="K3953" s="19"/>
      <c r="L3953" s="24" t="str">
        <f t="shared" ca="1" si="62"/>
        <v>-</v>
      </c>
      <c r="M3953" s="15"/>
      <c r="N3953" s="15"/>
      <c r="O3953" s="15"/>
      <c r="P3953" s="15"/>
    </row>
    <row r="3954" spans="1:16" x14ac:dyDescent="0.25">
      <c r="L3954" s="21" t="str">
        <f t="shared" ca="1" si="62"/>
        <v>-</v>
      </c>
    </row>
    <row r="3955" spans="1:16" x14ac:dyDescent="0.25">
      <c r="A3955" s="15"/>
      <c r="B3955" s="19"/>
      <c r="C3955" s="15"/>
      <c r="D3955" s="15"/>
      <c r="E3955" s="15"/>
      <c r="F3955" s="15"/>
      <c r="G3955" s="15"/>
      <c r="H3955" s="15"/>
      <c r="I3955" s="15"/>
      <c r="J3955" s="15"/>
      <c r="K3955" s="19"/>
      <c r="L3955" s="24" t="str">
        <f t="shared" ca="1" si="62"/>
        <v>-</v>
      </c>
      <c r="M3955" s="15"/>
      <c r="N3955" s="15"/>
      <c r="O3955" s="15"/>
      <c r="P3955" s="15"/>
    </row>
    <row r="3956" spans="1:16" x14ac:dyDescent="0.25">
      <c r="L3956" s="21" t="str">
        <f t="shared" ca="1" si="62"/>
        <v>-</v>
      </c>
    </row>
    <row r="3957" spans="1:16" x14ac:dyDescent="0.25">
      <c r="A3957" s="15"/>
      <c r="B3957" s="19"/>
      <c r="C3957" s="15"/>
      <c r="D3957" s="15"/>
      <c r="E3957" s="15"/>
      <c r="F3957" s="15"/>
      <c r="G3957" s="15"/>
      <c r="H3957" s="15"/>
      <c r="I3957" s="15"/>
      <c r="J3957" s="15"/>
      <c r="K3957" s="19"/>
      <c r="L3957" s="24" t="str">
        <f t="shared" ca="1" si="62"/>
        <v>-</v>
      </c>
      <c r="M3957" s="15"/>
      <c r="N3957" s="15"/>
      <c r="O3957" s="15"/>
      <c r="P3957" s="15"/>
    </row>
    <row r="3958" spans="1:16" x14ac:dyDescent="0.25">
      <c r="L3958" s="21" t="str">
        <f t="shared" ca="1" si="62"/>
        <v>-</v>
      </c>
    </row>
    <row r="3959" spans="1:16" x14ac:dyDescent="0.25">
      <c r="A3959" s="15"/>
      <c r="B3959" s="19"/>
      <c r="C3959" s="15"/>
      <c r="D3959" s="15"/>
      <c r="E3959" s="15"/>
      <c r="F3959" s="15"/>
      <c r="G3959" s="15"/>
      <c r="H3959" s="15"/>
      <c r="I3959" s="15"/>
      <c r="J3959" s="15"/>
      <c r="K3959" s="19"/>
      <c r="L3959" s="24" t="str">
        <f t="shared" ca="1" si="62"/>
        <v>-</v>
      </c>
      <c r="M3959" s="15"/>
      <c r="N3959" s="15"/>
      <c r="O3959" s="15"/>
      <c r="P3959" s="15"/>
    </row>
    <row r="3960" spans="1:16" x14ac:dyDescent="0.25">
      <c r="L3960" s="21" t="str">
        <f t="shared" ca="1" si="62"/>
        <v>-</v>
      </c>
    </row>
    <row r="3961" spans="1:16" x14ac:dyDescent="0.25">
      <c r="A3961" s="15"/>
      <c r="B3961" s="19"/>
      <c r="C3961" s="15"/>
      <c r="D3961" s="15"/>
      <c r="E3961" s="15"/>
      <c r="F3961" s="15"/>
      <c r="G3961" s="15"/>
      <c r="H3961" s="15"/>
      <c r="I3961" s="15"/>
      <c r="J3961" s="15"/>
      <c r="K3961" s="19"/>
      <c r="L3961" s="24" t="str">
        <f t="shared" ca="1" si="62"/>
        <v>-</v>
      </c>
      <c r="M3961" s="15"/>
      <c r="N3961" s="15"/>
      <c r="O3961" s="15"/>
      <c r="P3961" s="15"/>
    </row>
    <row r="3962" spans="1:16" x14ac:dyDescent="0.25">
      <c r="L3962" s="21" t="str">
        <f t="shared" ca="1" si="62"/>
        <v>-</v>
      </c>
    </row>
    <row r="3963" spans="1:16" x14ac:dyDescent="0.25">
      <c r="A3963" s="15"/>
      <c r="B3963" s="19"/>
      <c r="C3963" s="15"/>
      <c r="D3963" s="15"/>
      <c r="E3963" s="15"/>
      <c r="F3963" s="15"/>
      <c r="G3963" s="15"/>
      <c r="H3963" s="15"/>
      <c r="I3963" s="15"/>
      <c r="J3963" s="15"/>
      <c r="K3963" s="19"/>
      <c r="L3963" s="24" t="str">
        <f t="shared" ca="1" si="62"/>
        <v>-</v>
      </c>
      <c r="M3963" s="15"/>
      <c r="N3963" s="15"/>
      <c r="O3963" s="15"/>
      <c r="P3963" s="15"/>
    </row>
    <row r="3964" spans="1:16" x14ac:dyDescent="0.25">
      <c r="L3964" s="21" t="str">
        <f t="shared" ca="1" si="62"/>
        <v>-</v>
      </c>
    </row>
    <row r="3965" spans="1:16" x14ac:dyDescent="0.25">
      <c r="A3965" s="15"/>
      <c r="B3965" s="19"/>
      <c r="C3965" s="15"/>
      <c r="D3965" s="15"/>
      <c r="E3965" s="15"/>
      <c r="F3965" s="15"/>
      <c r="G3965" s="15"/>
      <c r="H3965" s="15"/>
      <c r="I3965" s="15"/>
      <c r="J3965" s="15"/>
      <c r="K3965" s="19"/>
      <c r="L3965" s="24" t="str">
        <f t="shared" ca="1" si="62"/>
        <v>-</v>
      </c>
      <c r="M3965" s="15"/>
      <c r="N3965" s="15"/>
      <c r="O3965" s="15"/>
      <c r="P3965" s="15"/>
    </row>
    <row r="3966" spans="1:16" x14ac:dyDescent="0.25">
      <c r="L3966" s="21" t="str">
        <f t="shared" ca="1" si="62"/>
        <v>-</v>
      </c>
    </row>
    <row r="3967" spans="1:16" x14ac:dyDescent="0.25">
      <c r="A3967" s="15"/>
      <c r="B3967" s="19"/>
      <c r="C3967" s="15"/>
      <c r="D3967" s="15"/>
      <c r="E3967" s="15"/>
      <c r="F3967" s="15"/>
      <c r="G3967" s="15"/>
      <c r="H3967" s="15"/>
      <c r="I3967" s="15"/>
      <c r="J3967" s="15"/>
      <c r="K3967" s="19"/>
      <c r="L3967" s="24" t="str">
        <f t="shared" ca="1" si="62"/>
        <v>-</v>
      </c>
      <c r="M3967" s="15"/>
      <c r="N3967" s="15"/>
      <c r="O3967" s="15"/>
      <c r="P3967" s="15"/>
    </row>
    <row r="3968" spans="1:16" x14ac:dyDescent="0.25">
      <c r="L3968" s="21" t="str">
        <f t="shared" ca="1" si="62"/>
        <v>-</v>
      </c>
    </row>
    <row r="3969" spans="1:16" x14ac:dyDescent="0.25">
      <c r="A3969" s="15"/>
      <c r="B3969" s="19"/>
      <c r="C3969" s="15"/>
      <c r="D3969" s="15"/>
      <c r="E3969" s="15"/>
      <c r="F3969" s="15"/>
      <c r="G3969" s="15"/>
      <c r="H3969" s="15"/>
      <c r="I3969" s="15"/>
      <c r="J3969" s="15"/>
      <c r="K3969" s="19"/>
      <c r="L3969" s="24" t="str">
        <f t="shared" ca="1" si="62"/>
        <v>-</v>
      </c>
      <c r="M3969" s="15"/>
      <c r="N3969" s="15"/>
      <c r="O3969" s="15"/>
      <c r="P3969" s="15"/>
    </row>
    <row r="3970" spans="1:16" x14ac:dyDescent="0.25">
      <c r="L3970" s="21" t="str">
        <f t="shared" ca="1" si="62"/>
        <v>-</v>
      </c>
    </row>
    <row r="3971" spans="1:16" x14ac:dyDescent="0.25">
      <c r="A3971" s="15"/>
      <c r="B3971" s="19"/>
      <c r="C3971" s="15"/>
      <c r="D3971" s="15"/>
      <c r="E3971" s="15"/>
      <c r="F3971" s="15"/>
      <c r="G3971" s="15"/>
      <c r="H3971" s="15"/>
      <c r="I3971" s="15"/>
      <c r="J3971" s="15"/>
      <c r="K3971" s="19"/>
      <c r="L3971" s="24" t="str">
        <f t="shared" ca="1" si="62"/>
        <v>-</v>
      </c>
      <c r="M3971" s="15"/>
      <c r="N3971" s="15"/>
      <c r="O3971" s="15"/>
      <c r="P3971" s="15"/>
    </row>
    <row r="3972" spans="1:16" x14ac:dyDescent="0.25">
      <c r="L3972" s="21" t="str">
        <f t="shared" ca="1" si="62"/>
        <v>-</v>
      </c>
    </row>
    <row r="3973" spans="1:16" x14ac:dyDescent="0.25">
      <c r="A3973" s="15"/>
      <c r="B3973" s="19"/>
      <c r="C3973" s="15"/>
      <c r="D3973" s="15"/>
      <c r="E3973" s="15"/>
      <c r="F3973" s="15"/>
      <c r="G3973" s="15"/>
      <c r="H3973" s="15"/>
      <c r="I3973" s="15"/>
      <c r="J3973" s="15"/>
      <c r="K3973" s="19"/>
      <c r="L3973" s="24" t="str">
        <f t="shared" ca="1" si="62"/>
        <v>-</v>
      </c>
      <c r="M3973" s="15"/>
      <c r="N3973" s="15"/>
      <c r="O3973" s="15"/>
      <c r="P3973" s="15"/>
    </row>
    <row r="3974" spans="1:16" x14ac:dyDescent="0.25">
      <c r="L3974" s="21" t="str">
        <f t="shared" ref="L3974:L4037" ca="1" si="63">IF(B3974&gt;1/1/1900, (IF(M3974="Closed",(DATEDIF(B3974,K3974,"d"))-(DATEDIF(H3974,J3974,"d")),IF(OR(M3974="Pending",ISBLANK(K3974)),TODAY()-B3974))),"-")</f>
        <v>-</v>
      </c>
    </row>
    <row r="3975" spans="1:16" x14ac:dyDescent="0.25">
      <c r="A3975" s="15"/>
      <c r="B3975" s="19"/>
      <c r="C3975" s="15"/>
      <c r="D3975" s="15"/>
      <c r="E3975" s="15"/>
      <c r="F3975" s="15"/>
      <c r="G3975" s="15"/>
      <c r="H3975" s="15"/>
      <c r="I3975" s="15"/>
      <c r="J3975" s="15"/>
      <c r="K3975" s="19"/>
      <c r="L3975" s="24" t="str">
        <f t="shared" ca="1" si="63"/>
        <v>-</v>
      </c>
      <c r="M3975" s="15"/>
      <c r="N3975" s="15"/>
      <c r="O3975" s="15"/>
      <c r="P3975" s="15"/>
    </row>
    <row r="3976" spans="1:16" x14ac:dyDescent="0.25">
      <c r="L3976" s="21" t="str">
        <f t="shared" ca="1" si="63"/>
        <v>-</v>
      </c>
    </row>
    <row r="3977" spans="1:16" x14ac:dyDescent="0.25">
      <c r="A3977" s="15"/>
      <c r="B3977" s="19"/>
      <c r="C3977" s="15"/>
      <c r="D3977" s="15"/>
      <c r="E3977" s="15"/>
      <c r="F3977" s="15"/>
      <c r="G3977" s="15"/>
      <c r="H3977" s="15"/>
      <c r="I3977" s="15"/>
      <c r="J3977" s="15"/>
      <c r="K3977" s="19"/>
      <c r="L3977" s="24" t="str">
        <f t="shared" ca="1" si="63"/>
        <v>-</v>
      </c>
      <c r="M3977" s="15"/>
      <c r="N3977" s="15"/>
      <c r="O3977" s="15"/>
      <c r="P3977" s="15"/>
    </row>
    <row r="3978" spans="1:16" x14ac:dyDescent="0.25">
      <c r="L3978" s="21" t="str">
        <f t="shared" ca="1" si="63"/>
        <v>-</v>
      </c>
    </row>
    <row r="3979" spans="1:16" x14ac:dyDescent="0.25">
      <c r="A3979" s="15"/>
      <c r="B3979" s="19"/>
      <c r="C3979" s="15"/>
      <c r="D3979" s="15"/>
      <c r="E3979" s="15"/>
      <c r="F3979" s="15"/>
      <c r="G3979" s="15"/>
      <c r="H3979" s="15"/>
      <c r="I3979" s="15"/>
      <c r="J3979" s="15"/>
      <c r="K3979" s="19"/>
      <c r="L3979" s="24" t="str">
        <f t="shared" ca="1" si="63"/>
        <v>-</v>
      </c>
      <c r="M3979" s="15"/>
      <c r="N3979" s="15"/>
      <c r="O3979" s="15"/>
      <c r="P3979" s="15"/>
    </row>
    <row r="3980" spans="1:16" x14ac:dyDescent="0.25">
      <c r="L3980" s="21" t="str">
        <f t="shared" ca="1" si="63"/>
        <v>-</v>
      </c>
    </row>
    <row r="3981" spans="1:16" x14ac:dyDescent="0.25">
      <c r="A3981" s="15"/>
      <c r="B3981" s="19"/>
      <c r="C3981" s="15"/>
      <c r="D3981" s="15"/>
      <c r="E3981" s="15"/>
      <c r="F3981" s="15"/>
      <c r="G3981" s="15"/>
      <c r="H3981" s="15"/>
      <c r="I3981" s="15"/>
      <c r="J3981" s="15"/>
      <c r="K3981" s="19"/>
      <c r="L3981" s="24" t="str">
        <f t="shared" ca="1" si="63"/>
        <v>-</v>
      </c>
      <c r="M3981" s="15"/>
      <c r="N3981" s="15"/>
      <c r="O3981" s="15"/>
      <c r="P3981" s="15"/>
    </row>
    <row r="3982" spans="1:16" x14ac:dyDescent="0.25">
      <c r="L3982" s="21" t="str">
        <f t="shared" ca="1" si="63"/>
        <v>-</v>
      </c>
    </row>
    <row r="3983" spans="1:16" x14ac:dyDescent="0.25">
      <c r="A3983" s="15"/>
      <c r="B3983" s="19"/>
      <c r="C3983" s="15"/>
      <c r="D3983" s="15"/>
      <c r="E3983" s="15"/>
      <c r="F3983" s="15"/>
      <c r="G3983" s="15"/>
      <c r="H3983" s="15"/>
      <c r="I3983" s="15"/>
      <c r="J3983" s="15"/>
      <c r="K3983" s="19"/>
      <c r="L3983" s="24" t="str">
        <f t="shared" ca="1" si="63"/>
        <v>-</v>
      </c>
      <c r="M3983" s="15"/>
      <c r="N3983" s="15"/>
      <c r="O3983" s="15"/>
      <c r="P3983" s="15"/>
    </row>
    <row r="3984" spans="1:16" x14ac:dyDescent="0.25">
      <c r="L3984" s="21" t="str">
        <f t="shared" ca="1" si="63"/>
        <v>-</v>
      </c>
    </row>
    <row r="3985" spans="1:16" x14ac:dyDescent="0.25">
      <c r="A3985" s="15"/>
      <c r="B3985" s="19"/>
      <c r="C3985" s="15"/>
      <c r="D3985" s="15"/>
      <c r="E3985" s="15"/>
      <c r="F3985" s="15"/>
      <c r="G3985" s="15"/>
      <c r="H3985" s="15"/>
      <c r="I3985" s="15"/>
      <c r="J3985" s="15"/>
      <c r="K3985" s="19"/>
      <c r="L3985" s="24" t="str">
        <f t="shared" ca="1" si="63"/>
        <v>-</v>
      </c>
      <c r="M3985" s="15"/>
      <c r="N3985" s="15"/>
      <c r="O3985" s="15"/>
      <c r="P3985" s="15"/>
    </row>
    <row r="3986" spans="1:16" x14ac:dyDescent="0.25">
      <c r="L3986" s="21" t="str">
        <f t="shared" ca="1" si="63"/>
        <v>-</v>
      </c>
    </row>
    <row r="3987" spans="1:16" x14ac:dyDescent="0.25">
      <c r="A3987" s="15"/>
      <c r="B3987" s="19"/>
      <c r="C3987" s="15"/>
      <c r="D3987" s="15"/>
      <c r="E3987" s="15"/>
      <c r="F3987" s="15"/>
      <c r="G3987" s="15"/>
      <c r="H3987" s="15"/>
      <c r="I3987" s="15"/>
      <c r="J3987" s="15"/>
      <c r="K3987" s="19"/>
      <c r="L3987" s="24" t="str">
        <f t="shared" ca="1" si="63"/>
        <v>-</v>
      </c>
      <c r="M3987" s="15"/>
      <c r="N3987" s="15"/>
      <c r="O3987" s="15"/>
      <c r="P3987" s="15"/>
    </row>
    <row r="3988" spans="1:16" x14ac:dyDescent="0.25">
      <c r="L3988" s="21" t="str">
        <f t="shared" ca="1" si="63"/>
        <v>-</v>
      </c>
    </row>
    <row r="3989" spans="1:16" x14ac:dyDescent="0.25">
      <c r="A3989" s="15"/>
      <c r="B3989" s="19"/>
      <c r="C3989" s="15"/>
      <c r="D3989" s="15"/>
      <c r="E3989" s="15"/>
      <c r="F3989" s="15"/>
      <c r="G3989" s="15"/>
      <c r="H3989" s="15"/>
      <c r="I3989" s="15"/>
      <c r="J3989" s="15"/>
      <c r="K3989" s="19"/>
      <c r="L3989" s="24" t="str">
        <f t="shared" ca="1" si="63"/>
        <v>-</v>
      </c>
      <c r="M3989" s="15"/>
      <c r="N3989" s="15"/>
      <c r="O3989" s="15"/>
      <c r="P3989" s="15"/>
    </row>
    <row r="3990" spans="1:16" x14ac:dyDescent="0.25">
      <c r="L3990" s="21" t="str">
        <f t="shared" ca="1" si="63"/>
        <v>-</v>
      </c>
    </row>
    <row r="3991" spans="1:16" x14ac:dyDescent="0.25">
      <c r="A3991" s="15"/>
      <c r="B3991" s="19"/>
      <c r="C3991" s="15"/>
      <c r="D3991" s="15"/>
      <c r="E3991" s="15"/>
      <c r="F3991" s="15"/>
      <c r="G3991" s="15"/>
      <c r="H3991" s="15"/>
      <c r="I3991" s="15"/>
      <c r="J3991" s="15"/>
      <c r="K3991" s="19"/>
      <c r="L3991" s="24" t="str">
        <f t="shared" ca="1" si="63"/>
        <v>-</v>
      </c>
      <c r="M3991" s="15"/>
      <c r="N3991" s="15"/>
      <c r="O3991" s="15"/>
      <c r="P3991" s="15"/>
    </row>
    <row r="3992" spans="1:16" x14ac:dyDescent="0.25">
      <c r="L3992" s="21" t="str">
        <f t="shared" ca="1" si="63"/>
        <v>-</v>
      </c>
    </row>
    <row r="3993" spans="1:16" x14ac:dyDescent="0.25">
      <c r="A3993" s="15"/>
      <c r="B3993" s="19"/>
      <c r="C3993" s="15"/>
      <c r="D3993" s="15"/>
      <c r="E3993" s="15"/>
      <c r="F3993" s="15"/>
      <c r="G3993" s="15"/>
      <c r="H3993" s="15"/>
      <c r="I3993" s="15"/>
      <c r="J3993" s="15"/>
      <c r="K3993" s="19"/>
      <c r="L3993" s="24" t="str">
        <f t="shared" ca="1" si="63"/>
        <v>-</v>
      </c>
      <c r="M3993" s="15"/>
      <c r="N3993" s="15"/>
      <c r="O3993" s="15"/>
      <c r="P3993" s="15"/>
    </row>
    <row r="3994" spans="1:16" x14ac:dyDescent="0.25">
      <c r="L3994" s="21" t="str">
        <f t="shared" ca="1" si="63"/>
        <v>-</v>
      </c>
    </row>
    <row r="3995" spans="1:16" x14ac:dyDescent="0.25">
      <c r="A3995" s="15"/>
      <c r="B3995" s="19"/>
      <c r="C3995" s="15"/>
      <c r="D3995" s="15"/>
      <c r="E3995" s="15"/>
      <c r="F3995" s="15"/>
      <c r="G3995" s="15"/>
      <c r="H3995" s="15"/>
      <c r="I3995" s="15"/>
      <c r="J3995" s="15"/>
      <c r="K3995" s="19"/>
      <c r="L3995" s="24" t="str">
        <f t="shared" ca="1" si="63"/>
        <v>-</v>
      </c>
      <c r="M3995" s="15"/>
      <c r="N3995" s="15"/>
      <c r="O3995" s="15"/>
      <c r="P3995" s="15"/>
    </row>
    <row r="3996" spans="1:16" x14ac:dyDescent="0.25">
      <c r="L3996" s="21" t="str">
        <f t="shared" ca="1" si="63"/>
        <v>-</v>
      </c>
    </row>
    <row r="3997" spans="1:16" x14ac:dyDescent="0.25">
      <c r="A3997" s="15"/>
      <c r="B3997" s="19"/>
      <c r="C3997" s="15"/>
      <c r="D3997" s="15"/>
      <c r="E3997" s="15"/>
      <c r="F3997" s="15"/>
      <c r="G3997" s="15"/>
      <c r="H3997" s="15"/>
      <c r="I3997" s="15"/>
      <c r="J3997" s="15"/>
      <c r="K3997" s="19"/>
      <c r="L3997" s="24" t="str">
        <f t="shared" ca="1" si="63"/>
        <v>-</v>
      </c>
      <c r="M3997" s="15"/>
      <c r="N3997" s="15"/>
      <c r="O3997" s="15"/>
      <c r="P3997" s="15"/>
    </row>
    <row r="3998" spans="1:16" x14ac:dyDescent="0.25">
      <c r="L3998" s="21" t="str">
        <f t="shared" ca="1" si="63"/>
        <v>-</v>
      </c>
    </row>
    <row r="3999" spans="1:16" x14ac:dyDescent="0.25">
      <c r="A3999" s="15"/>
      <c r="B3999" s="19"/>
      <c r="C3999" s="15"/>
      <c r="D3999" s="15"/>
      <c r="E3999" s="15"/>
      <c r="F3999" s="15"/>
      <c r="G3999" s="15"/>
      <c r="H3999" s="15"/>
      <c r="I3999" s="15"/>
      <c r="J3999" s="15"/>
      <c r="K3999" s="19"/>
      <c r="L3999" s="24" t="str">
        <f t="shared" ca="1" si="63"/>
        <v>-</v>
      </c>
      <c r="M3999" s="15"/>
      <c r="N3999" s="15"/>
      <c r="O3999" s="15"/>
      <c r="P3999" s="15"/>
    </row>
    <row r="4000" spans="1:16" x14ac:dyDescent="0.25">
      <c r="L4000" s="21" t="str">
        <f t="shared" ca="1" si="63"/>
        <v>-</v>
      </c>
    </row>
    <row r="4001" spans="1:16" x14ac:dyDescent="0.25">
      <c r="A4001" s="15"/>
      <c r="B4001" s="19"/>
      <c r="C4001" s="15"/>
      <c r="D4001" s="15"/>
      <c r="E4001" s="15"/>
      <c r="F4001" s="15"/>
      <c r="G4001" s="15"/>
      <c r="H4001" s="15"/>
      <c r="I4001" s="15"/>
      <c r="J4001" s="15"/>
      <c r="K4001" s="19"/>
      <c r="L4001" s="24" t="str">
        <f t="shared" ca="1" si="63"/>
        <v>-</v>
      </c>
      <c r="M4001" s="15"/>
      <c r="N4001" s="15"/>
      <c r="O4001" s="15"/>
      <c r="P4001" s="15"/>
    </row>
    <row r="4002" spans="1:16" x14ac:dyDescent="0.25">
      <c r="L4002" s="21" t="str">
        <f t="shared" ca="1" si="63"/>
        <v>-</v>
      </c>
    </row>
    <row r="4003" spans="1:16" x14ac:dyDescent="0.25">
      <c r="A4003" s="15"/>
      <c r="B4003" s="19"/>
      <c r="C4003" s="15"/>
      <c r="D4003" s="15"/>
      <c r="E4003" s="15"/>
      <c r="F4003" s="15"/>
      <c r="G4003" s="15"/>
      <c r="H4003" s="15"/>
      <c r="I4003" s="15"/>
      <c r="J4003" s="15"/>
      <c r="K4003" s="19"/>
      <c r="L4003" s="24" t="str">
        <f t="shared" ca="1" si="63"/>
        <v>-</v>
      </c>
      <c r="M4003" s="15"/>
      <c r="N4003" s="15"/>
      <c r="O4003" s="15"/>
      <c r="P4003" s="15"/>
    </row>
    <row r="4004" spans="1:16" x14ac:dyDescent="0.25">
      <c r="L4004" s="21" t="str">
        <f t="shared" ca="1" si="63"/>
        <v>-</v>
      </c>
    </row>
    <row r="4005" spans="1:16" x14ac:dyDescent="0.25">
      <c r="A4005" s="15"/>
      <c r="B4005" s="19"/>
      <c r="C4005" s="15"/>
      <c r="D4005" s="15"/>
      <c r="E4005" s="15"/>
      <c r="F4005" s="15"/>
      <c r="G4005" s="15"/>
      <c r="H4005" s="15"/>
      <c r="I4005" s="15"/>
      <c r="J4005" s="15"/>
      <c r="K4005" s="19"/>
      <c r="L4005" s="24" t="str">
        <f t="shared" ca="1" si="63"/>
        <v>-</v>
      </c>
      <c r="M4005" s="15"/>
      <c r="N4005" s="15"/>
      <c r="O4005" s="15"/>
      <c r="P4005" s="15"/>
    </row>
    <row r="4006" spans="1:16" x14ac:dyDescent="0.25">
      <c r="L4006" s="21" t="str">
        <f t="shared" ca="1" si="63"/>
        <v>-</v>
      </c>
    </row>
    <row r="4007" spans="1:16" x14ac:dyDescent="0.25">
      <c r="A4007" s="15"/>
      <c r="B4007" s="19"/>
      <c r="C4007" s="15"/>
      <c r="D4007" s="15"/>
      <c r="E4007" s="15"/>
      <c r="F4007" s="15"/>
      <c r="G4007" s="15"/>
      <c r="H4007" s="15"/>
      <c r="I4007" s="15"/>
      <c r="J4007" s="15"/>
      <c r="K4007" s="19"/>
      <c r="L4007" s="24" t="str">
        <f t="shared" ca="1" si="63"/>
        <v>-</v>
      </c>
      <c r="M4007" s="15"/>
      <c r="N4007" s="15"/>
      <c r="O4007" s="15"/>
      <c r="P4007" s="15"/>
    </row>
    <row r="4008" spans="1:16" x14ac:dyDescent="0.25">
      <c r="L4008" s="21" t="str">
        <f t="shared" ca="1" si="63"/>
        <v>-</v>
      </c>
    </row>
    <row r="4009" spans="1:16" x14ac:dyDescent="0.25">
      <c r="A4009" s="15"/>
      <c r="B4009" s="19"/>
      <c r="C4009" s="15"/>
      <c r="D4009" s="15"/>
      <c r="E4009" s="15"/>
      <c r="F4009" s="15"/>
      <c r="G4009" s="15"/>
      <c r="H4009" s="15"/>
      <c r="I4009" s="15"/>
      <c r="J4009" s="15"/>
      <c r="K4009" s="19"/>
      <c r="L4009" s="24" t="str">
        <f t="shared" ca="1" si="63"/>
        <v>-</v>
      </c>
      <c r="M4009" s="15"/>
      <c r="N4009" s="15"/>
      <c r="O4009" s="15"/>
      <c r="P4009" s="15"/>
    </row>
    <row r="4010" spans="1:16" x14ac:dyDescent="0.25">
      <c r="L4010" s="21" t="str">
        <f t="shared" ca="1" si="63"/>
        <v>-</v>
      </c>
    </row>
    <row r="4011" spans="1:16" x14ac:dyDescent="0.25">
      <c r="A4011" s="15"/>
      <c r="B4011" s="19"/>
      <c r="C4011" s="15"/>
      <c r="D4011" s="15"/>
      <c r="E4011" s="15"/>
      <c r="F4011" s="15"/>
      <c r="G4011" s="15"/>
      <c r="H4011" s="15"/>
      <c r="I4011" s="15"/>
      <c r="J4011" s="15"/>
      <c r="K4011" s="19"/>
      <c r="L4011" s="24" t="str">
        <f t="shared" ca="1" si="63"/>
        <v>-</v>
      </c>
      <c r="M4011" s="15"/>
      <c r="N4011" s="15"/>
      <c r="O4011" s="15"/>
      <c r="P4011" s="15"/>
    </row>
    <row r="4012" spans="1:16" x14ac:dyDescent="0.25">
      <c r="L4012" s="21" t="str">
        <f t="shared" ca="1" si="63"/>
        <v>-</v>
      </c>
    </row>
    <row r="4013" spans="1:16" x14ac:dyDescent="0.25">
      <c r="A4013" s="15"/>
      <c r="B4013" s="19"/>
      <c r="C4013" s="15"/>
      <c r="D4013" s="15"/>
      <c r="E4013" s="15"/>
      <c r="F4013" s="15"/>
      <c r="G4013" s="15"/>
      <c r="H4013" s="15"/>
      <c r="I4013" s="15"/>
      <c r="J4013" s="15"/>
      <c r="K4013" s="19"/>
      <c r="L4013" s="24" t="str">
        <f t="shared" ca="1" si="63"/>
        <v>-</v>
      </c>
      <c r="M4013" s="15"/>
      <c r="N4013" s="15"/>
      <c r="O4013" s="15"/>
      <c r="P4013" s="15"/>
    </row>
    <row r="4014" spans="1:16" x14ac:dyDescent="0.25">
      <c r="L4014" s="21" t="str">
        <f t="shared" ca="1" si="63"/>
        <v>-</v>
      </c>
    </row>
    <row r="4015" spans="1:16" x14ac:dyDescent="0.25">
      <c r="A4015" s="15"/>
      <c r="B4015" s="19"/>
      <c r="C4015" s="15"/>
      <c r="D4015" s="15"/>
      <c r="E4015" s="15"/>
      <c r="F4015" s="15"/>
      <c r="G4015" s="15"/>
      <c r="H4015" s="15"/>
      <c r="I4015" s="15"/>
      <c r="J4015" s="15"/>
      <c r="K4015" s="19"/>
      <c r="L4015" s="24" t="str">
        <f t="shared" ca="1" si="63"/>
        <v>-</v>
      </c>
      <c r="M4015" s="15"/>
      <c r="N4015" s="15"/>
      <c r="O4015" s="15"/>
      <c r="P4015" s="15"/>
    </row>
    <row r="4016" spans="1:16" x14ac:dyDescent="0.25">
      <c r="L4016" s="21" t="str">
        <f t="shared" ca="1" si="63"/>
        <v>-</v>
      </c>
    </row>
    <row r="4017" spans="1:16" x14ac:dyDescent="0.25">
      <c r="A4017" s="15"/>
      <c r="B4017" s="19"/>
      <c r="C4017" s="15"/>
      <c r="D4017" s="15"/>
      <c r="E4017" s="15"/>
      <c r="F4017" s="15"/>
      <c r="G4017" s="15"/>
      <c r="H4017" s="15"/>
      <c r="I4017" s="15"/>
      <c r="J4017" s="15"/>
      <c r="K4017" s="19"/>
      <c r="L4017" s="24" t="str">
        <f t="shared" ca="1" si="63"/>
        <v>-</v>
      </c>
      <c r="M4017" s="15"/>
      <c r="N4017" s="15"/>
      <c r="O4017" s="15"/>
      <c r="P4017" s="15"/>
    </row>
    <row r="4018" spans="1:16" x14ac:dyDescent="0.25">
      <c r="L4018" s="21" t="str">
        <f t="shared" ca="1" si="63"/>
        <v>-</v>
      </c>
    </row>
    <row r="4019" spans="1:16" x14ac:dyDescent="0.25">
      <c r="A4019" s="15"/>
      <c r="B4019" s="19"/>
      <c r="C4019" s="15"/>
      <c r="D4019" s="15"/>
      <c r="E4019" s="15"/>
      <c r="F4019" s="15"/>
      <c r="G4019" s="15"/>
      <c r="H4019" s="15"/>
      <c r="I4019" s="15"/>
      <c r="J4019" s="15"/>
      <c r="K4019" s="19"/>
      <c r="L4019" s="24" t="str">
        <f t="shared" ca="1" si="63"/>
        <v>-</v>
      </c>
      <c r="M4019" s="15"/>
      <c r="N4019" s="15"/>
      <c r="O4019" s="15"/>
      <c r="P4019" s="15"/>
    </row>
    <row r="4020" spans="1:16" x14ac:dyDescent="0.25">
      <c r="L4020" s="21" t="str">
        <f t="shared" ca="1" si="63"/>
        <v>-</v>
      </c>
    </row>
    <row r="4021" spans="1:16" x14ac:dyDescent="0.25">
      <c r="A4021" s="15"/>
      <c r="B4021" s="19"/>
      <c r="C4021" s="15"/>
      <c r="D4021" s="15"/>
      <c r="E4021" s="15"/>
      <c r="F4021" s="15"/>
      <c r="G4021" s="15"/>
      <c r="H4021" s="15"/>
      <c r="I4021" s="15"/>
      <c r="J4021" s="15"/>
      <c r="K4021" s="19"/>
      <c r="L4021" s="24" t="str">
        <f t="shared" ca="1" si="63"/>
        <v>-</v>
      </c>
      <c r="M4021" s="15"/>
      <c r="N4021" s="15"/>
      <c r="O4021" s="15"/>
      <c r="P4021" s="15"/>
    </row>
    <row r="4022" spans="1:16" x14ac:dyDescent="0.25">
      <c r="L4022" s="21" t="str">
        <f t="shared" ca="1" si="63"/>
        <v>-</v>
      </c>
    </row>
    <row r="4023" spans="1:16" x14ac:dyDescent="0.25">
      <c r="A4023" s="15"/>
      <c r="B4023" s="19"/>
      <c r="C4023" s="15"/>
      <c r="D4023" s="15"/>
      <c r="E4023" s="15"/>
      <c r="F4023" s="15"/>
      <c r="G4023" s="15"/>
      <c r="H4023" s="15"/>
      <c r="I4023" s="15"/>
      <c r="J4023" s="15"/>
      <c r="K4023" s="19"/>
      <c r="L4023" s="24" t="str">
        <f t="shared" ca="1" si="63"/>
        <v>-</v>
      </c>
      <c r="M4023" s="15"/>
      <c r="N4023" s="15"/>
      <c r="O4023" s="15"/>
      <c r="P4023" s="15"/>
    </row>
    <row r="4024" spans="1:16" x14ac:dyDescent="0.25">
      <c r="L4024" s="21" t="str">
        <f t="shared" ca="1" si="63"/>
        <v>-</v>
      </c>
    </row>
    <row r="4025" spans="1:16" x14ac:dyDescent="0.25">
      <c r="A4025" s="15"/>
      <c r="B4025" s="19"/>
      <c r="C4025" s="15"/>
      <c r="D4025" s="15"/>
      <c r="E4025" s="15"/>
      <c r="F4025" s="15"/>
      <c r="G4025" s="15"/>
      <c r="H4025" s="15"/>
      <c r="I4025" s="15"/>
      <c r="J4025" s="15"/>
      <c r="K4025" s="19"/>
      <c r="L4025" s="24" t="str">
        <f t="shared" ca="1" si="63"/>
        <v>-</v>
      </c>
      <c r="M4025" s="15"/>
      <c r="N4025" s="15"/>
      <c r="O4025" s="15"/>
      <c r="P4025" s="15"/>
    </row>
    <row r="4026" spans="1:16" x14ac:dyDescent="0.25">
      <c r="L4026" s="21" t="str">
        <f t="shared" ca="1" si="63"/>
        <v>-</v>
      </c>
    </row>
    <row r="4027" spans="1:16" x14ac:dyDescent="0.25">
      <c r="A4027" s="15"/>
      <c r="B4027" s="19"/>
      <c r="C4027" s="15"/>
      <c r="D4027" s="15"/>
      <c r="E4027" s="15"/>
      <c r="F4027" s="15"/>
      <c r="G4027" s="15"/>
      <c r="H4027" s="15"/>
      <c r="I4027" s="15"/>
      <c r="J4027" s="15"/>
      <c r="K4027" s="19"/>
      <c r="L4027" s="24" t="str">
        <f t="shared" ca="1" si="63"/>
        <v>-</v>
      </c>
      <c r="M4027" s="15"/>
      <c r="N4027" s="15"/>
      <c r="O4027" s="15"/>
      <c r="P4027" s="15"/>
    </row>
    <row r="4028" spans="1:16" x14ac:dyDescent="0.25">
      <c r="L4028" s="21" t="str">
        <f t="shared" ca="1" si="63"/>
        <v>-</v>
      </c>
    </row>
    <row r="4029" spans="1:16" x14ac:dyDescent="0.25">
      <c r="A4029" s="15"/>
      <c r="B4029" s="19"/>
      <c r="C4029" s="15"/>
      <c r="D4029" s="15"/>
      <c r="E4029" s="15"/>
      <c r="F4029" s="15"/>
      <c r="G4029" s="15"/>
      <c r="H4029" s="15"/>
      <c r="I4029" s="15"/>
      <c r="J4029" s="15"/>
      <c r="K4029" s="19"/>
      <c r="L4029" s="24" t="str">
        <f t="shared" ca="1" si="63"/>
        <v>-</v>
      </c>
      <c r="M4029" s="15"/>
      <c r="N4029" s="15"/>
      <c r="O4029" s="15"/>
      <c r="P4029" s="15"/>
    </row>
    <row r="4030" spans="1:16" x14ac:dyDescent="0.25">
      <c r="L4030" s="21" t="str">
        <f t="shared" ca="1" si="63"/>
        <v>-</v>
      </c>
    </row>
    <row r="4031" spans="1:16" x14ac:dyDescent="0.25">
      <c r="A4031" s="15"/>
      <c r="B4031" s="19"/>
      <c r="C4031" s="15"/>
      <c r="D4031" s="15"/>
      <c r="E4031" s="15"/>
      <c r="F4031" s="15"/>
      <c r="G4031" s="15"/>
      <c r="H4031" s="15"/>
      <c r="I4031" s="15"/>
      <c r="J4031" s="15"/>
      <c r="K4031" s="19"/>
      <c r="L4031" s="24" t="str">
        <f t="shared" ca="1" si="63"/>
        <v>-</v>
      </c>
      <c r="M4031" s="15"/>
      <c r="N4031" s="15"/>
      <c r="O4031" s="15"/>
      <c r="P4031" s="15"/>
    </row>
    <row r="4032" spans="1:16" x14ac:dyDescent="0.25">
      <c r="L4032" s="21" t="str">
        <f t="shared" ca="1" si="63"/>
        <v>-</v>
      </c>
    </row>
    <row r="4033" spans="1:16" x14ac:dyDescent="0.25">
      <c r="A4033" s="15"/>
      <c r="B4033" s="19"/>
      <c r="C4033" s="15"/>
      <c r="D4033" s="15"/>
      <c r="E4033" s="15"/>
      <c r="F4033" s="15"/>
      <c r="G4033" s="15"/>
      <c r="H4033" s="15"/>
      <c r="I4033" s="15"/>
      <c r="J4033" s="15"/>
      <c r="K4033" s="19"/>
      <c r="L4033" s="24" t="str">
        <f t="shared" ca="1" si="63"/>
        <v>-</v>
      </c>
      <c r="M4033" s="15"/>
      <c r="N4033" s="15"/>
      <c r="O4033" s="15"/>
      <c r="P4033" s="15"/>
    </row>
    <row r="4034" spans="1:16" x14ac:dyDescent="0.25">
      <c r="L4034" s="21" t="str">
        <f t="shared" ca="1" si="63"/>
        <v>-</v>
      </c>
    </row>
    <row r="4035" spans="1:16" x14ac:dyDescent="0.25">
      <c r="A4035" s="15"/>
      <c r="B4035" s="19"/>
      <c r="C4035" s="15"/>
      <c r="D4035" s="15"/>
      <c r="E4035" s="15"/>
      <c r="F4035" s="15"/>
      <c r="G4035" s="15"/>
      <c r="H4035" s="15"/>
      <c r="I4035" s="15"/>
      <c r="J4035" s="15"/>
      <c r="K4035" s="19"/>
      <c r="L4035" s="24" t="str">
        <f t="shared" ca="1" si="63"/>
        <v>-</v>
      </c>
      <c r="M4035" s="15"/>
      <c r="N4035" s="15"/>
      <c r="O4035" s="15"/>
      <c r="P4035" s="15"/>
    </row>
    <row r="4036" spans="1:16" x14ac:dyDescent="0.25">
      <c r="L4036" s="21" t="str">
        <f t="shared" ca="1" si="63"/>
        <v>-</v>
      </c>
    </row>
    <row r="4037" spans="1:16" x14ac:dyDescent="0.25">
      <c r="A4037" s="15"/>
      <c r="B4037" s="19"/>
      <c r="C4037" s="15"/>
      <c r="D4037" s="15"/>
      <c r="E4037" s="15"/>
      <c r="F4037" s="15"/>
      <c r="G4037" s="15"/>
      <c r="H4037" s="15"/>
      <c r="I4037" s="15"/>
      <c r="J4037" s="15"/>
      <c r="K4037" s="19"/>
      <c r="L4037" s="24" t="str">
        <f t="shared" ca="1" si="63"/>
        <v>-</v>
      </c>
      <c r="M4037" s="15"/>
      <c r="N4037" s="15"/>
      <c r="O4037" s="15"/>
      <c r="P4037" s="15"/>
    </row>
    <row r="4038" spans="1:16" x14ac:dyDescent="0.25">
      <c r="L4038" s="21" t="str">
        <f t="shared" ref="L4038:L4101" ca="1" si="64">IF(B4038&gt;1/1/1900, (IF(M4038="Closed",(DATEDIF(B4038,K4038,"d"))-(DATEDIF(H4038,J4038,"d")),IF(OR(M4038="Pending",ISBLANK(K4038)),TODAY()-B4038))),"-")</f>
        <v>-</v>
      </c>
    </row>
    <row r="4039" spans="1:16" x14ac:dyDescent="0.25">
      <c r="A4039" s="15"/>
      <c r="B4039" s="19"/>
      <c r="C4039" s="15"/>
      <c r="D4039" s="15"/>
      <c r="E4039" s="15"/>
      <c r="F4039" s="15"/>
      <c r="G4039" s="15"/>
      <c r="H4039" s="15"/>
      <c r="I4039" s="15"/>
      <c r="J4039" s="15"/>
      <c r="K4039" s="19"/>
      <c r="L4039" s="24" t="str">
        <f t="shared" ca="1" si="64"/>
        <v>-</v>
      </c>
      <c r="M4039" s="15"/>
      <c r="N4039" s="15"/>
      <c r="O4039" s="15"/>
      <c r="P4039" s="15"/>
    </row>
    <row r="4040" spans="1:16" x14ac:dyDescent="0.25">
      <c r="L4040" s="21" t="str">
        <f t="shared" ca="1" si="64"/>
        <v>-</v>
      </c>
    </row>
    <row r="4041" spans="1:16" x14ac:dyDescent="0.25">
      <c r="A4041" s="15"/>
      <c r="B4041" s="19"/>
      <c r="C4041" s="15"/>
      <c r="D4041" s="15"/>
      <c r="E4041" s="15"/>
      <c r="F4041" s="15"/>
      <c r="G4041" s="15"/>
      <c r="H4041" s="15"/>
      <c r="I4041" s="15"/>
      <c r="J4041" s="15"/>
      <c r="K4041" s="19"/>
      <c r="L4041" s="24" t="str">
        <f t="shared" ca="1" si="64"/>
        <v>-</v>
      </c>
      <c r="M4041" s="15"/>
      <c r="N4041" s="15"/>
      <c r="O4041" s="15"/>
      <c r="P4041" s="15"/>
    </row>
    <row r="4042" spans="1:16" x14ac:dyDescent="0.25">
      <c r="L4042" s="21" t="str">
        <f t="shared" ca="1" si="64"/>
        <v>-</v>
      </c>
    </row>
    <row r="4043" spans="1:16" x14ac:dyDescent="0.25">
      <c r="A4043" s="15"/>
      <c r="B4043" s="19"/>
      <c r="C4043" s="15"/>
      <c r="D4043" s="15"/>
      <c r="E4043" s="15"/>
      <c r="F4043" s="15"/>
      <c r="G4043" s="15"/>
      <c r="H4043" s="15"/>
      <c r="I4043" s="15"/>
      <c r="J4043" s="15"/>
      <c r="K4043" s="19"/>
      <c r="L4043" s="24" t="str">
        <f t="shared" ca="1" si="64"/>
        <v>-</v>
      </c>
      <c r="M4043" s="15"/>
      <c r="N4043" s="15"/>
      <c r="O4043" s="15"/>
      <c r="P4043" s="15"/>
    </row>
    <row r="4044" spans="1:16" x14ac:dyDescent="0.25">
      <c r="L4044" s="21" t="str">
        <f t="shared" ca="1" si="64"/>
        <v>-</v>
      </c>
    </row>
    <row r="4045" spans="1:16" x14ac:dyDescent="0.25">
      <c r="A4045" s="15"/>
      <c r="B4045" s="19"/>
      <c r="C4045" s="15"/>
      <c r="D4045" s="15"/>
      <c r="E4045" s="15"/>
      <c r="F4045" s="15"/>
      <c r="G4045" s="15"/>
      <c r="H4045" s="15"/>
      <c r="I4045" s="15"/>
      <c r="J4045" s="15"/>
      <c r="K4045" s="19"/>
      <c r="L4045" s="24" t="str">
        <f t="shared" ca="1" si="64"/>
        <v>-</v>
      </c>
      <c r="M4045" s="15"/>
      <c r="N4045" s="15"/>
      <c r="O4045" s="15"/>
      <c r="P4045" s="15"/>
    </row>
    <row r="4046" spans="1:16" x14ac:dyDescent="0.25">
      <c r="L4046" s="21" t="str">
        <f t="shared" ca="1" si="64"/>
        <v>-</v>
      </c>
    </row>
    <row r="4047" spans="1:16" x14ac:dyDescent="0.25">
      <c r="A4047" s="15"/>
      <c r="B4047" s="19"/>
      <c r="C4047" s="15"/>
      <c r="D4047" s="15"/>
      <c r="E4047" s="15"/>
      <c r="F4047" s="15"/>
      <c r="G4047" s="15"/>
      <c r="H4047" s="15"/>
      <c r="I4047" s="15"/>
      <c r="J4047" s="15"/>
      <c r="K4047" s="19"/>
      <c r="L4047" s="24" t="str">
        <f t="shared" ca="1" si="64"/>
        <v>-</v>
      </c>
      <c r="M4047" s="15"/>
      <c r="N4047" s="15"/>
      <c r="O4047" s="15"/>
      <c r="P4047" s="15"/>
    </row>
    <row r="4048" spans="1:16" x14ac:dyDescent="0.25">
      <c r="L4048" s="21" t="str">
        <f t="shared" ca="1" si="64"/>
        <v>-</v>
      </c>
    </row>
    <row r="4049" spans="1:16" x14ac:dyDescent="0.25">
      <c r="A4049" s="15"/>
      <c r="B4049" s="19"/>
      <c r="C4049" s="15"/>
      <c r="D4049" s="15"/>
      <c r="E4049" s="15"/>
      <c r="F4049" s="15"/>
      <c r="G4049" s="15"/>
      <c r="H4049" s="15"/>
      <c r="I4049" s="15"/>
      <c r="J4049" s="15"/>
      <c r="K4049" s="19"/>
      <c r="L4049" s="24" t="str">
        <f t="shared" ca="1" si="64"/>
        <v>-</v>
      </c>
      <c r="M4049" s="15"/>
      <c r="N4049" s="15"/>
      <c r="O4049" s="15"/>
      <c r="P4049" s="15"/>
    </row>
    <row r="4050" spans="1:16" x14ac:dyDescent="0.25">
      <c r="L4050" s="21" t="str">
        <f t="shared" ca="1" si="64"/>
        <v>-</v>
      </c>
    </row>
    <row r="4051" spans="1:16" x14ac:dyDescent="0.25">
      <c r="A4051" s="15"/>
      <c r="B4051" s="19"/>
      <c r="C4051" s="15"/>
      <c r="D4051" s="15"/>
      <c r="E4051" s="15"/>
      <c r="F4051" s="15"/>
      <c r="G4051" s="15"/>
      <c r="H4051" s="15"/>
      <c r="I4051" s="15"/>
      <c r="J4051" s="15"/>
      <c r="K4051" s="19"/>
      <c r="L4051" s="24" t="str">
        <f t="shared" ca="1" si="64"/>
        <v>-</v>
      </c>
      <c r="M4051" s="15"/>
      <c r="N4051" s="15"/>
      <c r="O4051" s="15"/>
      <c r="P4051" s="15"/>
    </row>
    <row r="4052" spans="1:16" x14ac:dyDescent="0.25">
      <c r="L4052" s="21" t="str">
        <f t="shared" ca="1" si="64"/>
        <v>-</v>
      </c>
    </row>
    <row r="4053" spans="1:16" x14ac:dyDescent="0.25">
      <c r="A4053" s="15"/>
      <c r="B4053" s="19"/>
      <c r="C4053" s="15"/>
      <c r="D4053" s="15"/>
      <c r="E4053" s="15"/>
      <c r="F4053" s="15"/>
      <c r="G4053" s="15"/>
      <c r="H4053" s="15"/>
      <c r="I4053" s="15"/>
      <c r="J4053" s="15"/>
      <c r="K4053" s="19"/>
      <c r="L4053" s="24" t="str">
        <f t="shared" ca="1" si="64"/>
        <v>-</v>
      </c>
      <c r="M4053" s="15"/>
      <c r="N4053" s="15"/>
      <c r="O4053" s="15"/>
      <c r="P4053" s="15"/>
    </row>
    <row r="4054" spans="1:16" x14ac:dyDescent="0.25">
      <c r="L4054" s="21" t="str">
        <f t="shared" ca="1" si="64"/>
        <v>-</v>
      </c>
    </row>
    <row r="4055" spans="1:16" x14ac:dyDescent="0.25">
      <c r="A4055" s="15"/>
      <c r="B4055" s="19"/>
      <c r="C4055" s="15"/>
      <c r="D4055" s="15"/>
      <c r="E4055" s="15"/>
      <c r="F4055" s="15"/>
      <c r="G4055" s="15"/>
      <c r="H4055" s="15"/>
      <c r="I4055" s="15"/>
      <c r="J4055" s="15"/>
      <c r="K4055" s="19"/>
      <c r="L4055" s="24" t="str">
        <f t="shared" ca="1" si="64"/>
        <v>-</v>
      </c>
      <c r="M4055" s="15"/>
      <c r="N4055" s="15"/>
      <c r="O4055" s="15"/>
      <c r="P4055" s="15"/>
    </row>
    <row r="4056" spans="1:16" x14ac:dyDescent="0.25">
      <c r="L4056" s="21" t="str">
        <f t="shared" ca="1" si="64"/>
        <v>-</v>
      </c>
    </row>
    <row r="4057" spans="1:16" x14ac:dyDescent="0.25">
      <c r="A4057" s="15"/>
      <c r="B4057" s="19"/>
      <c r="C4057" s="15"/>
      <c r="D4057" s="15"/>
      <c r="E4057" s="15"/>
      <c r="F4057" s="15"/>
      <c r="G4057" s="15"/>
      <c r="H4057" s="15"/>
      <c r="I4057" s="15"/>
      <c r="J4057" s="15"/>
      <c r="K4057" s="19"/>
      <c r="L4057" s="24" t="str">
        <f t="shared" ca="1" si="64"/>
        <v>-</v>
      </c>
      <c r="M4057" s="15"/>
      <c r="N4057" s="15"/>
      <c r="O4057" s="15"/>
      <c r="P4057" s="15"/>
    </row>
    <row r="4058" spans="1:16" x14ac:dyDescent="0.25">
      <c r="L4058" s="21" t="str">
        <f t="shared" ca="1" si="64"/>
        <v>-</v>
      </c>
    </row>
    <row r="4059" spans="1:16" x14ac:dyDescent="0.25">
      <c r="A4059" s="15"/>
      <c r="B4059" s="19"/>
      <c r="C4059" s="15"/>
      <c r="D4059" s="15"/>
      <c r="E4059" s="15"/>
      <c r="F4059" s="15"/>
      <c r="G4059" s="15"/>
      <c r="H4059" s="15"/>
      <c r="I4059" s="15"/>
      <c r="J4059" s="15"/>
      <c r="K4059" s="19"/>
      <c r="L4059" s="24" t="str">
        <f t="shared" ca="1" si="64"/>
        <v>-</v>
      </c>
      <c r="M4059" s="15"/>
      <c r="N4059" s="15"/>
      <c r="O4059" s="15"/>
      <c r="P4059" s="15"/>
    </row>
    <row r="4060" spans="1:16" x14ac:dyDescent="0.25">
      <c r="L4060" s="21" t="str">
        <f t="shared" ca="1" si="64"/>
        <v>-</v>
      </c>
    </row>
    <row r="4061" spans="1:16" x14ac:dyDescent="0.25">
      <c r="A4061" s="15"/>
      <c r="B4061" s="19"/>
      <c r="C4061" s="15"/>
      <c r="D4061" s="15"/>
      <c r="E4061" s="15"/>
      <c r="F4061" s="15"/>
      <c r="G4061" s="15"/>
      <c r="H4061" s="15"/>
      <c r="I4061" s="15"/>
      <c r="J4061" s="15"/>
      <c r="K4061" s="19"/>
      <c r="L4061" s="24" t="str">
        <f t="shared" ca="1" si="64"/>
        <v>-</v>
      </c>
      <c r="M4061" s="15"/>
      <c r="N4061" s="15"/>
      <c r="O4061" s="15"/>
      <c r="P4061" s="15"/>
    </row>
    <row r="4062" spans="1:16" x14ac:dyDescent="0.25">
      <c r="L4062" s="21" t="str">
        <f t="shared" ca="1" si="64"/>
        <v>-</v>
      </c>
    </row>
    <row r="4063" spans="1:16" x14ac:dyDescent="0.25">
      <c r="A4063" s="15"/>
      <c r="B4063" s="19"/>
      <c r="C4063" s="15"/>
      <c r="D4063" s="15"/>
      <c r="E4063" s="15"/>
      <c r="F4063" s="15"/>
      <c r="G4063" s="15"/>
      <c r="H4063" s="15"/>
      <c r="I4063" s="15"/>
      <c r="J4063" s="15"/>
      <c r="K4063" s="19"/>
      <c r="L4063" s="24" t="str">
        <f t="shared" ca="1" si="64"/>
        <v>-</v>
      </c>
      <c r="M4063" s="15"/>
      <c r="N4063" s="15"/>
      <c r="O4063" s="15"/>
      <c r="P4063" s="15"/>
    </row>
    <row r="4064" spans="1:16" x14ac:dyDescent="0.25">
      <c r="L4064" s="21" t="str">
        <f t="shared" ca="1" si="64"/>
        <v>-</v>
      </c>
    </row>
    <row r="4065" spans="1:16" x14ac:dyDescent="0.25">
      <c r="A4065" s="15"/>
      <c r="B4065" s="19"/>
      <c r="C4065" s="15"/>
      <c r="D4065" s="15"/>
      <c r="E4065" s="15"/>
      <c r="F4065" s="15"/>
      <c r="G4065" s="15"/>
      <c r="H4065" s="15"/>
      <c r="I4065" s="15"/>
      <c r="J4065" s="15"/>
      <c r="K4065" s="19"/>
      <c r="L4065" s="24" t="str">
        <f t="shared" ca="1" si="64"/>
        <v>-</v>
      </c>
      <c r="M4065" s="15"/>
      <c r="N4065" s="15"/>
      <c r="O4065" s="15"/>
      <c r="P4065" s="15"/>
    </row>
    <row r="4066" spans="1:16" x14ac:dyDescent="0.25">
      <c r="L4066" s="21" t="str">
        <f t="shared" ca="1" si="64"/>
        <v>-</v>
      </c>
    </row>
    <row r="4067" spans="1:16" x14ac:dyDescent="0.25">
      <c r="A4067" s="15"/>
      <c r="B4067" s="19"/>
      <c r="C4067" s="15"/>
      <c r="D4067" s="15"/>
      <c r="E4067" s="15"/>
      <c r="F4067" s="15"/>
      <c r="G4067" s="15"/>
      <c r="H4067" s="15"/>
      <c r="I4067" s="15"/>
      <c r="J4067" s="15"/>
      <c r="K4067" s="19"/>
      <c r="L4067" s="24" t="str">
        <f t="shared" ca="1" si="64"/>
        <v>-</v>
      </c>
      <c r="M4067" s="15"/>
      <c r="N4067" s="15"/>
      <c r="O4067" s="15"/>
      <c r="P4067" s="15"/>
    </row>
    <row r="4068" spans="1:16" x14ac:dyDescent="0.25">
      <c r="L4068" s="21" t="str">
        <f t="shared" ca="1" si="64"/>
        <v>-</v>
      </c>
    </row>
    <row r="4069" spans="1:16" x14ac:dyDescent="0.25">
      <c r="A4069" s="15"/>
      <c r="B4069" s="19"/>
      <c r="C4069" s="15"/>
      <c r="D4069" s="15"/>
      <c r="E4069" s="15"/>
      <c r="F4069" s="15"/>
      <c r="G4069" s="15"/>
      <c r="H4069" s="15"/>
      <c r="I4069" s="15"/>
      <c r="J4069" s="15"/>
      <c r="K4069" s="19"/>
      <c r="L4069" s="24" t="str">
        <f t="shared" ca="1" si="64"/>
        <v>-</v>
      </c>
      <c r="M4069" s="15"/>
      <c r="N4069" s="15"/>
      <c r="O4069" s="15"/>
      <c r="P4069" s="15"/>
    </row>
    <row r="4070" spans="1:16" x14ac:dyDescent="0.25">
      <c r="L4070" s="21" t="str">
        <f t="shared" ca="1" si="64"/>
        <v>-</v>
      </c>
    </row>
    <row r="4071" spans="1:16" x14ac:dyDescent="0.25">
      <c r="A4071" s="15"/>
      <c r="B4071" s="19"/>
      <c r="C4071" s="15"/>
      <c r="D4071" s="15"/>
      <c r="E4071" s="15"/>
      <c r="F4071" s="15"/>
      <c r="G4071" s="15"/>
      <c r="H4071" s="15"/>
      <c r="I4071" s="15"/>
      <c r="J4071" s="15"/>
      <c r="K4071" s="19"/>
      <c r="L4071" s="24" t="str">
        <f t="shared" ca="1" si="64"/>
        <v>-</v>
      </c>
      <c r="M4071" s="15"/>
      <c r="N4071" s="15"/>
      <c r="O4071" s="15"/>
      <c r="P4071" s="15"/>
    </row>
    <row r="4072" spans="1:16" x14ac:dyDescent="0.25">
      <c r="L4072" s="21" t="str">
        <f t="shared" ca="1" si="64"/>
        <v>-</v>
      </c>
    </row>
    <row r="4073" spans="1:16" x14ac:dyDescent="0.25">
      <c r="A4073" s="15"/>
      <c r="B4073" s="19"/>
      <c r="C4073" s="15"/>
      <c r="D4073" s="15"/>
      <c r="E4073" s="15"/>
      <c r="F4073" s="15"/>
      <c r="G4073" s="15"/>
      <c r="H4073" s="15"/>
      <c r="I4073" s="15"/>
      <c r="J4073" s="15"/>
      <c r="K4073" s="19"/>
      <c r="L4073" s="24" t="str">
        <f t="shared" ca="1" si="64"/>
        <v>-</v>
      </c>
      <c r="M4073" s="15"/>
      <c r="N4073" s="15"/>
      <c r="O4073" s="15"/>
      <c r="P4073" s="15"/>
    </row>
    <row r="4074" spans="1:16" x14ac:dyDescent="0.25">
      <c r="L4074" s="21" t="str">
        <f t="shared" ca="1" si="64"/>
        <v>-</v>
      </c>
    </row>
    <row r="4075" spans="1:16" x14ac:dyDescent="0.25">
      <c r="A4075" s="15"/>
      <c r="B4075" s="19"/>
      <c r="C4075" s="15"/>
      <c r="D4075" s="15"/>
      <c r="E4075" s="15"/>
      <c r="F4075" s="15"/>
      <c r="G4075" s="15"/>
      <c r="H4075" s="15"/>
      <c r="I4075" s="15"/>
      <c r="J4075" s="15"/>
      <c r="K4075" s="19"/>
      <c r="L4075" s="24" t="str">
        <f t="shared" ca="1" si="64"/>
        <v>-</v>
      </c>
      <c r="M4075" s="15"/>
      <c r="N4075" s="15"/>
      <c r="O4075" s="15"/>
      <c r="P4075" s="15"/>
    </row>
    <row r="4076" spans="1:16" x14ac:dyDescent="0.25">
      <c r="L4076" s="21" t="str">
        <f t="shared" ca="1" si="64"/>
        <v>-</v>
      </c>
    </row>
    <row r="4077" spans="1:16" x14ac:dyDescent="0.25">
      <c r="A4077" s="15"/>
      <c r="B4077" s="19"/>
      <c r="C4077" s="15"/>
      <c r="D4077" s="15"/>
      <c r="E4077" s="15"/>
      <c r="F4077" s="15"/>
      <c r="G4077" s="15"/>
      <c r="H4077" s="15"/>
      <c r="I4077" s="15"/>
      <c r="J4077" s="15"/>
      <c r="K4077" s="19"/>
      <c r="L4077" s="24" t="str">
        <f t="shared" ca="1" si="64"/>
        <v>-</v>
      </c>
      <c r="M4077" s="15"/>
      <c r="N4077" s="15"/>
      <c r="O4077" s="15"/>
      <c r="P4077" s="15"/>
    </row>
    <row r="4078" spans="1:16" x14ac:dyDescent="0.25">
      <c r="L4078" s="21" t="str">
        <f t="shared" ca="1" si="64"/>
        <v>-</v>
      </c>
    </row>
    <row r="4079" spans="1:16" x14ac:dyDescent="0.25">
      <c r="A4079" s="15"/>
      <c r="B4079" s="19"/>
      <c r="C4079" s="15"/>
      <c r="D4079" s="15"/>
      <c r="E4079" s="15"/>
      <c r="F4079" s="15"/>
      <c r="G4079" s="15"/>
      <c r="H4079" s="15"/>
      <c r="I4079" s="15"/>
      <c r="J4079" s="15"/>
      <c r="K4079" s="19"/>
      <c r="L4079" s="24" t="str">
        <f t="shared" ca="1" si="64"/>
        <v>-</v>
      </c>
      <c r="M4079" s="15"/>
      <c r="N4079" s="15"/>
      <c r="O4079" s="15"/>
      <c r="P4079" s="15"/>
    </row>
    <row r="4080" spans="1:16" x14ac:dyDescent="0.25">
      <c r="L4080" s="21" t="str">
        <f t="shared" ca="1" si="64"/>
        <v>-</v>
      </c>
    </row>
    <row r="4081" spans="1:16" x14ac:dyDescent="0.25">
      <c r="A4081" s="15"/>
      <c r="B4081" s="19"/>
      <c r="C4081" s="15"/>
      <c r="D4081" s="15"/>
      <c r="E4081" s="15"/>
      <c r="F4081" s="15"/>
      <c r="G4081" s="15"/>
      <c r="H4081" s="15"/>
      <c r="I4081" s="15"/>
      <c r="J4081" s="15"/>
      <c r="K4081" s="19"/>
      <c r="L4081" s="24" t="str">
        <f t="shared" ca="1" si="64"/>
        <v>-</v>
      </c>
      <c r="M4081" s="15"/>
      <c r="N4081" s="15"/>
      <c r="O4081" s="15"/>
      <c r="P4081" s="15"/>
    </row>
    <row r="4082" spans="1:16" x14ac:dyDescent="0.25">
      <c r="L4082" s="21" t="str">
        <f t="shared" ca="1" si="64"/>
        <v>-</v>
      </c>
    </row>
    <row r="4083" spans="1:16" x14ac:dyDescent="0.25">
      <c r="A4083" s="15"/>
      <c r="B4083" s="19"/>
      <c r="C4083" s="15"/>
      <c r="D4083" s="15"/>
      <c r="E4083" s="15"/>
      <c r="F4083" s="15"/>
      <c r="G4083" s="15"/>
      <c r="H4083" s="15"/>
      <c r="I4083" s="15"/>
      <c r="J4083" s="15"/>
      <c r="K4083" s="19"/>
      <c r="L4083" s="24" t="str">
        <f t="shared" ca="1" si="64"/>
        <v>-</v>
      </c>
      <c r="M4083" s="15"/>
      <c r="N4083" s="15"/>
      <c r="O4083" s="15"/>
      <c r="P4083" s="15"/>
    </row>
    <row r="4084" spans="1:16" x14ac:dyDescent="0.25">
      <c r="L4084" s="21" t="str">
        <f t="shared" ca="1" si="64"/>
        <v>-</v>
      </c>
    </row>
    <row r="4085" spans="1:16" x14ac:dyDescent="0.25">
      <c r="A4085" s="15"/>
      <c r="B4085" s="19"/>
      <c r="C4085" s="15"/>
      <c r="D4085" s="15"/>
      <c r="E4085" s="15"/>
      <c r="F4085" s="15"/>
      <c r="G4085" s="15"/>
      <c r="H4085" s="15"/>
      <c r="I4085" s="15"/>
      <c r="J4085" s="15"/>
      <c r="K4085" s="19"/>
      <c r="L4085" s="24" t="str">
        <f t="shared" ca="1" si="64"/>
        <v>-</v>
      </c>
      <c r="M4085" s="15"/>
      <c r="N4085" s="15"/>
      <c r="O4085" s="15"/>
      <c r="P4085" s="15"/>
    </row>
    <row r="4086" spans="1:16" x14ac:dyDescent="0.25">
      <c r="L4086" s="21" t="str">
        <f t="shared" ca="1" si="64"/>
        <v>-</v>
      </c>
    </row>
    <row r="4087" spans="1:16" x14ac:dyDescent="0.25">
      <c r="A4087" s="15"/>
      <c r="B4087" s="19"/>
      <c r="C4087" s="15"/>
      <c r="D4087" s="15"/>
      <c r="E4087" s="15"/>
      <c r="F4087" s="15"/>
      <c r="G4087" s="15"/>
      <c r="H4087" s="15"/>
      <c r="I4087" s="15"/>
      <c r="J4087" s="15"/>
      <c r="K4087" s="19"/>
      <c r="L4087" s="24" t="str">
        <f t="shared" ca="1" si="64"/>
        <v>-</v>
      </c>
      <c r="M4087" s="15"/>
      <c r="N4087" s="15"/>
      <c r="O4087" s="15"/>
      <c r="P4087" s="15"/>
    </row>
    <row r="4088" spans="1:16" x14ac:dyDescent="0.25">
      <c r="L4088" s="21" t="str">
        <f t="shared" ca="1" si="64"/>
        <v>-</v>
      </c>
    </row>
    <row r="4089" spans="1:16" x14ac:dyDescent="0.25">
      <c r="A4089" s="15"/>
      <c r="B4089" s="19"/>
      <c r="C4089" s="15"/>
      <c r="D4089" s="15"/>
      <c r="E4089" s="15"/>
      <c r="F4089" s="15"/>
      <c r="G4089" s="15"/>
      <c r="H4089" s="15"/>
      <c r="I4089" s="15"/>
      <c r="J4089" s="15"/>
      <c r="K4089" s="19"/>
      <c r="L4089" s="24" t="str">
        <f t="shared" ca="1" si="64"/>
        <v>-</v>
      </c>
      <c r="M4089" s="15"/>
      <c r="N4089" s="15"/>
      <c r="O4089" s="15"/>
      <c r="P4089" s="15"/>
    </row>
    <row r="4090" spans="1:16" x14ac:dyDescent="0.25">
      <c r="L4090" s="21" t="str">
        <f t="shared" ca="1" si="64"/>
        <v>-</v>
      </c>
    </row>
    <row r="4091" spans="1:16" x14ac:dyDescent="0.25">
      <c r="A4091" s="15"/>
      <c r="B4091" s="19"/>
      <c r="C4091" s="15"/>
      <c r="D4091" s="15"/>
      <c r="E4091" s="15"/>
      <c r="F4091" s="15"/>
      <c r="G4091" s="15"/>
      <c r="H4091" s="15"/>
      <c r="I4091" s="15"/>
      <c r="J4091" s="15"/>
      <c r="K4091" s="19"/>
      <c r="L4091" s="24" t="str">
        <f t="shared" ca="1" si="64"/>
        <v>-</v>
      </c>
      <c r="M4091" s="15"/>
      <c r="N4091" s="15"/>
      <c r="O4091" s="15"/>
      <c r="P4091" s="15"/>
    </row>
    <row r="4092" spans="1:16" x14ac:dyDescent="0.25">
      <c r="L4092" s="21" t="str">
        <f t="shared" ca="1" si="64"/>
        <v>-</v>
      </c>
    </row>
    <row r="4093" spans="1:16" x14ac:dyDescent="0.25">
      <c r="A4093" s="15"/>
      <c r="B4093" s="19"/>
      <c r="C4093" s="15"/>
      <c r="D4093" s="15"/>
      <c r="E4093" s="15"/>
      <c r="F4093" s="15"/>
      <c r="G4093" s="15"/>
      <c r="H4093" s="15"/>
      <c r="I4093" s="15"/>
      <c r="J4093" s="15"/>
      <c r="K4093" s="19"/>
      <c r="L4093" s="24" t="str">
        <f t="shared" ca="1" si="64"/>
        <v>-</v>
      </c>
      <c r="M4093" s="15"/>
      <c r="N4093" s="15"/>
      <c r="O4093" s="15"/>
      <c r="P4093" s="15"/>
    </row>
    <row r="4094" spans="1:16" x14ac:dyDescent="0.25">
      <c r="L4094" s="21" t="str">
        <f t="shared" ca="1" si="64"/>
        <v>-</v>
      </c>
    </row>
    <row r="4095" spans="1:16" x14ac:dyDescent="0.25">
      <c r="A4095" s="15"/>
      <c r="B4095" s="19"/>
      <c r="C4095" s="15"/>
      <c r="D4095" s="15"/>
      <c r="E4095" s="15"/>
      <c r="F4095" s="15"/>
      <c r="G4095" s="15"/>
      <c r="H4095" s="15"/>
      <c r="I4095" s="15"/>
      <c r="J4095" s="15"/>
      <c r="K4095" s="19"/>
      <c r="L4095" s="24" t="str">
        <f t="shared" ca="1" si="64"/>
        <v>-</v>
      </c>
      <c r="M4095" s="15"/>
      <c r="N4095" s="15"/>
      <c r="O4095" s="15"/>
      <c r="P4095" s="15"/>
    </row>
    <row r="4096" spans="1:16" x14ac:dyDescent="0.25">
      <c r="L4096" s="21" t="str">
        <f t="shared" ca="1" si="64"/>
        <v>-</v>
      </c>
    </row>
    <row r="4097" spans="1:16" x14ac:dyDescent="0.25">
      <c r="A4097" s="15"/>
      <c r="B4097" s="19"/>
      <c r="C4097" s="15"/>
      <c r="D4097" s="15"/>
      <c r="E4097" s="15"/>
      <c r="F4097" s="15"/>
      <c r="G4097" s="15"/>
      <c r="H4097" s="15"/>
      <c r="I4097" s="15"/>
      <c r="J4097" s="15"/>
      <c r="K4097" s="19"/>
      <c r="L4097" s="24" t="str">
        <f t="shared" ca="1" si="64"/>
        <v>-</v>
      </c>
      <c r="M4097" s="15"/>
      <c r="N4097" s="15"/>
      <c r="O4097" s="15"/>
      <c r="P4097" s="15"/>
    </row>
    <row r="4098" spans="1:16" x14ac:dyDescent="0.25">
      <c r="L4098" s="21" t="str">
        <f t="shared" ca="1" si="64"/>
        <v>-</v>
      </c>
    </row>
    <row r="4099" spans="1:16" x14ac:dyDescent="0.25">
      <c r="A4099" s="15"/>
      <c r="B4099" s="19"/>
      <c r="C4099" s="15"/>
      <c r="D4099" s="15"/>
      <c r="E4099" s="15"/>
      <c r="F4099" s="15"/>
      <c r="G4099" s="15"/>
      <c r="H4099" s="15"/>
      <c r="I4099" s="15"/>
      <c r="J4099" s="15"/>
      <c r="K4099" s="19"/>
      <c r="L4099" s="24" t="str">
        <f t="shared" ca="1" si="64"/>
        <v>-</v>
      </c>
      <c r="M4099" s="15"/>
      <c r="N4099" s="15"/>
      <c r="O4099" s="15"/>
      <c r="P4099" s="15"/>
    </row>
    <row r="4100" spans="1:16" x14ac:dyDescent="0.25">
      <c r="L4100" s="21" t="str">
        <f t="shared" ca="1" si="64"/>
        <v>-</v>
      </c>
    </row>
    <row r="4101" spans="1:16" x14ac:dyDescent="0.25">
      <c r="A4101" s="15"/>
      <c r="B4101" s="19"/>
      <c r="C4101" s="15"/>
      <c r="D4101" s="15"/>
      <c r="E4101" s="15"/>
      <c r="F4101" s="15"/>
      <c r="G4101" s="15"/>
      <c r="H4101" s="15"/>
      <c r="I4101" s="15"/>
      <c r="J4101" s="15"/>
      <c r="K4101" s="19"/>
      <c r="L4101" s="24" t="str">
        <f t="shared" ca="1" si="64"/>
        <v>-</v>
      </c>
      <c r="M4101" s="15"/>
      <c r="N4101" s="15"/>
      <c r="O4101" s="15"/>
      <c r="P4101" s="15"/>
    </row>
    <row r="4102" spans="1:16" x14ac:dyDescent="0.25">
      <c r="L4102" s="21" t="str">
        <f t="shared" ref="L4102:L4165" ca="1" si="65">IF(B4102&gt;1/1/1900, (IF(M4102="Closed",(DATEDIF(B4102,K4102,"d"))-(DATEDIF(H4102,J4102,"d")),IF(OR(M4102="Pending",ISBLANK(K4102)),TODAY()-B4102))),"-")</f>
        <v>-</v>
      </c>
    </row>
    <row r="4103" spans="1:16" x14ac:dyDescent="0.25">
      <c r="A4103" s="15"/>
      <c r="B4103" s="19"/>
      <c r="C4103" s="15"/>
      <c r="D4103" s="15"/>
      <c r="E4103" s="15"/>
      <c r="F4103" s="15"/>
      <c r="G4103" s="15"/>
      <c r="H4103" s="15"/>
      <c r="I4103" s="15"/>
      <c r="J4103" s="15"/>
      <c r="K4103" s="19"/>
      <c r="L4103" s="24" t="str">
        <f t="shared" ca="1" si="65"/>
        <v>-</v>
      </c>
      <c r="M4103" s="15"/>
      <c r="N4103" s="15"/>
      <c r="O4103" s="15"/>
      <c r="P4103" s="15"/>
    </row>
    <row r="4104" spans="1:16" x14ac:dyDescent="0.25">
      <c r="L4104" s="21" t="str">
        <f t="shared" ca="1" si="65"/>
        <v>-</v>
      </c>
    </row>
    <row r="4105" spans="1:16" x14ac:dyDescent="0.25">
      <c r="A4105" s="15"/>
      <c r="B4105" s="19"/>
      <c r="C4105" s="15"/>
      <c r="D4105" s="15"/>
      <c r="E4105" s="15"/>
      <c r="F4105" s="15"/>
      <c r="G4105" s="15"/>
      <c r="H4105" s="15"/>
      <c r="I4105" s="15"/>
      <c r="J4105" s="15"/>
      <c r="K4105" s="19"/>
      <c r="L4105" s="24" t="str">
        <f t="shared" ca="1" si="65"/>
        <v>-</v>
      </c>
      <c r="M4105" s="15"/>
      <c r="N4105" s="15"/>
      <c r="O4105" s="15"/>
      <c r="P4105" s="15"/>
    </row>
    <row r="4106" spans="1:16" x14ac:dyDescent="0.25">
      <c r="L4106" s="21" t="str">
        <f t="shared" ca="1" si="65"/>
        <v>-</v>
      </c>
    </row>
    <row r="4107" spans="1:16" x14ac:dyDescent="0.25">
      <c r="A4107" s="15"/>
      <c r="B4107" s="19"/>
      <c r="C4107" s="15"/>
      <c r="D4107" s="15"/>
      <c r="E4107" s="15"/>
      <c r="F4107" s="15"/>
      <c r="G4107" s="15"/>
      <c r="H4107" s="15"/>
      <c r="I4107" s="15"/>
      <c r="J4107" s="15"/>
      <c r="K4107" s="19"/>
      <c r="L4107" s="24" t="str">
        <f t="shared" ca="1" si="65"/>
        <v>-</v>
      </c>
      <c r="M4107" s="15"/>
      <c r="N4107" s="15"/>
      <c r="O4107" s="15"/>
      <c r="P4107" s="15"/>
    </row>
    <row r="4108" spans="1:16" x14ac:dyDescent="0.25">
      <c r="L4108" s="21" t="str">
        <f t="shared" ca="1" si="65"/>
        <v>-</v>
      </c>
    </row>
    <row r="4109" spans="1:16" x14ac:dyDescent="0.25">
      <c r="A4109" s="15"/>
      <c r="B4109" s="19"/>
      <c r="C4109" s="15"/>
      <c r="D4109" s="15"/>
      <c r="E4109" s="15"/>
      <c r="F4109" s="15"/>
      <c r="G4109" s="15"/>
      <c r="H4109" s="15"/>
      <c r="I4109" s="15"/>
      <c r="J4109" s="15"/>
      <c r="K4109" s="19"/>
      <c r="L4109" s="24" t="str">
        <f t="shared" ca="1" si="65"/>
        <v>-</v>
      </c>
      <c r="M4109" s="15"/>
      <c r="N4109" s="15"/>
      <c r="O4109" s="15"/>
      <c r="P4109" s="15"/>
    </row>
    <row r="4110" spans="1:16" x14ac:dyDescent="0.25">
      <c r="L4110" s="21" t="str">
        <f t="shared" ca="1" si="65"/>
        <v>-</v>
      </c>
    </row>
    <row r="4111" spans="1:16" x14ac:dyDescent="0.25">
      <c r="A4111" s="15"/>
      <c r="B4111" s="19"/>
      <c r="C4111" s="15"/>
      <c r="D4111" s="15"/>
      <c r="E4111" s="15"/>
      <c r="F4111" s="15"/>
      <c r="G4111" s="15"/>
      <c r="H4111" s="15"/>
      <c r="I4111" s="15"/>
      <c r="J4111" s="15"/>
      <c r="K4111" s="19"/>
      <c r="L4111" s="24" t="str">
        <f t="shared" ca="1" si="65"/>
        <v>-</v>
      </c>
      <c r="M4111" s="15"/>
      <c r="N4111" s="15"/>
      <c r="O4111" s="15"/>
      <c r="P4111" s="15"/>
    </row>
    <row r="4112" spans="1:16" x14ac:dyDescent="0.25">
      <c r="L4112" s="21" t="str">
        <f t="shared" ca="1" si="65"/>
        <v>-</v>
      </c>
    </row>
    <row r="4113" spans="1:16" x14ac:dyDescent="0.25">
      <c r="A4113" s="15"/>
      <c r="B4113" s="19"/>
      <c r="C4113" s="15"/>
      <c r="D4113" s="15"/>
      <c r="E4113" s="15"/>
      <c r="F4113" s="15"/>
      <c r="G4113" s="15"/>
      <c r="H4113" s="15"/>
      <c r="I4113" s="15"/>
      <c r="J4113" s="15"/>
      <c r="K4113" s="19"/>
      <c r="L4113" s="24" t="str">
        <f t="shared" ca="1" si="65"/>
        <v>-</v>
      </c>
      <c r="M4113" s="15"/>
      <c r="N4113" s="15"/>
      <c r="O4113" s="15"/>
      <c r="P4113" s="15"/>
    </row>
    <row r="4114" spans="1:16" x14ac:dyDescent="0.25">
      <c r="L4114" s="21" t="str">
        <f t="shared" ca="1" si="65"/>
        <v>-</v>
      </c>
    </row>
    <row r="4115" spans="1:16" x14ac:dyDescent="0.25">
      <c r="A4115" s="15"/>
      <c r="B4115" s="19"/>
      <c r="C4115" s="15"/>
      <c r="D4115" s="15"/>
      <c r="E4115" s="15"/>
      <c r="F4115" s="15"/>
      <c r="G4115" s="15"/>
      <c r="H4115" s="15"/>
      <c r="I4115" s="15"/>
      <c r="J4115" s="15"/>
      <c r="K4115" s="19"/>
      <c r="L4115" s="24" t="str">
        <f t="shared" ca="1" si="65"/>
        <v>-</v>
      </c>
      <c r="M4115" s="15"/>
      <c r="N4115" s="15"/>
      <c r="O4115" s="15"/>
      <c r="P4115" s="15"/>
    </row>
    <row r="4116" spans="1:16" x14ac:dyDescent="0.25">
      <c r="L4116" s="21" t="str">
        <f t="shared" ca="1" si="65"/>
        <v>-</v>
      </c>
    </row>
    <row r="4117" spans="1:16" x14ac:dyDescent="0.25">
      <c r="A4117" s="15"/>
      <c r="B4117" s="19"/>
      <c r="C4117" s="15"/>
      <c r="D4117" s="15"/>
      <c r="E4117" s="15"/>
      <c r="F4117" s="15"/>
      <c r="G4117" s="15"/>
      <c r="H4117" s="15"/>
      <c r="I4117" s="15"/>
      <c r="J4117" s="15"/>
      <c r="K4117" s="19"/>
      <c r="L4117" s="24" t="str">
        <f t="shared" ca="1" si="65"/>
        <v>-</v>
      </c>
      <c r="M4117" s="15"/>
      <c r="N4117" s="15"/>
      <c r="O4117" s="15"/>
      <c r="P4117" s="15"/>
    </row>
    <row r="4118" spans="1:16" x14ac:dyDescent="0.25">
      <c r="L4118" s="21" t="str">
        <f t="shared" ca="1" si="65"/>
        <v>-</v>
      </c>
    </row>
    <row r="4119" spans="1:16" x14ac:dyDescent="0.25">
      <c r="A4119" s="15"/>
      <c r="B4119" s="19"/>
      <c r="C4119" s="15"/>
      <c r="D4119" s="15"/>
      <c r="E4119" s="15"/>
      <c r="F4119" s="15"/>
      <c r="G4119" s="15"/>
      <c r="H4119" s="15"/>
      <c r="I4119" s="15"/>
      <c r="J4119" s="15"/>
      <c r="K4119" s="19"/>
      <c r="L4119" s="24" t="str">
        <f t="shared" ca="1" si="65"/>
        <v>-</v>
      </c>
      <c r="M4119" s="15"/>
      <c r="N4119" s="15"/>
      <c r="O4119" s="15"/>
      <c r="P4119" s="15"/>
    </row>
    <row r="4120" spans="1:16" x14ac:dyDescent="0.25">
      <c r="L4120" s="21" t="str">
        <f t="shared" ca="1" si="65"/>
        <v>-</v>
      </c>
    </row>
    <row r="4121" spans="1:16" x14ac:dyDescent="0.25">
      <c r="A4121" s="15"/>
      <c r="B4121" s="19"/>
      <c r="C4121" s="15"/>
      <c r="D4121" s="15"/>
      <c r="E4121" s="15"/>
      <c r="F4121" s="15"/>
      <c r="G4121" s="15"/>
      <c r="H4121" s="15"/>
      <c r="I4121" s="15"/>
      <c r="J4121" s="15"/>
      <c r="K4121" s="19"/>
      <c r="L4121" s="24" t="str">
        <f t="shared" ca="1" si="65"/>
        <v>-</v>
      </c>
      <c r="M4121" s="15"/>
      <c r="N4121" s="15"/>
      <c r="O4121" s="15"/>
      <c r="P4121" s="15"/>
    </row>
    <row r="4122" spans="1:16" x14ac:dyDescent="0.25">
      <c r="L4122" s="21" t="str">
        <f t="shared" ca="1" si="65"/>
        <v>-</v>
      </c>
    </row>
    <row r="4123" spans="1:16" x14ac:dyDescent="0.25">
      <c r="A4123" s="15"/>
      <c r="B4123" s="19"/>
      <c r="C4123" s="15"/>
      <c r="D4123" s="15"/>
      <c r="E4123" s="15"/>
      <c r="F4123" s="15"/>
      <c r="G4123" s="15"/>
      <c r="H4123" s="15"/>
      <c r="I4123" s="15"/>
      <c r="J4123" s="15"/>
      <c r="K4123" s="19"/>
      <c r="L4123" s="24" t="str">
        <f t="shared" ca="1" si="65"/>
        <v>-</v>
      </c>
      <c r="M4123" s="15"/>
      <c r="N4123" s="15"/>
      <c r="O4123" s="15"/>
      <c r="P4123" s="15"/>
    </row>
    <row r="4124" spans="1:16" x14ac:dyDescent="0.25">
      <c r="L4124" s="21" t="str">
        <f t="shared" ca="1" si="65"/>
        <v>-</v>
      </c>
    </row>
    <row r="4125" spans="1:16" x14ac:dyDescent="0.25">
      <c r="A4125" s="15"/>
      <c r="B4125" s="19"/>
      <c r="C4125" s="15"/>
      <c r="D4125" s="15"/>
      <c r="E4125" s="15"/>
      <c r="F4125" s="15"/>
      <c r="G4125" s="15"/>
      <c r="H4125" s="15"/>
      <c r="I4125" s="15"/>
      <c r="J4125" s="15"/>
      <c r="K4125" s="19"/>
      <c r="L4125" s="24" t="str">
        <f t="shared" ca="1" si="65"/>
        <v>-</v>
      </c>
      <c r="M4125" s="15"/>
      <c r="N4125" s="15"/>
      <c r="O4125" s="15"/>
      <c r="P4125" s="15"/>
    </row>
    <row r="4126" spans="1:16" x14ac:dyDescent="0.25">
      <c r="L4126" s="21" t="str">
        <f t="shared" ca="1" si="65"/>
        <v>-</v>
      </c>
    </row>
    <row r="4127" spans="1:16" x14ac:dyDescent="0.25">
      <c r="A4127" s="15"/>
      <c r="B4127" s="19"/>
      <c r="C4127" s="15"/>
      <c r="D4127" s="15"/>
      <c r="E4127" s="15"/>
      <c r="F4127" s="15"/>
      <c r="G4127" s="15"/>
      <c r="H4127" s="15"/>
      <c r="I4127" s="15"/>
      <c r="J4127" s="15"/>
      <c r="K4127" s="19"/>
      <c r="L4127" s="24" t="str">
        <f t="shared" ca="1" si="65"/>
        <v>-</v>
      </c>
      <c r="M4127" s="15"/>
      <c r="N4127" s="15"/>
      <c r="O4127" s="15"/>
      <c r="P4127" s="15"/>
    </row>
    <row r="4128" spans="1:16" x14ac:dyDescent="0.25">
      <c r="L4128" s="21" t="str">
        <f t="shared" ca="1" si="65"/>
        <v>-</v>
      </c>
    </row>
    <row r="4129" spans="1:16" x14ac:dyDescent="0.25">
      <c r="A4129" s="15"/>
      <c r="B4129" s="19"/>
      <c r="C4129" s="15"/>
      <c r="D4129" s="15"/>
      <c r="E4129" s="15"/>
      <c r="F4129" s="15"/>
      <c r="G4129" s="15"/>
      <c r="H4129" s="15"/>
      <c r="I4129" s="15"/>
      <c r="J4129" s="15"/>
      <c r="K4129" s="19"/>
      <c r="L4129" s="24" t="str">
        <f t="shared" ca="1" si="65"/>
        <v>-</v>
      </c>
      <c r="M4129" s="15"/>
      <c r="N4129" s="15"/>
      <c r="O4129" s="15"/>
      <c r="P4129" s="15"/>
    </row>
    <row r="4130" spans="1:16" x14ac:dyDescent="0.25">
      <c r="L4130" s="21" t="str">
        <f t="shared" ca="1" si="65"/>
        <v>-</v>
      </c>
    </row>
    <row r="4131" spans="1:16" x14ac:dyDescent="0.25">
      <c r="A4131" s="15"/>
      <c r="B4131" s="19"/>
      <c r="C4131" s="15"/>
      <c r="D4131" s="15"/>
      <c r="E4131" s="15"/>
      <c r="F4131" s="15"/>
      <c r="G4131" s="15"/>
      <c r="H4131" s="15"/>
      <c r="I4131" s="15"/>
      <c r="J4131" s="15"/>
      <c r="K4131" s="19"/>
      <c r="L4131" s="24" t="str">
        <f t="shared" ca="1" si="65"/>
        <v>-</v>
      </c>
      <c r="M4131" s="15"/>
      <c r="N4131" s="15"/>
      <c r="O4131" s="15"/>
      <c r="P4131" s="15"/>
    </row>
    <row r="4132" spans="1:16" x14ac:dyDescent="0.25">
      <c r="L4132" s="21" t="str">
        <f t="shared" ca="1" si="65"/>
        <v>-</v>
      </c>
    </row>
    <row r="4133" spans="1:16" x14ac:dyDescent="0.25">
      <c r="A4133" s="15"/>
      <c r="B4133" s="19"/>
      <c r="C4133" s="15"/>
      <c r="D4133" s="15"/>
      <c r="E4133" s="15"/>
      <c r="F4133" s="15"/>
      <c r="G4133" s="15"/>
      <c r="H4133" s="15"/>
      <c r="I4133" s="15"/>
      <c r="J4133" s="15"/>
      <c r="K4133" s="19"/>
      <c r="L4133" s="24" t="str">
        <f t="shared" ca="1" si="65"/>
        <v>-</v>
      </c>
      <c r="M4133" s="15"/>
      <c r="N4133" s="15"/>
      <c r="O4133" s="15"/>
      <c r="P4133" s="15"/>
    </row>
    <row r="4134" spans="1:16" x14ac:dyDescent="0.25">
      <c r="L4134" s="21" t="str">
        <f t="shared" ca="1" si="65"/>
        <v>-</v>
      </c>
    </row>
    <row r="4135" spans="1:16" x14ac:dyDescent="0.25">
      <c r="A4135" s="15"/>
      <c r="B4135" s="19"/>
      <c r="C4135" s="15"/>
      <c r="D4135" s="15"/>
      <c r="E4135" s="15"/>
      <c r="F4135" s="15"/>
      <c r="G4135" s="15"/>
      <c r="H4135" s="15"/>
      <c r="I4135" s="15"/>
      <c r="J4135" s="15"/>
      <c r="K4135" s="19"/>
      <c r="L4135" s="24" t="str">
        <f t="shared" ca="1" si="65"/>
        <v>-</v>
      </c>
      <c r="M4135" s="15"/>
      <c r="N4135" s="15"/>
      <c r="O4135" s="15"/>
      <c r="P4135" s="15"/>
    </row>
    <row r="4136" spans="1:16" x14ac:dyDescent="0.25">
      <c r="L4136" s="21" t="str">
        <f t="shared" ca="1" si="65"/>
        <v>-</v>
      </c>
    </row>
    <row r="4137" spans="1:16" x14ac:dyDescent="0.25">
      <c r="A4137" s="15"/>
      <c r="B4137" s="19"/>
      <c r="C4137" s="15"/>
      <c r="D4137" s="15"/>
      <c r="E4137" s="15"/>
      <c r="F4137" s="15"/>
      <c r="G4137" s="15"/>
      <c r="H4137" s="15"/>
      <c r="I4137" s="15"/>
      <c r="J4137" s="15"/>
      <c r="K4137" s="19"/>
      <c r="L4137" s="24" t="str">
        <f t="shared" ca="1" si="65"/>
        <v>-</v>
      </c>
      <c r="M4137" s="15"/>
      <c r="N4137" s="15"/>
      <c r="O4137" s="15"/>
      <c r="P4137" s="15"/>
    </row>
    <row r="4138" spans="1:16" x14ac:dyDescent="0.25">
      <c r="L4138" s="21" t="str">
        <f t="shared" ca="1" si="65"/>
        <v>-</v>
      </c>
    </row>
    <row r="4139" spans="1:16" x14ac:dyDescent="0.25">
      <c r="A4139" s="15"/>
      <c r="B4139" s="19"/>
      <c r="C4139" s="15"/>
      <c r="D4139" s="15"/>
      <c r="E4139" s="15"/>
      <c r="F4139" s="15"/>
      <c r="G4139" s="15"/>
      <c r="H4139" s="15"/>
      <c r="I4139" s="15"/>
      <c r="J4139" s="15"/>
      <c r="K4139" s="19"/>
      <c r="L4139" s="24" t="str">
        <f t="shared" ca="1" si="65"/>
        <v>-</v>
      </c>
      <c r="M4139" s="15"/>
      <c r="N4139" s="15"/>
      <c r="O4139" s="15"/>
      <c r="P4139" s="15"/>
    </row>
    <row r="4140" spans="1:16" x14ac:dyDescent="0.25">
      <c r="L4140" s="21" t="str">
        <f t="shared" ca="1" si="65"/>
        <v>-</v>
      </c>
    </row>
    <row r="4141" spans="1:16" x14ac:dyDescent="0.25">
      <c r="A4141" s="15"/>
      <c r="B4141" s="19"/>
      <c r="C4141" s="15"/>
      <c r="D4141" s="15"/>
      <c r="E4141" s="15"/>
      <c r="F4141" s="15"/>
      <c r="G4141" s="15"/>
      <c r="H4141" s="15"/>
      <c r="I4141" s="15"/>
      <c r="J4141" s="15"/>
      <c r="K4141" s="19"/>
      <c r="L4141" s="24" t="str">
        <f t="shared" ca="1" si="65"/>
        <v>-</v>
      </c>
      <c r="M4141" s="15"/>
      <c r="N4141" s="15"/>
      <c r="O4141" s="15"/>
      <c r="P4141" s="15"/>
    </row>
    <row r="4142" spans="1:16" x14ac:dyDescent="0.25">
      <c r="L4142" s="21" t="str">
        <f t="shared" ca="1" si="65"/>
        <v>-</v>
      </c>
    </row>
    <row r="4143" spans="1:16" x14ac:dyDescent="0.25">
      <c r="A4143" s="15"/>
      <c r="B4143" s="19"/>
      <c r="C4143" s="15"/>
      <c r="D4143" s="15"/>
      <c r="E4143" s="15"/>
      <c r="F4143" s="15"/>
      <c r="G4143" s="15"/>
      <c r="H4143" s="15"/>
      <c r="I4143" s="15"/>
      <c r="J4143" s="15"/>
      <c r="K4143" s="19"/>
      <c r="L4143" s="24" t="str">
        <f t="shared" ca="1" si="65"/>
        <v>-</v>
      </c>
      <c r="M4143" s="15"/>
      <c r="N4143" s="15"/>
      <c r="O4143" s="15"/>
      <c r="P4143" s="15"/>
    </row>
    <row r="4144" spans="1:16" x14ac:dyDescent="0.25">
      <c r="L4144" s="21" t="str">
        <f t="shared" ca="1" si="65"/>
        <v>-</v>
      </c>
    </row>
    <row r="4145" spans="1:16" x14ac:dyDescent="0.25">
      <c r="A4145" s="15"/>
      <c r="B4145" s="19"/>
      <c r="C4145" s="15"/>
      <c r="D4145" s="15"/>
      <c r="E4145" s="15"/>
      <c r="F4145" s="15"/>
      <c r="G4145" s="15"/>
      <c r="H4145" s="15"/>
      <c r="I4145" s="15"/>
      <c r="J4145" s="15"/>
      <c r="K4145" s="19"/>
      <c r="L4145" s="24" t="str">
        <f t="shared" ca="1" si="65"/>
        <v>-</v>
      </c>
      <c r="M4145" s="15"/>
      <c r="N4145" s="15"/>
      <c r="O4145" s="15"/>
      <c r="P4145" s="15"/>
    </row>
    <row r="4146" spans="1:16" x14ac:dyDescent="0.25">
      <c r="L4146" s="21" t="str">
        <f t="shared" ca="1" si="65"/>
        <v>-</v>
      </c>
    </row>
    <row r="4147" spans="1:16" x14ac:dyDescent="0.25">
      <c r="A4147" s="15"/>
      <c r="B4147" s="19"/>
      <c r="C4147" s="15"/>
      <c r="D4147" s="15"/>
      <c r="E4147" s="15"/>
      <c r="F4147" s="15"/>
      <c r="G4147" s="15"/>
      <c r="H4147" s="15"/>
      <c r="I4147" s="15"/>
      <c r="J4147" s="15"/>
      <c r="K4147" s="19"/>
      <c r="L4147" s="24" t="str">
        <f t="shared" ca="1" si="65"/>
        <v>-</v>
      </c>
      <c r="M4147" s="15"/>
      <c r="N4147" s="15"/>
      <c r="O4147" s="15"/>
      <c r="P4147" s="15"/>
    </row>
    <row r="4148" spans="1:16" x14ac:dyDescent="0.25">
      <c r="L4148" s="21" t="str">
        <f t="shared" ca="1" si="65"/>
        <v>-</v>
      </c>
    </row>
    <row r="4149" spans="1:16" x14ac:dyDescent="0.25">
      <c r="A4149" s="15"/>
      <c r="B4149" s="19"/>
      <c r="C4149" s="15"/>
      <c r="D4149" s="15"/>
      <c r="E4149" s="15"/>
      <c r="F4149" s="15"/>
      <c r="G4149" s="15"/>
      <c r="H4149" s="15"/>
      <c r="I4149" s="15"/>
      <c r="J4149" s="15"/>
      <c r="K4149" s="19"/>
      <c r="L4149" s="24" t="str">
        <f t="shared" ca="1" si="65"/>
        <v>-</v>
      </c>
      <c r="M4149" s="15"/>
      <c r="N4149" s="15"/>
      <c r="O4149" s="15"/>
      <c r="P4149" s="15"/>
    </row>
    <row r="4150" spans="1:16" x14ac:dyDescent="0.25">
      <c r="L4150" s="21" t="str">
        <f t="shared" ca="1" si="65"/>
        <v>-</v>
      </c>
    </row>
    <row r="4151" spans="1:16" x14ac:dyDescent="0.25">
      <c r="A4151" s="15"/>
      <c r="B4151" s="19"/>
      <c r="C4151" s="15"/>
      <c r="D4151" s="15"/>
      <c r="E4151" s="15"/>
      <c r="F4151" s="15"/>
      <c r="G4151" s="15"/>
      <c r="H4151" s="15"/>
      <c r="I4151" s="15"/>
      <c r="J4151" s="15"/>
      <c r="K4151" s="19"/>
      <c r="L4151" s="24" t="str">
        <f t="shared" ca="1" si="65"/>
        <v>-</v>
      </c>
      <c r="M4151" s="15"/>
      <c r="N4151" s="15"/>
      <c r="O4151" s="15"/>
      <c r="P4151" s="15"/>
    </row>
    <row r="4152" spans="1:16" x14ac:dyDescent="0.25">
      <c r="L4152" s="21" t="str">
        <f t="shared" ca="1" si="65"/>
        <v>-</v>
      </c>
    </row>
    <row r="4153" spans="1:16" x14ac:dyDescent="0.25">
      <c r="A4153" s="15"/>
      <c r="B4153" s="19"/>
      <c r="C4153" s="15"/>
      <c r="D4153" s="15"/>
      <c r="E4153" s="15"/>
      <c r="F4153" s="15"/>
      <c r="G4153" s="15"/>
      <c r="H4153" s="15"/>
      <c r="I4153" s="15"/>
      <c r="J4153" s="15"/>
      <c r="K4153" s="19"/>
      <c r="L4153" s="24" t="str">
        <f t="shared" ca="1" si="65"/>
        <v>-</v>
      </c>
      <c r="M4153" s="15"/>
      <c r="N4153" s="15"/>
      <c r="O4153" s="15"/>
      <c r="P4153" s="15"/>
    </row>
    <row r="4154" spans="1:16" x14ac:dyDescent="0.25">
      <c r="L4154" s="21" t="str">
        <f t="shared" ca="1" si="65"/>
        <v>-</v>
      </c>
    </row>
    <row r="4155" spans="1:16" x14ac:dyDescent="0.25">
      <c r="A4155" s="15"/>
      <c r="B4155" s="19"/>
      <c r="C4155" s="15"/>
      <c r="D4155" s="15"/>
      <c r="E4155" s="15"/>
      <c r="F4155" s="15"/>
      <c r="G4155" s="15"/>
      <c r="H4155" s="15"/>
      <c r="I4155" s="15"/>
      <c r="J4155" s="15"/>
      <c r="K4155" s="19"/>
      <c r="L4155" s="24" t="str">
        <f t="shared" ca="1" si="65"/>
        <v>-</v>
      </c>
      <c r="M4155" s="15"/>
      <c r="N4155" s="15"/>
      <c r="O4155" s="15"/>
      <c r="P4155" s="15"/>
    </row>
    <row r="4156" spans="1:16" x14ac:dyDescent="0.25">
      <c r="L4156" s="21" t="str">
        <f t="shared" ca="1" si="65"/>
        <v>-</v>
      </c>
    </row>
    <row r="4157" spans="1:16" x14ac:dyDescent="0.25">
      <c r="A4157" s="15"/>
      <c r="B4157" s="19"/>
      <c r="C4157" s="15"/>
      <c r="D4157" s="15"/>
      <c r="E4157" s="15"/>
      <c r="F4157" s="15"/>
      <c r="G4157" s="15"/>
      <c r="H4157" s="15"/>
      <c r="I4157" s="15"/>
      <c r="J4157" s="15"/>
      <c r="K4157" s="19"/>
      <c r="L4157" s="24" t="str">
        <f t="shared" ca="1" si="65"/>
        <v>-</v>
      </c>
      <c r="M4157" s="15"/>
      <c r="N4157" s="15"/>
      <c r="O4157" s="15"/>
      <c r="P4157" s="15"/>
    </row>
    <row r="4158" spans="1:16" x14ac:dyDescent="0.25">
      <c r="L4158" s="21" t="str">
        <f t="shared" ca="1" si="65"/>
        <v>-</v>
      </c>
    </row>
    <row r="4159" spans="1:16" x14ac:dyDescent="0.25">
      <c r="A4159" s="15"/>
      <c r="B4159" s="19"/>
      <c r="C4159" s="15"/>
      <c r="D4159" s="15"/>
      <c r="E4159" s="15"/>
      <c r="F4159" s="15"/>
      <c r="G4159" s="15"/>
      <c r="H4159" s="15"/>
      <c r="I4159" s="15"/>
      <c r="J4159" s="15"/>
      <c r="K4159" s="19"/>
      <c r="L4159" s="24" t="str">
        <f t="shared" ca="1" si="65"/>
        <v>-</v>
      </c>
      <c r="M4159" s="15"/>
      <c r="N4159" s="15"/>
      <c r="O4159" s="15"/>
      <c r="P4159" s="15"/>
    </row>
    <row r="4160" spans="1:16" x14ac:dyDescent="0.25">
      <c r="L4160" s="21" t="str">
        <f t="shared" ca="1" si="65"/>
        <v>-</v>
      </c>
    </row>
    <row r="4161" spans="1:16" x14ac:dyDescent="0.25">
      <c r="A4161" s="15"/>
      <c r="B4161" s="19"/>
      <c r="C4161" s="15"/>
      <c r="D4161" s="15"/>
      <c r="E4161" s="15"/>
      <c r="F4161" s="15"/>
      <c r="G4161" s="15"/>
      <c r="H4161" s="15"/>
      <c r="I4161" s="15"/>
      <c r="J4161" s="15"/>
      <c r="K4161" s="19"/>
      <c r="L4161" s="24" t="str">
        <f t="shared" ca="1" si="65"/>
        <v>-</v>
      </c>
      <c r="M4161" s="15"/>
      <c r="N4161" s="15"/>
      <c r="O4161" s="15"/>
      <c r="P4161" s="15"/>
    </row>
    <row r="4162" spans="1:16" x14ac:dyDescent="0.25">
      <c r="L4162" s="21" t="str">
        <f t="shared" ca="1" si="65"/>
        <v>-</v>
      </c>
    </row>
    <row r="4163" spans="1:16" x14ac:dyDescent="0.25">
      <c r="A4163" s="15"/>
      <c r="B4163" s="19"/>
      <c r="C4163" s="15"/>
      <c r="D4163" s="15"/>
      <c r="E4163" s="15"/>
      <c r="F4163" s="15"/>
      <c r="G4163" s="15"/>
      <c r="H4163" s="15"/>
      <c r="I4163" s="15"/>
      <c r="J4163" s="15"/>
      <c r="K4163" s="19"/>
      <c r="L4163" s="24" t="str">
        <f t="shared" ca="1" si="65"/>
        <v>-</v>
      </c>
      <c r="M4163" s="15"/>
      <c r="N4163" s="15"/>
      <c r="O4163" s="15"/>
      <c r="P4163" s="15"/>
    </row>
    <row r="4164" spans="1:16" x14ac:dyDescent="0.25">
      <c r="L4164" s="21" t="str">
        <f t="shared" ca="1" si="65"/>
        <v>-</v>
      </c>
    </row>
    <row r="4165" spans="1:16" x14ac:dyDescent="0.25">
      <c r="A4165" s="15"/>
      <c r="B4165" s="19"/>
      <c r="C4165" s="15"/>
      <c r="D4165" s="15"/>
      <c r="E4165" s="15"/>
      <c r="F4165" s="15"/>
      <c r="G4165" s="15"/>
      <c r="H4165" s="15"/>
      <c r="I4165" s="15"/>
      <c r="J4165" s="15"/>
      <c r="K4165" s="19"/>
      <c r="L4165" s="24" t="str">
        <f t="shared" ca="1" si="65"/>
        <v>-</v>
      </c>
      <c r="M4165" s="15"/>
      <c r="N4165" s="15"/>
      <c r="O4165" s="15"/>
      <c r="P4165" s="15"/>
    </row>
    <row r="4166" spans="1:16" x14ac:dyDescent="0.25">
      <c r="L4166" s="21" t="str">
        <f t="shared" ref="L4166:L4229" ca="1" si="66">IF(B4166&gt;1/1/1900, (IF(M4166="Closed",(DATEDIF(B4166,K4166,"d"))-(DATEDIF(H4166,J4166,"d")),IF(OR(M4166="Pending",ISBLANK(K4166)),TODAY()-B4166))),"-")</f>
        <v>-</v>
      </c>
    </row>
    <row r="4167" spans="1:16" x14ac:dyDescent="0.25">
      <c r="A4167" s="15"/>
      <c r="B4167" s="19"/>
      <c r="C4167" s="15"/>
      <c r="D4167" s="15"/>
      <c r="E4167" s="15"/>
      <c r="F4167" s="15"/>
      <c r="G4167" s="15"/>
      <c r="H4167" s="15"/>
      <c r="I4167" s="15"/>
      <c r="J4167" s="15"/>
      <c r="K4167" s="19"/>
      <c r="L4167" s="24" t="str">
        <f t="shared" ca="1" si="66"/>
        <v>-</v>
      </c>
      <c r="M4167" s="15"/>
      <c r="N4167" s="15"/>
      <c r="O4167" s="15"/>
      <c r="P4167" s="15"/>
    </row>
    <row r="4168" spans="1:16" x14ac:dyDescent="0.25">
      <c r="L4168" s="21" t="str">
        <f t="shared" ca="1" si="66"/>
        <v>-</v>
      </c>
    </row>
    <row r="4169" spans="1:16" x14ac:dyDescent="0.25">
      <c r="A4169" s="15"/>
      <c r="B4169" s="19"/>
      <c r="C4169" s="15"/>
      <c r="D4169" s="15"/>
      <c r="E4169" s="15"/>
      <c r="F4169" s="15"/>
      <c r="G4169" s="15"/>
      <c r="H4169" s="15"/>
      <c r="I4169" s="15"/>
      <c r="J4169" s="15"/>
      <c r="K4169" s="19"/>
      <c r="L4169" s="24" t="str">
        <f t="shared" ca="1" si="66"/>
        <v>-</v>
      </c>
      <c r="M4169" s="15"/>
      <c r="N4169" s="15"/>
      <c r="O4169" s="15"/>
      <c r="P4169" s="15"/>
    </row>
    <row r="4170" spans="1:16" x14ac:dyDescent="0.25">
      <c r="L4170" s="21" t="str">
        <f t="shared" ca="1" si="66"/>
        <v>-</v>
      </c>
    </row>
    <row r="4171" spans="1:16" x14ac:dyDescent="0.25">
      <c r="A4171" s="15"/>
      <c r="B4171" s="19"/>
      <c r="C4171" s="15"/>
      <c r="D4171" s="15"/>
      <c r="E4171" s="15"/>
      <c r="F4171" s="15"/>
      <c r="G4171" s="15"/>
      <c r="H4171" s="15"/>
      <c r="I4171" s="15"/>
      <c r="J4171" s="15"/>
      <c r="K4171" s="19"/>
      <c r="L4171" s="24" t="str">
        <f t="shared" ca="1" si="66"/>
        <v>-</v>
      </c>
      <c r="M4171" s="15"/>
      <c r="N4171" s="15"/>
      <c r="O4171" s="15"/>
      <c r="P4171" s="15"/>
    </row>
    <row r="4172" spans="1:16" x14ac:dyDescent="0.25">
      <c r="L4172" s="21" t="str">
        <f t="shared" ca="1" si="66"/>
        <v>-</v>
      </c>
    </row>
    <row r="4173" spans="1:16" x14ac:dyDescent="0.25">
      <c r="A4173" s="15"/>
      <c r="B4173" s="19"/>
      <c r="C4173" s="15"/>
      <c r="D4173" s="15"/>
      <c r="E4173" s="15"/>
      <c r="F4173" s="15"/>
      <c r="G4173" s="15"/>
      <c r="H4173" s="15"/>
      <c r="I4173" s="15"/>
      <c r="J4173" s="15"/>
      <c r="K4173" s="19"/>
      <c r="L4173" s="24" t="str">
        <f t="shared" ca="1" si="66"/>
        <v>-</v>
      </c>
      <c r="M4173" s="15"/>
      <c r="N4173" s="15"/>
      <c r="O4173" s="15"/>
      <c r="P4173" s="15"/>
    </row>
    <row r="4174" spans="1:16" x14ac:dyDescent="0.25">
      <c r="L4174" s="21" t="str">
        <f t="shared" ca="1" si="66"/>
        <v>-</v>
      </c>
    </row>
    <row r="4175" spans="1:16" x14ac:dyDescent="0.25">
      <c r="A4175" s="15"/>
      <c r="B4175" s="19"/>
      <c r="C4175" s="15"/>
      <c r="D4175" s="15"/>
      <c r="E4175" s="15"/>
      <c r="F4175" s="15"/>
      <c r="G4175" s="15"/>
      <c r="H4175" s="15"/>
      <c r="I4175" s="15"/>
      <c r="J4175" s="15"/>
      <c r="K4175" s="19"/>
      <c r="L4175" s="24" t="str">
        <f t="shared" ca="1" si="66"/>
        <v>-</v>
      </c>
      <c r="M4175" s="15"/>
      <c r="N4175" s="15"/>
      <c r="O4175" s="15"/>
      <c r="P4175" s="15"/>
    </row>
    <row r="4176" spans="1:16" x14ac:dyDescent="0.25">
      <c r="L4176" s="21" t="str">
        <f t="shared" ca="1" si="66"/>
        <v>-</v>
      </c>
    </row>
    <row r="4177" spans="1:16" x14ac:dyDescent="0.25">
      <c r="A4177" s="15"/>
      <c r="B4177" s="19"/>
      <c r="C4177" s="15"/>
      <c r="D4177" s="15"/>
      <c r="E4177" s="15"/>
      <c r="F4177" s="15"/>
      <c r="G4177" s="15"/>
      <c r="H4177" s="15"/>
      <c r="I4177" s="15"/>
      <c r="J4177" s="15"/>
      <c r="K4177" s="19"/>
      <c r="L4177" s="24" t="str">
        <f t="shared" ca="1" si="66"/>
        <v>-</v>
      </c>
      <c r="M4177" s="15"/>
      <c r="N4177" s="15"/>
      <c r="O4177" s="15"/>
      <c r="P4177" s="15"/>
    </row>
    <row r="4178" spans="1:16" x14ac:dyDescent="0.25">
      <c r="L4178" s="21" t="str">
        <f t="shared" ca="1" si="66"/>
        <v>-</v>
      </c>
    </row>
    <row r="4179" spans="1:16" x14ac:dyDescent="0.25">
      <c r="A4179" s="15"/>
      <c r="B4179" s="19"/>
      <c r="C4179" s="15"/>
      <c r="D4179" s="15"/>
      <c r="E4179" s="15"/>
      <c r="F4179" s="15"/>
      <c r="G4179" s="15"/>
      <c r="H4179" s="15"/>
      <c r="I4179" s="15"/>
      <c r="J4179" s="15"/>
      <c r="K4179" s="19"/>
      <c r="L4179" s="24" t="str">
        <f t="shared" ca="1" si="66"/>
        <v>-</v>
      </c>
      <c r="M4179" s="15"/>
      <c r="N4179" s="15"/>
      <c r="O4179" s="15"/>
      <c r="P4179" s="15"/>
    </row>
    <row r="4180" spans="1:16" x14ac:dyDescent="0.25">
      <c r="L4180" s="21" t="str">
        <f t="shared" ca="1" si="66"/>
        <v>-</v>
      </c>
    </row>
    <row r="4181" spans="1:16" x14ac:dyDescent="0.25">
      <c r="A4181" s="15"/>
      <c r="B4181" s="19"/>
      <c r="C4181" s="15"/>
      <c r="D4181" s="15"/>
      <c r="E4181" s="15"/>
      <c r="F4181" s="15"/>
      <c r="G4181" s="15"/>
      <c r="H4181" s="15"/>
      <c r="I4181" s="15"/>
      <c r="J4181" s="15"/>
      <c r="K4181" s="19"/>
      <c r="L4181" s="24" t="str">
        <f t="shared" ca="1" si="66"/>
        <v>-</v>
      </c>
      <c r="M4181" s="15"/>
      <c r="N4181" s="15"/>
      <c r="O4181" s="15"/>
      <c r="P4181" s="15"/>
    </row>
    <row r="4182" spans="1:16" x14ac:dyDescent="0.25">
      <c r="L4182" s="21" t="str">
        <f t="shared" ca="1" si="66"/>
        <v>-</v>
      </c>
    </row>
    <row r="4183" spans="1:16" x14ac:dyDescent="0.25">
      <c r="A4183" s="15"/>
      <c r="B4183" s="19"/>
      <c r="C4183" s="15"/>
      <c r="D4183" s="15"/>
      <c r="E4183" s="15"/>
      <c r="F4183" s="15"/>
      <c r="G4183" s="15"/>
      <c r="H4183" s="15"/>
      <c r="I4183" s="15"/>
      <c r="J4183" s="15"/>
      <c r="K4183" s="19"/>
      <c r="L4183" s="24" t="str">
        <f t="shared" ca="1" si="66"/>
        <v>-</v>
      </c>
      <c r="M4183" s="15"/>
      <c r="N4183" s="15"/>
      <c r="O4183" s="15"/>
      <c r="P4183" s="15"/>
    </row>
    <row r="4184" spans="1:16" x14ac:dyDescent="0.25">
      <c r="L4184" s="21" t="str">
        <f t="shared" ca="1" si="66"/>
        <v>-</v>
      </c>
    </row>
    <row r="4185" spans="1:16" x14ac:dyDescent="0.25">
      <c r="A4185" s="15"/>
      <c r="B4185" s="19"/>
      <c r="C4185" s="15"/>
      <c r="D4185" s="15"/>
      <c r="E4185" s="15"/>
      <c r="F4185" s="15"/>
      <c r="G4185" s="15"/>
      <c r="H4185" s="15"/>
      <c r="I4185" s="15"/>
      <c r="J4185" s="15"/>
      <c r="K4185" s="19"/>
      <c r="L4185" s="24" t="str">
        <f t="shared" ca="1" si="66"/>
        <v>-</v>
      </c>
      <c r="M4185" s="15"/>
      <c r="N4185" s="15"/>
      <c r="O4185" s="15"/>
      <c r="P4185" s="15"/>
    </row>
    <row r="4186" spans="1:16" x14ac:dyDescent="0.25">
      <c r="L4186" s="21" t="str">
        <f t="shared" ca="1" si="66"/>
        <v>-</v>
      </c>
    </row>
    <row r="4187" spans="1:16" x14ac:dyDescent="0.25">
      <c r="A4187" s="15"/>
      <c r="B4187" s="19"/>
      <c r="C4187" s="15"/>
      <c r="D4187" s="15"/>
      <c r="E4187" s="15"/>
      <c r="F4187" s="15"/>
      <c r="G4187" s="15"/>
      <c r="H4187" s="15"/>
      <c r="I4187" s="15"/>
      <c r="J4187" s="15"/>
      <c r="K4187" s="19"/>
      <c r="L4187" s="24" t="str">
        <f t="shared" ca="1" si="66"/>
        <v>-</v>
      </c>
      <c r="M4187" s="15"/>
      <c r="N4187" s="15"/>
      <c r="O4187" s="15"/>
      <c r="P4187" s="15"/>
    </row>
    <row r="4188" spans="1:16" x14ac:dyDescent="0.25">
      <c r="L4188" s="21" t="str">
        <f t="shared" ca="1" si="66"/>
        <v>-</v>
      </c>
    </row>
    <row r="4189" spans="1:16" x14ac:dyDescent="0.25">
      <c r="A4189" s="15"/>
      <c r="B4189" s="19"/>
      <c r="C4189" s="15"/>
      <c r="D4189" s="15"/>
      <c r="E4189" s="15"/>
      <c r="F4189" s="15"/>
      <c r="G4189" s="15"/>
      <c r="H4189" s="15"/>
      <c r="I4189" s="15"/>
      <c r="J4189" s="15"/>
      <c r="K4189" s="19"/>
      <c r="L4189" s="24" t="str">
        <f t="shared" ca="1" si="66"/>
        <v>-</v>
      </c>
      <c r="M4189" s="15"/>
      <c r="N4189" s="15"/>
      <c r="O4189" s="15"/>
      <c r="P4189" s="15"/>
    </row>
    <row r="4190" spans="1:16" x14ac:dyDescent="0.25">
      <c r="L4190" s="21" t="str">
        <f t="shared" ca="1" si="66"/>
        <v>-</v>
      </c>
    </row>
    <row r="4191" spans="1:16" x14ac:dyDescent="0.25">
      <c r="A4191" s="15"/>
      <c r="B4191" s="19"/>
      <c r="C4191" s="15"/>
      <c r="D4191" s="15"/>
      <c r="E4191" s="15"/>
      <c r="F4191" s="15"/>
      <c r="G4191" s="15"/>
      <c r="H4191" s="15"/>
      <c r="I4191" s="15"/>
      <c r="J4191" s="15"/>
      <c r="K4191" s="19"/>
      <c r="L4191" s="24" t="str">
        <f t="shared" ca="1" si="66"/>
        <v>-</v>
      </c>
      <c r="M4191" s="15"/>
      <c r="N4191" s="15"/>
      <c r="O4191" s="15"/>
      <c r="P4191" s="15"/>
    </row>
    <row r="4192" spans="1:16" x14ac:dyDescent="0.25">
      <c r="L4192" s="21" t="str">
        <f t="shared" ca="1" si="66"/>
        <v>-</v>
      </c>
    </row>
    <row r="4193" spans="1:16" x14ac:dyDescent="0.25">
      <c r="A4193" s="15"/>
      <c r="B4193" s="19"/>
      <c r="C4193" s="15"/>
      <c r="D4193" s="15"/>
      <c r="E4193" s="15"/>
      <c r="F4193" s="15"/>
      <c r="G4193" s="15"/>
      <c r="H4193" s="15"/>
      <c r="I4193" s="15"/>
      <c r="J4193" s="15"/>
      <c r="K4193" s="19"/>
      <c r="L4193" s="24" t="str">
        <f t="shared" ca="1" si="66"/>
        <v>-</v>
      </c>
      <c r="M4193" s="15"/>
      <c r="N4193" s="15"/>
      <c r="O4193" s="15"/>
      <c r="P4193" s="15"/>
    </row>
    <row r="4194" spans="1:16" x14ac:dyDescent="0.25">
      <c r="L4194" s="21" t="str">
        <f t="shared" ca="1" si="66"/>
        <v>-</v>
      </c>
    </row>
    <row r="4195" spans="1:16" x14ac:dyDescent="0.25">
      <c r="A4195" s="15"/>
      <c r="B4195" s="19"/>
      <c r="C4195" s="15"/>
      <c r="D4195" s="15"/>
      <c r="E4195" s="15"/>
      <c r="F4195" s="15"/>
      <c r="G4195" s="15"/>
      <c r="H4195" s="15"/>
      <c r="I4195" s="15"/>
      <c r="J4195" s="15"/>
      <c r="K4195" s="19"/>
      <c r="L4195" s="24" t="str">
        <f t="shared" ca="1" si="66"/>
        <v>-</v>
      </c>
      <c r="M4195" s="15"/>
      <c r="N4195" s="15"/>
      <c r="O4195" s="15"/>
      <c r="P4195" s="15"/>
    </row>
    <row r="4196" spans="1:16" x14ac:dyDescent="0.25">
      <c r="L4196" s="21" t="str">
        <f t="shared" ca="1" si="66"/>
        <v>-</v>
      </c>
    </row>
    <row r="4197" spans="1:16" x14ac:dyDescent="0.25">
      <c r="A4197" s="15"/>
      <c r="B4197" s="19"/>
      <c r="C4197" s="15"/>
      <c r="D4197" s="15"/>
      <c r="E4197" s="15"/>
      <c r="F4197" s="15"/>
      <c r="G4197" s="15"/>
      <c r="H4197" s="15"/>
      <c r="I4197" s="15"/>
      <c r="J4197" s="15"/>
      <c r="K4197" s="19"/>
      <c r="L4197" s="24" t="str">
        <f t="shared" ca="1" si="66"/>
        <v>-</v>
      </c>
      <c r="M4197" s="15"/>
      <c r="N4197" s="15"/>
      <c r="O4197" s="15"/>
      <c r="P4197" s="15"/>
    </row>
    <row r="4198" spans="1:16" x14ac:dyDescent="0.25">
      <c r="L4198" s="21" t="str">
        <f t="shared" ca="1" si="66"/>
        <v>-</v>
      </c>
    </row>
    <row r="4199" spans="1:16" x14ac:dyDescent="0.25">
      <c r="A4199" s="15"/>
      <c r="B4199" s="19"/>
      <c r="C4199" s="15"/>
      <c r="D4199" s="15"/>
      <c r="E4199" s="15"/>
      <c r="F4199" s="15"/>
      <c r="G4199" s="15"/>
      <c r="H4199" s="15"/>
      <c r="I4199" s="15"/>
      <c r="J4199" s="15"/>
      <c r="K4199" s="19"/>
      <c r="L4199" s="24" t="str">
        <f t="shared" ca="1" si="66"/>
        <v>-</v>
      </c>
      <c r="M4199" s="15"/>
      <c r="N4199" s="15"/>
      <c r="O4199" s="15"/>
      <c r="P4199" s="15"/>
    </row>
    <row r="4200" spans="1:16" x14ac:dyDescent="0.25">
      <c r="L4200" s="21" t="str">
        <f t="shared" ca="1" si="66"/>
        <v>-</v>
      </c>
    </row>
    <row r="4201" spans="1:16" x14ac:dyDescent="0.25">
      <c r="A4201" s="15"/>
      <c r="B4201" s="19"/>
      <c r="C4201" s="15"/>
      <c r="D4201" s="15"/>
      <c r="E4201" s="15"/>
      <c r="F4201" s="15"/>
      <c r="G4201" s="15"/>
      <c r="H4201" s="15"/>
      <c r="I4201" s="15"/>
      <c r="J4201" s="15"/>
      <c r="K4201" s="19"/>
      <c r="L4201" s="24" t="str">
        <f t="shared" ca="1" si="66"/>
        <v>-</v>
      </c>
      <c r="M4201" s="15"/>
      <c r="N4201" s="15"/>
      <c r="O4201" s="15"/>
      <c r="P4201" s="15"/>
    </row>
    <row r="4202" spans="1:16" x14ac:dyDescent="0.25">
      <c r="L4202" s="21" t="str">
        <f t="shared" ca="1" si="66"/>
        <v>-</v>
      </c>
    </row>
    <row r="4203" spans="1:16" x14ac:dyDescent="0.25">
      <c r="A4203" s="15"/>
      <c r="B4203" s="19"/>
      <c r="C4203" s="15"/>
      <c r="D4203" s="15"/>
      <c r="E4203" s="15"/>
      <c r="F4203" s="15"/>
      <c r="G4203" s="15"/>
      <c r="H4203" s="15"/>
      <c r="I4203" s="15"/>
      <c r="J4203" s="15"/>
      <c r="K4203" s="19"/>
      <c r="L4203" s="24" t="str">
        <f t="shared" ca="1" si="66"/>
        <v>-</v>
      </c>
      <c r="M4203" s="15"/>
      <c r="N4203" s="15"/>
      <c r="O4203" s="15"/>
      <c r="P4203" s="15"/>
    </row>
    <row r="4204" spans="1:16" x14ac:dyDescent="0.25">
      <c r="L4204" s="21" t="str">
        <f t="shared" ca="1" si="66"/>
        <v>-</v>
      </c>
    </row>
    <row r="4205" spans="1:16" x14ac:dyDescent="0.25">
      <c r="A4205" s="15"/>
      <c r="B4205" s="19"/>
      <c r="C4205" s="15"/>
      <c r="D4205" s="15"/>
      <c r="E4205" s="15"/>
      <c r="F4205" s="15"/>
      <c r="G4205" s="15"/>
      <c r="H4205" s="15"/>
      <c r="I4205" s="15"/>
      <c r="J4205" s="15"/>
      <c r="K4205" s="19"/>
      <c r="L4205" s="24" t="str">
        <f t="shared" ca="1" si="66"/>
        <v>-</v>
      </c>
      <c r="M4205" s="15"/>
      <c r="N4205" s="15"/>
      <c r="O4205" s="15"/>
      <c r="P4205" s="15"/>
    </row>
    <row r="4206" spans="1:16" x14ac:dyDescent="0.25">
      <c r="L4206" s="21" t="str">
        <f t="shared" ca="1" si="66"/>
        <v>-</v>
      </c>
    </row>
    <row r="4207" spans="1:16" x14ac:dyDescent="0.25">
      <c r="A4207" s="15"/>
      <c r="B4207" s="19"/>
      <c r="C4207" s="15"/>
      <c r="D4207" s="15"/>
      <c r="E4207" s="15"/>
      <c r="F4207" s="15"/>
      <c r="G4207" s="15"/>
      <c r="H4207" s="15"/>
      <c r="I4207" s="15"/>
      <c r="J4207" s="15"/>
      <c r="K4207" s="19"/>
      <c r="L4207" s="24" t="str">
        <f t="shared" ca="1" si="66"/>
        <v>-</v>
      </c>
      <c r="M4207" s="15"/>
      <c r="N4207" s="15"/>
      <c r="O4207" s="15"/>
      <c r="P4207" s="15"/>
    </row>
    <row r="4208" spans="1:16" x14ac:dyDescent="0.25">
      <c r="L4208" s="21" t="str">
        <f t="shared" ca="1" si="66"/>
        <v>-</v>
      </c>
    </row>
    <row r="4209" spans="1:16" x14ac:dyDescent="0.25">
      <c r="A4209" s="15"/>
      <c r="B4209" s="19"/>
      <c r="C4209" s="15"/>
      <c r="D4209" s="15"/>
      <c r="E4209" s="15"/>
      <c r="F4209" s="15"/>
      <c r="G4209" s="15"/>
      <c r="H4209" s="15"/>
      <c r="I4209" s="15"/>
      <c r="J4209" s="15"/>
      <c r="K4209" s="19"/>
      <c r="L4209" s="24" t="str">
        <f t="shared" ca="1" si="66"/>
        <v>-</v>
      </c>
      <c r="M4209" s="15"/>
      <c r="N4209" s="15"/>
      <c r="O4209" s="15"/>
      <c r="P4209" s="15"/>
    </row>
    <row r="4210" spans="1:16" x14ac:dyDescent="0.25">
      <c r="L4210" s="21" t="str">
        <f t="shared" ca="1" si="66"/>
        <v>-</v>
      </c>
    </row>
    <row r="4211" spans="1:16" x14ac:dyDescent="0.25">
      <c r="A4211" s="15"/>
      <c r="B4211" s="19"/>
      <c r="C4211" s="15"/>
      <c r="D4211" s="15"/>
      <c r="E4211" s="15"/>
      <c r="F4211" s="15"/>
      <c r="G4211" s="15"/>
      <c r="H4211" s="15"/>
      <c r="I4211" s="15"/>
      <c r="J4211" s="15"/>
      <c r="K4211" s="19"/>
      <c r="L4211" s="24" t="str">
        <f t="shared" ca="1" si="66"/>
        <v>-</v>
      </c>
      <c r="M4211" s="15"/>
      <c r="N4211" s="15"/>
      <c r="O4211" s="15"/>
      <c r="P4211" s="15"/>
    </row>
    <row r="4212" spans="1:16" x14ac:dyDescent="0.25">
      <c r="L4212" s="21" t="str">
        <f t="shared" ca="1" si="66"/>
        <v>-</v>
      </c>
    </row>
    <row r="4213" spans="1:16" x14ac:dyDescent="0.25">
      <c r="A4213" s="15"/>
      <c r="B4213" s="19"/>
      <c r="C4213" s="15"/>
      <c r="D4213" s="15"/>
      <c r="E4213" s="15"/>
      <c r="F4213" s="15"/>
      <c r="G4213" s="15"/>
      <c r="H4213" s="15"/>
      <c r="I4213" s="15"/>
      <c r="J4213" s="15"/>
      <c r="K4213" s="19"/>
      <c r="L4213" s="24" t="str">
        <f t="shared" ca="1" si="66"/>
        <v>-</v>
      </c>
      <c r="M4213" s="15"/>
      <c r="N4213" s="15"/>
      <c r="O4213" s="15"/>
      <c r="P4213" s="15"/>
    </row>
    <row r="4214" spans="1:16" x14ac:dyDescent="0.25">
      <c r="L4214" s="21" t="str">
        <f t="shared" ca="1" si="66"/>
        <v>-</v>
      </c>
    </row>
    <row r="4215" spans="1:16" x14ac:dyDescent="0.25">
      <c r="A4215" s="15"/>
      <c r="B4215" s="19"/>
      <c r="C4215" s="15"/>
      <c r="D4215" s="15"/>
      <c r="E4215" s="15"/>
      <c r="F4215" s="15"/>
      <c r="G4215" s="15"/>
      <c r="H4215" s="15"/>
      <c r="I4215" s="15"/>
      <c r="J4215" s="15"/>
      <c r="K4215" s="19"/>
      <c r="L4215" s="24" t="str">
        <f t="shared" ca="1" si="66"/>
        <v>-</v>
      </c>
      <c r="M4215" s="15"/>
      <c r="N4215" s="15"/>
      <c r="O4215" s="15"/>
      <c r="P4215" s="15"/>
    </row>
    <row r="4216" spans="1:16" x14ac:dyDescent="0.25">
      <c r="L4216" s="21" t="str">
        <f t="shared" ca="1" si="66"/>
        <v>-</v>
      </c>
    </row>
    <row r="4217" spans="1:16" x14ac:dyDescent="0.25">
      <c r="A4217" s="15"/>
      <c r="B4217" s="19"/>
      <c r="C4217" s="15"/>
      <c r="D4217" s="15"/>
      <c r="E4217" s="15"/>
      <c r="F4217" s="15"/>
      <c r="G4217" s="15"/>
      <c r="H4217" s="15"/>
      <c r="I4217" s="15"/>
      <c r="J4217" s="15"/>
      <c r="K4217" s="19"/>
      <c r="L4217" s="24" t="str">
        <f t="shared" ca="1" si="66"/>
        <v>-</v>
      </c>
      <c r="M4217" s="15"/>
      <c r="N4217" s="15"/>
      <c r="O4217" s="15"/>
      <c r="P4217" s="15"/>
    </row>
    <row r="4218" spans="1:16" x14ac:dyDescent="0.25">
      <c r="L4218" s="21" t="str">
        <f t="shared" ca="1" si="66"/>
        <v>-</v>
      </c>
    </row>
    <row r="4219" spans="1:16" x14ac:dyDescent="0.25">
      <c r="A4219" s="15"/>
      <c r="B4219" s="19"/>
      <c r="C4219" s="15"/>
      <c r="D4219" s="15"/>
      <c r="E4219" s="15"/>
      <c r="F4219" s="15"/>
      <c r="G4219" s="15"/>
      <c r="H4219" s="15"/>
      <c r="I4219" s="15"/>
      <c r="J4219" s="15"/>
      <c r="K4219" s="19"/>
      <c r="L4219" s="24" t="str">
        <f t="shared" ca="1" si="66"/>
        <v>-</v>
      </c>
      <c r="M4219" s="15"/>
      <c r="N4219" s="15"/>
      <c r="O4219" s="15"/>
      <c r="P4219" s="15"/>
    </row>
    <row r="4220" spans="1:16" x14ac:dyDescent="0.25">
      <c r="L4220" s="21" t="str">
        <f t="shared" ca="1" si="66"/>
        <v>-</v>
      </c>
    </row>
    <row r="4221" spans="1:16" x14ac:dyDescent="0.25">
      <c r="A4221" s="15"/>
      <c r="B4221" s="19"/>
      <c r="C4221" s="15"/>
      <c r="D4221" s="15"/>
      <c r="E4221" s="15"/>
      <c r="F4221" s="15"/>
      <c r="G4221" s="15"/>
      <c r="H4221" s="15"/>
      <c r="I4221" s="15"/>
      <c r="J4221" s="15"/>
      <c r="K4221" s="19"/>
      <c r="L4221" s="24" t="str">
        <f t="shared" ca="1" si="66"/>
        <v>-</v>
      </c>
      <c r="M4221" s="15"/>
      <c r="N4221" s="15"/>
      <c r="O4221" s="15"/>
      <c r="P4221" s="15"/>
    </row>
    <row r="4222" spans="1:16" x14ac:dyDescent="0.25">
      <c r="L4222" s="21" t="str">
        <f t="shared" ca="1" si="66"/>
        <v>-</v>
      </c>
    </row>
    <row r="4223" spans="1:16" x14ac:dyDescent="0.25">
      <c r="A4223" s="15"/>
      <c r="B4223" s="19"/>
      <c r="C4223" s="15"/>
      <c r="D4223" s="15"/>
      <c r="E4223" s="15"/>
      <c r="F4223" s="15"/>
      <c r="G4223" s="15"/>
      <c r="H4223" s="15"/>
      <c r="I4223" s="15"/>
      <c r="J4223" s="15"/>
      <c r="K4223" s="19"/>
      <c r="L4223" s="24" t="str">
        <f t="shared" ca="1" si="66"/>
        <v>-</v>
      </c>
      <c r="M4223" s="15"/>
      <c r="N4223" s="15"/>
      <c r="O4223" s="15"/>
      <c r="P4223" s="15"/>
    </row>
    <row r="4224" spans="1:16" x14ac:dyDescent="0.25">
      <c r="L4224" s="21" t="str">
        <f t="shared" ca="1" si="66"/>
        <v>-</v>
      </c>
    </row>
    <row r="4225" spans="1:16" x14ac:dyDescent="0.25">
      <c r="A4225" s="15"/>
      <c r="B4225" s="19"/>
      <c r="C4225" s="15"/>
      <c r="D4225" s="15"/>
      <c r="E4225" s="15"/>
      <c r="F4225" s="15"/>
      <c r="G4225" s="15"/>
      <c r="H4225" s="15"/>
      <c r="I4225" s="15"/>
      <c r="J4225" s="15"/>
      <c r="K4225" s="19"/>
      <c r="L4225" s="24" t="str">
        <f t="shared" ca="1" si="66"/>
        <v>-</v>
      </c>
      <c r="M4225" s="15"/>
      <c r="N4225" s="15"/>
      <c r="O4225" s="15"/>
      <c r="P4225" s="15"/>
    </row>
    <row r="4226" spans="1:16" x14ac:dyDescent="0.25">
      <c r="L4226" s="21" t="str">
        <f t="shared" ca="1" si="66"/>
        <v>-</v>
      </c>
    </row>
    <row r="4227" spans="1:16" x14ac:dyDescent="0.25">
      <c r="A4227" s="15"/>
      <c r="B4227" s="19"/>
      <c r="C4227" s="15"/>
      <c r="D4227" s="15"/>
      <c r="E4227" s="15"/>
      <c r="F4227" s="15"/>
      <c r="G4227" s="15"/>
      <c r="H4227" s="15"/>
      <c r="I4227" s="15"/>
      <c r="J4227" s="15"/>
      <c r="K4227" s="19"/>
      <c r="L4227" s="24" t="str">
        <f t="shared" ca="1" si="66"/>
        <v>-</v>
      </c>
      <c r="M4227" s="15"/>
      <c r="N4227" s="15"/>
      <c r="O4227" s="15"/>
      <c r="P4227" s="15"/>
    </row>
    <row r="4228" spans="1:16" x14ac:dyDescent="0.25">
      <c r="L4228" s="21" t="str">
        <f t="shared" ca="1" si="66"/>
        <v>-</v>
      </c>
    </row>
    <row r="4229" spans="1:16" x14ac:dyDescent="0.25">
      <c r="A4229" s="15"/>
      <c r="B4229" s="19"/>
      <c r="C4229" s="15"/>
      <c r="D4229" s="15"/>
      <c r="E4229" s="15"/>
      <c r="F4229" s="15"/>
      <c r="G4229" s="15"/>
      <c r="H4229" s="15"/>
      <c r="I4229" s="15"/>
      <c r="J4229" s="15"/>
      <c r="K4229" s="19"/>
      <c r="L4229" s="24" t="str">
        <f t="shared" ca="1" si="66"/>
        <v>-</v>
      </c>
      <c r="M4229" s="15"/>
      <c r="N4229" s="15"/>
      <c r="O4229" s="15"/>
      <c r="P4229" s="15"/>
    </row>
    <row r="4230" spans="1:16" x14ac:dyDescent="0.25">
      <c r="L4230" s="21" t="str">
        <f t="shared" ref="L4230:L4293" ca="1" si="67">IF(B4230&gt;1/1/1900, (IF(M4230="Closed",(DATEDIF(B4230,K4230,"d"))-(DATEDIF(H4230,J4230,"d")),IF(OR(M4230="Pending",ISBLANK(K4230)),TODAY()-B4230))),"-")</f>
        <v>-</v>
      </c>
    </row>
    <row r="4231" spans="1:16" x14ac:dyDescent="0.25">
      <c r="A4231" s="15"/>
      <c r="B4231" s="19"/>
      <c r="C4231" s="15"/>
      <c r="D4231" s="15"/>
      <c r="E4231" s="15"/>
      <c r="F4231" s="15"/>
      <c r="G4231" s="15"/>
      <c r="H4231" s="15"/>
      <c r="I4231" s="15"/>
      <c r="J4231" s="15"/>
      <c r="K4231" s="19"/>
      <c r="L4231" s="24" t="str">
        <f t="shared" ca="1" si="67"/>
        <v>-</v>
      </c>
      <c r="M4231" s="15"/>
      <c r="N4231" s="15"/>
      <c r="O4231" s="15"/>
      <c r="P4231" s="15"/>
    </row>
    <row r="4232" spans="1:16" x14ac:dyDescent="0.25">
      <c r="L4232" s="21" t="str">
        <f t="shared" ca="1" si="67"/>
        <v>-</v>
      </c>
    </row>
    <row r="4233" spans="1:16" x14ac:dyDescent="0.25">
      <c r="A4233" s="15"/>
      <c r="B4233" s="19"/>
      <c r="C4233" s="15"/>
      <c r="D4233" s="15"/>
      <c r="E4233" s="15"/>
      <c r="F4233" s="15"/>
      <c r="G4233" s="15"/>
      <c r="H4233" s="15"/>
      <c r="I4233" s="15"/>
      <c r="J4233" s="15"/>
      <c r="K4233" s="19"/>
      <c r="L4233" s="24" t="str">
        <f t="shared" ca="1" si="67"/>
        <v>-</v>
      </c>
      <c r="M4233" s="15"/>
      <c r="N4233" s="15"/>
      <c r="O4233" s="15"/>
      <c r="P4233" s="15"/>
    </row>
    <row r="4234" spans="1:16" x14ac:dyDescent="0.25">
      <c r="L4234" s="21" t="str">
        <f t="shared" ca="1" si="67"/>
        <v>-</v>
      </c>
    </row>
    <row r="4235" spans="1:16" x14ac:dyDescent="0.25">
      <c r="A4235" s="15"/>
      <c r="B4235" s="19"/>
      <c r="C4235" s="15"/>
      <c r="D4235" s="15"/>
      <c r="E4235" s="15"/>
      <c r="F4235" s="15"/>
      <c r="G4235" s="15"/>
      <c r="H4235" s="15"/>
      <c r="I4235" s="15"/>
      <c r="J4235" s="15"/>
      <c r="K4235" s="19"/>
      <c r="L4235" s="24" t="str">
        <f t="shared" ca="1" si="67"/>
        <v>-</v>
      </c>
      <c r="M4235" s="15"/>
      <c r="N4235" s="15"/>
      <c r="O4235" s="15"/>
      <c r="P4235" s="15"/>
    </row>
    <row r="4236" spans="1:16" x14ac:dyDescent="0.25">
      <c r="L4236" s="21" t="str">
        <f t="shared" ca="1" si="67"/>
        <v>-</v>
      </c>
    </row>
    <row r="4237" spans="1:16" x14ac:dyDescent="0.25">
      <c r="A4237" s="15"/>
      <c r="B4237" s="19"/>
      <c r="C4237" s="15"/>
      <c r="D4237" s="15"/>
      <c r="E4237" s="15"/>
      <c r="F4237" s="15"/>
      <c r="G4237" s="15"/>
      <c r="H4237" s="15"/>
      <c r="I4237" s="15"/>
      <c r="J4237" s="15"/>
      <c r="K4237" s="19"/>
      <c r="L4237" s="24" t="str">
        <f t="shared" ca="1" si="67"/>
        <v>-</v>
      </c>
      <c r="M4237" s="15"/>
      <c r="N4237" s="15"/>
      <c r="O4237" s="15"/>
      <c r="P4237" s="15"/>
    </row>
    <row r="4238" spans="1:16" x14ac:dyDescent="0.25">
      <c r="L4238" s="21" t="str">
        <f t="shared" ca="1" si="67"/>
        <v>-</v>
      </c>
    </row>
    <row r="4239" spans="1:16" x14ac:dyDescent="0.25">
      <c r="A4239" s="15"/>
      <c r="B4239" s="19"/>
      <c r="C4239" s="15"/>
      <c r="D4239" s="15"/>
      <c r="E4239" s="15"/>
      <c r="F4239" s="15"/>
      <c r="G4239" s="15"/>
      <c r="H4239" s="15"/>
      <c r="I4239" s="15"/>
      <c r="J4239" s="15"/>
      <c r="K4239" s="19"/>
      <c r="L4239" s="24" t="str">
        <f t="shared" ca="1" si="67"/>
        <v>-</v>
      </c>
      <c r="M4239" s="15"/>
      <c r="N4239" s="15"/>
      <c r="O4239" s="15"/>
      <c r="P4239" s="15"/>
    </row>
    <row r="4240" spans="1:16" x14ac:dyDescent="0.25">
      <c r="L4240" s="21" t="str">
        <f t="shared" ca="1" si="67"/>
        <v>-</v>
      </c>
    </row>
    <row r="4241" spans="1:16" x14ac:dyDescent="0.25">
      <c r="A4241" s="15"/>
      <c r="B4241" s="19"/>
      <c r="C4241" s="15"/>
      <c r="D4241" s="15"/>
      <c r="E4241" s="15"/>
      <c r="F4241" s="15"/>
      <c r="G4241" s="15"/>
      <c r="H4241" s="15"/>
      <c r="I4241" s="15"/>
      <c r="J4241" s="15"/>
      <c r="K4241" s="19"/>
      <c r="L4241" s="24" t="str">
        <f t="shared" ca="1" si="67"/>
        <v>-</v>
      </c>
      <c r="M4241" s="15"/>
      <c r="N4241" s="15"/>
      <c r="O4241" s="15"/>
      <c r="P4241" s="15"/>
    </row>
    <row r="4242" spans="1:16" x14ac:dyDescent="0.25">
      <c r="L4242" s="21" t="str">
        <f t="shared" ca="1" si="67"/>
        <v>-</v>
      </c>
    </row>
    <row r="4243" spans="1:16" x14ac:dyDescent="0.25">
      <c r="A4243" s="15"/>
      <c r="B4243" s="19"/>
      <c r="C4243" s="15"/>
      <c r="D4243" s="15"/>
      <c r="E4243" s="15"/>
      <c r="F4243" s="15"/>
      <c r="G4243" s="15"/>
      <c r="H4243" s="15"/>
      <c r="I4243" s="15"/>
      <c r="J4243" s="15"/>
      <c r="K4243" s="19"/>
      <c r="L4243" s="24" t="str">
        <f t="shared" ca="1" si="67"/>
        <v>-</v>
      </c>
      <c r="M4243" s="15"/>
      <c r="N4243" s="15"/>
      <c r="O4243" s="15"/>
      <c r="P4243" s="15"/>
    </row>
    <row r="4244" spans="1:16" x14ac:dyDescent="0.25">
      <c r="L4244" s="21" t="str">
        <f t="shared" ca="1" si="67"/>
        <v>-</v>
      </c>
    </row>
    <row r="4245" spans="1:16" x14ac:dyDescent="0.25">
      <c r="A4245" s="15"/>
      <c r="B4245" s="19"/>
      <c r="C4245" s="15"/>
      <c r="D4245" s="15"/>
      <c r="E4245" s="15"/>
      <c r="F4245" s="15"/>
      <c r="G4245" s="15"/>
      <c r="H4245" s="15"/>
      <c r="I4245" s="15"/>
      <c r="J4245" s="15"/>
      <c r="K4245" s="19"/>
      <c r="L4245" s="24" t="str">
        <f t="shared" ca="1" si="67"/>
        <v>-</v>
      </c>
      <c r="M4245" s="15"/>
      <c r="N4245" s="15"/>
      <c r="O4245" s="15"/>
      <c r="P4245" s="15"/>
    </row>
    <row r="4246" spans="1:16" x14ac:dyDescent="0.25">
      <c r="L4246" s="21" t="str">
        <f t="shared" ca="1" si="67"/>
        <v>-</v>
      </c>
    </row>
    <row r="4247" spans="1:16" x14ac:dyDescent="0.25">
      <c r="A4247" s="15"/>
      <c r="B4247" s="19"/>
      <c r="C4247" s="15"/>
      <c r="D4247" s="15"/>
      <c r="E4247" s="15"/>
      <c r="F4247" s="15"/>
      <c r="G4247" s="15"/>
      <c r="H4247" s="15"/>
      <c r="I4247" s="15"/>
      <c r="J4247" s="15"/>
      <c r="K4247" s="19"/>
      <c r="L4247" s="24" t="str">
        <f t="shared" ca="1" si="67"/>
        <v>-</v>
      </c>
      <c r="M4247" s="15"/>
      <c r="N4247" s="15"/>
      <c r="O4247" s="15"/>
      <c r="P4247" s="15"/>
    </row>
    <row r="4248" spans="1:16" x14ac:dyDescent="0.25">
      <c r="L4248" s="21" t="str">
        <f t="shared" ca="1" si="67"/>
        <v>-</v>
      </c>
    </row>
    <row r="4249" spans="1:16" x14ac:dyDescent="0.25">
      <c r="A4249" s="15"/>
      <c r="B4249" s="19"/>
      <c r="C4249" s="15"/>
      <c r="D4249" s="15"/>
      <c r="E4249" s="15"/>
      <c r="F4249" s="15"/>
      <c r="G4249" s="15"/>
      <c r="H4249" s="15"/>
      <c r="I4249" s="15"/>
      <c r="J4249" s="15"/>
      <c r="K4249" s="19"/>
      <c r="L4249" s="24" t="str">
        <f t="shared" ca="1" si="67"/>
        <v>-</v>
      </c>
      <c r="M4249" s="15"/>
      <c r="N4249" s="15"/>
      <c r="O4249" s="15"/>
      <c r="P4249" s="15"/>
    </row>
    <row r="4250" spans="1:16" x14ac:dyDescent="0.25">
      <c r="L4250" s="21" t="str">
        <f t="shared" ca="1" si="67"/>
        <v>-</v>
      </c>
    </row>
    <row r="4251" spans="1:16" x14ac:dyDescent="0.25">
      <c r="A4251" s="15"/>
      <c r="B4251" s="19"/>
      <c r="C4251" s="15"/>
      <c r="D4251" s="15"/>
      <c r="E4251" s="15"/>
      <c r="F4251" s="15"/>
      <c r="G4251" s="15"/>
      <c r="H4251" s="15"/>
      <c r="I4251" s="15"/>
      <c r="J4251" s="15"/>
      <c r="K4251" s="19"/>
      <c r="L4251" s="24" t="str">
        <f t="shared" ca="1" si="67"/>
        <v>-</v>
      </c>
      <c r="M4251" s="15"/>
      <c r="N4251" s="15"/>
      <c r="O4251" s="15"/>
      <c r="P4251" s="15"/>
    </row>
    <row r="4252" spans="1:16" x14ac:dyDescent="0.25">
      <c r="L4252" s="21" t="str">
        <f t="shared" ca="1" si="67"/>
        <v>-</v>
      </c>
    </row>
    <row r="4253" spans="1:16" x14ac:dyDescent="0.25">
      <c r="A4253" s="15"/>
      <c r="B4253" s="19"/>
      <c r="C4253" s="15"/>
      <c r="D4253" s="15"/>
      <c r="E4253" s="15"/>
      <c r="F4253" s="15"/>
      <c r="G4253" s="15"/>
      <c r="H4253" s="15"/>
      <c r="I4253" s="15"/>
      <c r="J4253" s="15"/>
      <c r="K4253" s="19"/>
      <c r="L4253" s="24" t="str">
        <f t="shared" ca="1" si="67"/>
        <v>-</v>
      </c>
      <c r="M4253" s="15"/>
      <c r="N4253" s="15"/>
      <c r="O4253" s="15"/>
      <c r="P4253" s="15"/>
    </row>
    <row r="4254" spans="1:16" x14ac:dyDescent="0.25">
      <c r="L4254" s="21" t="str">
        <f t="shared" ca="1" si="67"/>
        <v>-</v>
      </c>
    </row>
    <row r="4255" spans="1:16" x14ac:dyDescent="0.25">
      <c r="A4255" s="15"/>
      <c r="B4255" s="19"/>
      <c r="C4255" s="15"/>
      <c r="D4255" s="15"/>
      <c r="E4255" s="15"/>
      <c r="F4255" s="15"/>
      <c r="G4255" s="15"/>
      <c r="H4255" s="15"/>
      <c r="I4255" s="15"/>
      <c r="J4255" s="15"/>
      <c r="K4255" s="19"/>
      <c r="L4255" s="24" t="str">
        <f t="shared" ca="1" si="67"/>
        <v>-</v>
      </c>
      <c r="M4255" s="15"/>
      <c r="N4255" s="15"/>
      <c r="O4255" s="15"/>
      <c r="P4255" s="15"/>
    </row>
    <row r="4256" spans="1:16" x14ac:dyDescent="0.25">
      <c r="L4256" s="21" t="str">
        <f t="shared" ca="1" si="67"/>
        <v>-</v>
      </c>
    </row>
    <row r="4257" spans="1:16" x14ac:dyDescent="0.25">
      <c r="A4257" s="15"/>
      <c r="B4257" s="19"/>
      <c r="C4257" s="15"/>
      <c r="D4257" s="15"/>
      <c r="E4257" s="15"/>
      <c r="F4257" s="15"/>
      <c r="G4257" s="15"/>
      <c r="H4257" s="15"/>
      <c r="I4257" s="15"/>
      <c r="J4257" s="15"/>
      <c r="K4257" s="19"/>
      <c r="L4257" s="24" t="str">
        <f t="shared" ca="1" si="67"/>
        <v>-</v>
      </c>
      <c r="M4257" s="15"/>
      <c r="N4257" s="15"/>
      <c r="O4257" s="15"/>
      <c r="P4257" s="15"/>
    </row>
    <row r="4258" spans="1:16" x14ac:dyDescent="0.25">
      <c r="L4258" s="21" t="str">
        <f t="shared" ca="1" si="67"/>
        <v>-</v>
      </c>
    </row>
    <row r="4259" spans="1:16" x14ac:dyDescent="0.25">
      <c r="A4259" s="15"/>
      <c r="B4259" s="19"/>
      <c r="C4259" s="15"/>
      <c r="D4259" s="15"/>
      <c r="E4259" s="15"/>
      <c r="F4259" s="15"/>
      <c r="G4259" s="15"/>
      <c r="H4259" s="15"/>
      <c r="I4259" s="15"/>
      <c r="J4259" s="15"/>
      <c r="K4259" s="19"/>
      <c r="L4259" s="24" t="str">
        <f t="shared" ca="1" si="67"/>
        <v>-</v>
      </c>
      <c r="M4259" s="15"/>
      <c r="N4259" s="15"/>
      <c r="O4259" s="15"/>
      <c r="P4259" s="15"/>
    </row>
    <row r="4260" spans="1:16" x14ac:dyDescent="0.25">
      <c r="L4260" s="21" t="str">
        <f t="shared" ca="1" si="67"/>
        <v>-</v>
      </c>
    </row>
    <row r="4261" spans="1:16" x14ac:dyDescent="0.25">
      <c r="A4261" s="15"/>
      <c r="B4261" s="19"/>
      <c r="C4261" s="15"/>
      <c r="D4261" s="15"/>
      <c r="E4261" s="15"/>
      <c r="F4261" s="15"/>
      <c r="G4261" s="15"/>
      <c r="H4261" s="15"/>
      <c r="I4261" s="15"/>
      <c r="J4261" s="15"/>
      <c r="K4261" s="19"/>
      <c r="L4261" s="24" t="str">
        <f t="shared" ca="1" si="67"/>
        <v>-</v>
      </c>
      <c r="M4261" s="15"/>
      <c r="N4261" s="15"/>
      <c r="O4261" s="15"/>
      <c r="P4261" s="15"/>
    </row>
    <row r="4262" spans="1:16" x14ac:dyDescent="0.25">
      <c r="L4262" s="21" t="str">
        <f t="shared" ca="1" si="67"/>
        <v>-</v>
      </c>
    </row>
    <row r="4263" spans="1:16" x14ac:dyDescent="0.25">
      <c r="A4263" s="15"/>
      <c r="B4263" s="19"/>
      <c r="C4263" s="15"/>
      <c r="D4263" s="15"/>
      <c r="E4263" s="15"/>
      <c r="F4263" s="15"/>
      <c r="G4263" s="15"/>
      <c r="H4263" s="15"/>
      <c r="I4263" s="15"/>
      <c r="J4263" s="15"/>
      <c r="K4263" s="19"/>
      <c r="L4263" s="24" t="str">
        <f t="shared" ca="1" si="67"/>
        <v>-</v>
      </c>
      <c r="M4263" s="15"/>
      <c r="N4263" s="15"/>
      <c r="O4263" s="15"/>
      <c r="P4263" s="15"/>
    </row>
    <row r="4264" spans="1:16" x14ac:dyDescent="0.25">
      <c r="L4264" s="21" t="str">
        <f t="shared" ca="1" si="67"/>
        <v>-</v>
      </c>
    </row>
    <row r="4265" spans="1:16" x14ac:dyDescent="0.25">
      <c r="A4265" s="15"/>
      <c r="B4265" s="19"/>
      <c r="C4265" s="15"/>
      <c r="D4265" s="15"/>
      <c r="E4265" s="15"/>
      <c r="F4265" s="15"/>
      <c r="G4265" s="15"/>
      <c r="H4265" s="15"/>
      <c r="I4265" s="15"/>
      <c r="J4265" s="15"/>
      <c r="K4265" s="19"/>
      <c r="L4265" s="24" t="str">
        <f t="shared" ca="1" si="67"/>
        <v>-</v>
      </c>
      <c r="M4265" s="15"/>
      <c r="N4265" s="15"/>
      <c r="O4265" s="15"/>
      <c r="P4265" s="15"/>
    </row>
    <row r="4266" spans="1:16" x14ac:dyDescent="0.25">
      <c r="L4266" s="21" t="str">
        <f t="shared" ca="1" si="67"/>
        <v>-</v>
      </c>
    </row>
    <row r="4267" spans="1:16" x14ac:dyDescent="0.25">
      <c r="A4267" s="15"/>
      <c r="B4267" s="19"/>
      <c r="C4267" s="15"/>
      <c r="D4267" s="15"/>
      <c r="E4267" s="15"/>
      <c r="F4267" s="15"/>
      <c r="G4267" s="15"/>
      <c r="H4267" s="15"/>
      <c r="I4267" s="15"/>
      <c r="J4267" s="15"/>
      <c r="K4267" s="19"/>
      <c r="L4267" s="24" t="str">
        <f t="shared" ca="1" si="67"/>
        <v>-</v>
      </c>
      <c r="M4267" s="15"/>
      <c r="N4267" s="15"/>
      <c r="O4267" s="15"/>
      <c r="P4267" s="15"/>
    </row>
    <row r="4268" spans="1:16" x14ac:dyDescent="0.25">
      <c r="L4268" s="21" t="str">
        <f t="shared" ca="1" si="67"/>
        <v>-</v>
      </c>
    </row>
    <row r="4269" spans="1:16" x14ac:dyDescent="0.25">
      <c r="A4269" s="15"/>
      <c r="B4269" s="19"/>
      <c r="C4269" s="15"/>
      <c r="D4269" s="15"/>
      <c r="E4269" s="15"/>
      <c r="F4269" s="15"/>
      <c r="G4269" s="15"/>
      <c r="H4269" s="15"/>
      <c r="I4269" s="15"/>
      <c r="J4269" s="15"/>
      <c r="K4269" s="19"/>
      <c r="L4269" s="24" t="str">
        <f t="shared" ca="1" si="67"/>
        <v>-</v>
      </c>
      <c r="M4269" s="15"/>
      <c r="N4269" s="15"/>
      <c r="O4269" s="15"/>
      <c r="P4269" s="15"/>
    </row>
    <row r="4270" spans="1:16" x14ac:dyDescent="0.25">
      <c r="L4270" s="21" t="str">
        <f t="shared" ca="1" si="67"/>
        <v>-</v>
      </c>
    </row>
    <row r="4271" spans="1:16" x14ac:dyDescent="0.25">
      <c r="A4271" s="15"/>
      <c r="B4271" s="19"/>
      <c r="C4271" s="15"/>
      <c r="D4271" s="15"/>
      <c r="E4271" s="15"/>
      <c r="F4271" s="15"/>
      <c r="G4271" s="15"/>
      <c r="H4271" s="15"/>
      <c r="I4271" s="15"/>
      <c r="J4271" s="15"/>
      <c r="K4271" s="19"/>
      <c r="L4271" s="24" t="str">
        <f t="shared" ca="1" si="67"/>
        <v>-</v>
      </c>
      <c r="M4271" s="15"/>
      <c r="N4271" s="15"/>
      <c r="O4271" s="15"/>
      <c r="P4271" s="15"/>
    </row>
    <row r="4272" spans="1:16" x14ac:dyDescent="0.25">
      <c r="L4272" s="21" t="str">
        <f t="shared" ca="1" si="67"/>
        <v>-</v>
      </c>
    </row>
    <row r="4273" spans="1:16" x14ac:dyDescent="0.25">
      <c r="A4273" s="15"/>
      <c r="B4273" s="19"/>
      <c r="C4273" s="15"/>
      <c r="D4273" s="15"/>
      <c r="E4273" s="15"/>
      <c r="F4273" s="15"/>
      <c r="G4273" s="15"/>
      <c r="H4273" s="15"/>
      <c r="I4273" s="15"/>
      <c r="J4273" s="15"/>
      <c r="K4273" s="19"/>
      <c r="L4273" s="24" t="str">
        <f t="shared" ca="1" si="67"/>
        <v>-</v>
      </c>
      <c r="M4273" s="15"/>
      <c r="N4273" s="15"/>
      <c r="O4273" s="15"/>
      <c r="P4273" s="15"/>
    </row>
    <row r="4274" spans="1:16" x14ac:dyDescent="0.25">
      <c r="L4274" s="21" t="str">
        <f t="shared" ca="1" si="67"/>
        <v>-</v>
      </c>
    </row>
    <row r="4275" spans="1:16" x14ac:dyDescent="0.25">
      <c r="A4275" s="15"/>
      <c r="B4275" s="19"/>
      <c r="C4275" s="15"/>
      <c r="D4275" s="15"/>
      <c r="E4275" s="15"/>
      <c r="F4275" s="15"/>
      <c r="G4275" s="15"/>
      <c r="H4275" s="15"/>
      <c r="I4275" s="15"/>
      <c r="J4275" s="15"/>
      <c r="K4275" s="19"/>
      <c r="L4275" s="24" t="str">
        <f t="shared" ca="1" si="67"/>
        <v>-</v>
      </c>
      <c r="M4275" s="15"/>
      <c r="N4275" s="15"/>
      <c r="O4275" s="15"/>
      <c r="P4275" s="15"/>
    </row>
    <row r="4276" spans="1:16" x14ac:dyDescent="0.25">
      <c r="L4276" s="21" t="str">
        <f t="shared" ca="1" si="67"/>
        <v>-</v>
      </c>
    </row>
    <row r="4277" spans="1:16" x14ac:dyDescent="0.25">
      <c r="A4277" s="15"/>
      <c r="B4277" s="19"/>
      <c r="C4277" s="15"/>
      <c r="D4277" s="15"/>
      <c r="E4277" s="15"/>
      <c r="F4277" s="15"/>
      <c r="G4277" s="15"/>
      <c r="H4277" s="15"/>
      <c r="I4277" s="15"/>
      <c r="J4277" s="15"/>
      <c r="K4277" s="19"/>
      <c r="L4277" s="24" t="str">
        <f t="shared" ca="1" si="67"/>
        <v>-</v>
      </c>
      <c r="M4277" s="15"/>
      <c r="N4277" s="15"/>
      <c r="O4277" s="15"/>
      <c r="P4277" s="15"/>
    </row>
    <row r="4278" spans="1:16" x14ac:dyDescent="0.25">
      <c r="L4278" s="21" t="str">
        <f t="shared" ca="1" si="67"/>
        <v>-</v>
      </c>
    </row>
    <row r="4279" spans="1:16" x14ac:dyDescent="0.25">
      <c r="A4279" s="15"/>
      <c r="B4279" s="19"/>
      <c r="C4279" s="15"/>
      <c r="D4279" s="15"/>
      <c r="E4279" s="15"/>
      <c r="F4279" s="15"/>
      <c r="G4279" s="15"/>
      <c r="H4279" s="15"/>
      <c r="I4279" s="15"/>
      <c r="J4279" s="15"/>
      <c r="K4279" s="19"/>
      <c r="L4279" s="24" t="str">
        <f t="shared" ca="1" si="67"/>
        <v>-</v>
      </c>
      <c r="M4279" s="15"/>
      <c r="N4279" s="15"/>
      <c r="O4279" s="15"/>
      <c r="P4279" s="15"/>
    </row>
    <row r="4280" spans="1:16" x14ac:dyDescent="0.25">
      <c r="L4280" s="21" t="str">
        <f t="shared" ca="1" si="67"/>
        <v>-</v>
      </c>
    </row>
    <row r="4281" spans="1:16" x14ac:dyDescent="0.25">
      <c r="A4281" s="15"/>
      <c r="B4281" s="19"/>
      <c r="C4281" s="15"/>
      <c r="D4281" s="15"/>
      <c r="E4281" s="15"/>
      <c r="F4281" s="15"/>
      <c r="G4281" s="15"/>
      <c r="H4281" s="15"/>
      <c r="I4281" s="15"/>
      <c r="J4281" s="15"/>
      <c r="K4281" s="19"/>
      <c r="L4281" s="24" t="str">
        <f t="shared" ca="1" si="67"/>
        <v>-</v>
      </c>
      <c r="M4281" s="15"/>
      <c r="N4281" s="15"/>
      <c r="O4281" s="15"/>
      <c r="P4281" s="15"/>
    </row>
    <row r="4282" spans="1:16" x14ac:dyDescent="0.25">
      <c r="L4282" s="21" t="str">
        <f t="shared" ca="1" si="67"/>
        <v>-</v>
      </c>
    </row>
    <row r="4283" spans="1:16" x14ac:dyDescent="0.25">
      <c r="A4283" s="15"/>
      <c r="B4283" s="19"/>
      <c r="C4283" s="15"/>
      <c r="D4283" s="15"/>
      <c r="E4283" s="15"/>
      <c r="F4283" s="15"/>
      <c r="G4283" s="15"/>
      <c r="H4283" s="15"/>
      <c r="I4283" s="15"/>
      <c r="J4283" s="15"/>
      <c r="K4283" s="19"/>
      <c r="L4283" s="24" t="str">
        <f t="shared" ca="1" si="67"/>
        <v>-</v>
      </c>
      <c r="M4283" s="15"/>
      <c r="N4283" s="15"/>
      <c r="O4283" s="15"/>
      <c r="P4283" s="15"/>
    </row>
    <row r="4284" spans="1:16" x14ac:dyDescent="0.25">
      <c r="L4284" s="21" t="str">
        <f t="shared" ca="1" si="67"/>
        <v>-</v>
      </c>
    </row>
    <row r="4285" spans="1:16" x14ac:dyDescent="0.25">
      <c r="A4285" s="15"/>
      <c r="B4285" s="19"/>
      <c r="C4285" s="15"/>
      <c r="D4285" s="15"/>
      <c r="E4285" s="15"/>
      <c r="F4285" s="15"/>
      <c r="G4285" s="15"/>
      <c r="H4285" s="15"/>
      <c r="I4285" s="15"/>
      <c r="J4285" s="15"/>
      <c r="K4285" s="19"/>
      <c r="L4285" s="24" t="str">
        <f t="shared" ca="1" si="67"/>
        <v>-</v>
      </c>
      <c r="M4285" s="15"/>
      <c r="N4285" s="15"/>
      <c r="O4285" s="15"/>
      <c r="P4285" s="15"/>
    </row>
    <row r="4286" spans="1:16" x14ac:dyDescent="0.25">
      <c r="L4286" s="21" t="str">
        <f t="shared" ca="1" si="67"/>
        <v>-</v>
      </c>
    </row>
    <row r="4287" spans="1:16" x14ac:dyDescent="0.25">
      <c r="A4287" s="15"/>
      <c r="B4287" s="19"/>
      <c r="C4287" s="15"/>
      <c r="D4287" s="15"/>
      <c r="E4287" s="15"/>
      <c r="F4287" s="15"/>
      <c r="G4287" s="15"/>
      <c r="H4287" s="15"/>
      <c r="I4287" s="15"/>
      <c r="J4287" s="15"/>
      <c r="K4287" s="19"/>
      <c r="L4287" s="24" t="str">
        <f t="shared" ca="1" si="67"/>
        <v>-</v>
      </c>
      <c r="M4287" s="15"/>
      <c r="N4287" s="15"/>
      <c r="O4287" s="15"/>
      <c r="P4287" s="15"/>
    </row>
    <row r="4288" spans="1:16" x14ac:dyDescent="0.25">
      <c r="L4288" s="21" t="str">
        <f t="shared" ca="1" si="67"/>
        <v>-</v>
      </c>
    </row>
    <row r="4289" spans="1:16" x14ac:dyDescent="0.25">
      <c r="A4289" s="15"/>
      <c r="B4289" s="19"/>
      <c r="C4289" s="15"/>
      <c r="D4289" s="15"/>
      <c r="E4289" s="15"/>
      <c r="F4289" s="15"/>
      <c r="G4289" s="15"/>
      <c r="H4289" s="15"/>
      <c r="I4289" s="15"/>
      <c r="J4289" s="15"/>
      <c r="K4289" s="19"/>
      <c r="L4289" s="24" t="str">
        <f t="shared" ca="1" si="67"/>
        <v>-</v>
      </c>
      <c r="M4289" s="15"/>
      <c r="N4289" s="15"/>
      <c r="O4289" s="15"/>
      <c r="P4289" s="15"/>
    </row>
    <row r="4290" spans="1:16" x14ac:dyDescent="0.25">
      <c r="L4290" s="21" t="str">
        <f t="shared" ca="1" si="67"/>
        <v>-</v>
      </c>
    </row>
    <row r="4291" spans="1:16" x14ac:dyDescent="0.25">
      <c r="A4291" s="15"/>
      <c r="B4291" s="19"/>
      <c r="C4291" s="15"/>
      <c r="D4291" s="15"/>
      <c r="E4291" s="15"/>
      <c r="F4291" s="15"/>
      <c r="G4291" s="15"/>
      <c r="H4291" s="15"/>
      <c r="I4291" s="15"/>
      <c r="J4291" s="15"/>
      <c r="K4291" s="19"/>
      <c r="L4291" s="24" t="str">
        <f t="shared" ca="1" si="67"/>
        <v>-</v>
      </c>
      <c r="M4291" s="15"/>
      <c r="N4291" s="15"/>
      <c r="O4291" s="15"/>
      <c r="P4291" s="15"/>
    </row>
    <row r="4292" spans="1:16" x14ac:dyDescent="0.25">
      <c r="L4292" s="21" t="str">
        <f t="shared" ca="1" si="67"/>
        <v>-</v>
      </c>
    </row>
    <row r="4293" spans="1:16" x14ac:dyDescent="0.25">
      <c r="A4293" s="15"/>
      <c r="B4293" s="19"/>
      <c r="C4293" s="15"/>
      <c r="D4293" s="15"/>
      <c r="E4293" s="15"/>
      <c r="F4293" s="15"/>
      <c r="G4293" s="15"/>
      <c r="H4293" s="15"/>
      <c r="I4293" s="15"/>
      <c r="J4293" s="15"/>
      <c r="K4293" s="19"/>
      <c r="L4293" s="24" t="str">
        <f t="shared" ca="1" si="67"/>
        <v>-</v>
      </c>
      <c r="M4293" s="15"/>
      <c r="N4293" s="15"/>
      <c r="O4293" s="15"/>
      <c r="P4293" s="15"/>
    </row>
    <row r="4294" spans="1:16" x14ac:dyDescent="0.25">
      <c r="L4294" s="21" t="str">
        <f t="shared" ref="L4294:L4357" ca="1" si="68">IF(B4294&gt;1/1/1900, (IF(M4294="Closed",(DATEDIF(B4294,K4294,"d"))-(DATEDIF(H4294,J4294,"d")),IF(OR(M4294="Pending",ISBLANK(K4294)),TODAY()-B4294))),"-")</f>
        <v>-</v>
      </c>
    </row>
    <row r="4295" spans="1:16" x14ac:dyDescent="0.25">
      <c r="A4295" s="15"/>
      <c r="B4295" s="19"/>
      <c r="C4295" s="15"/>
      <c r="D4295" s="15"/>
      <c r="E4295" s="15"/>
      <c r="F4295" s="15"/>
      <c r="G4295" s="15"/>
      <c r="H4295" s="15"/>
      <c r="I4295" s="15"/>
      <c r="J4295" s="15"/>
      <c r="K4295" s="19"/>
      <c r="L4295" s="24" t="str">
        <f t="shared" ca="1" si="68"/>
        <v>-</v>
      </c>
      <c r="M4295" s="15"/>
      <c r="N4295" s="15"/>
      <c r="O4295" s="15"/>
      <c r="P4295" s="15"/>
    </row>
    <row r="4296" spans="1:16" x14ac:dyDescent="0.25">
      <c r="L4296" s="21" t="str">
        <f t="shared" ca="1" si="68"/>
        <v>-</v>
      </c>
    </row>
    <row r="4297" spans="1:16" x14ac:dyDescent="0.25">
      <c r="A4297" s="15"/>
      <c r="B4297" s="19"/>
      <c r="C4297" s="15"/>
      <c r="D4297" s="15"/>
      <c r="E4297" s="15"/>
      <c r="F4297" s="15"/>
      <c r="G4297" s="15"/>
      <c r="H4297" s="15"/>
      <c r="I4297" s="15"/>
      <c r="J4297" s="15"/>
      <c r="K4297" s="19"/>
      <c r="L4297" s="24" t="str">
        <f t="shared" ca="1" si="68"/>
        <v>-</v>
      </c>
      <c r="M4297" s="15"/>
      <c r="N4297" s="15"/>
      <c r="O4297" s="15"/>
      <c r="P4297" s="15"/>
    </row>
    <row r="4298" spans="1:16" x14ac:dyDescent="0.25">
      <c r="L4298" s="21" t="str">
        <f t="shared" ca="1" si="68"/>
        <v>-</v>
      </c>
    </row>
    <row r="4299" spans="1:16" x14ac:dyDescent="0.25">
      <c r="A4299" s="15"/>
      <c r="B4299" s="19"/>
      <c r="C4299" s="15"/>
      <c r="D4299" s="15"/>
      <c r="E4299" s="15"/>
      <c r="F4299" s="15"/>
      <c r="G4299" s="15"/>
      <c r="H4299" s="15"/>
      <c r="I4299" s="15"/>
      <c r="J4299" s="15"/>
      <c r="K4299" s="19"/>
      <c r="L4299" s="24" t="str">
        <f t="shared" ca="1" si="68"/>
        <v>-</v>
      </c>
      <c r="M4299" s="15"/>
      <c r="N4299" s="15"/>
      <c r="O4299" s="15"/>
      <c r="P4299" s="15"/>
    </row>
    <row r="4300" spans="1:16" x14ac:dyDescent="0.25">
      <c r="L4300" s="21" t="str">
        <f t="shared" ca="1" si="68"/>
        <v>-</v>
      </c>
    </row>
    <row r="4301" spans="1:16" x14ac:dyDescent="0.25">
      <c r="A4301" s="15"/>
      <c r="B4301" s="19"/>
      <c r="C4301" s="15"/>
      <c r="D4301" s="15"/>
      <c r="E4301" s="15"/>
      <c r="F4301" s="15"/>
      <c r="G4301" s="15"/>
      <c r="H4301" s="15"/>
      <c r="I4301" s="15"/>
      <c r="J4301" s="15"/>
      <c r="K4301" s="19"/>
      <c r="L4301" s="24" t="str">
        <f t="shared" ca="1" si="68"/>
        <v>-</v>
      </c>
      <c r="M4301" s="15"/>
      <c r="N4301" s="15"/>
      <c r="O4301" s="15"/>
      <c r="P4301" s="15"/>
    </row>
    <row r="4302" spans="1:16" x14ac:dyDescent="0.25">
      <c r="L4302" s="21" t="str">
        <f t="shared" ca="1" si="68"/>
        <v>-</v>
      </c>
    </row>
    <row r="4303" spans="1:16" x14ac:dyDescent="0.25">
      <c r="A4303" s="15"/>
      <c r="B4303" s="19"/>
      <c r="C4303" s="15"/>
      <c r="D4303" s="15"/>
      <c r="E4303" s="15"/>
      <c r="F4303" s="15"/>
      <c r="G4303" s="15"/>
      <c r="H4303" s="15"/>
      <c r="I4303" s="15"/>
      <c r="J4303" s="15"/>
      <c r="K4303" s="19"/>
      <c r="L4303" s="24" t="str">
        <f t="shared" ca="1" si="68"/>
        <v>-</v>
      </c>
      <c r="M4303" s="15"/>
      <c r="N4303" s="15"/>
      <c r="O4303" s="15"/>
      <c r="P4303" s="15"/>
    </row>
    <row r="4304" spans="1:16" x14ac:dyDescent="0.25">
      <c r="L4304" s="21" t="str">
        <f t="shared" ca="1" si="68"/>
        <v>-</v>
      </c>
    </row>
    <row r="4305" spans="1:16" x14ac:dyDescent="0.25">
      <c r="A4305" s="15"/>
      <c r="B4305" s="19"/>
      <c r="C4305" s="15"/>
      <c r="D4305" s="15"/>
      <c r="E4305" s="15"/>
      <c r="F4305" s="15"/>
      <c r="G4305" s="15"/>
      <c r="H4305" s="15"/>
      <c r="I4305" s="15"/>
      <c r="J4305" s="15"/>
      <c r="K4305" s="19"/>
      <c r="L4305" s="24" t="str">
        <f t="shared" ca="1" si="68"/>
        <v>-</v>
      </c>
      <c r="M4305" s="15"/>
      <c r="N4305" s="15"/>
      <c r="O4305" s="15"/>
      <c r="P4305" s="15"/>
    </row>
    <row r="4306" spans="1:16" x14ac:dyDescent="0.25">
      <c r="L4306" s="21" t="str">
        <f t="shared" ca="1" si="68"/>
        <v>-</v>
      </c>
    </row>
    <row r="4307" spans="1:16" x14ac:dyDescent="0.25">
      <c r="A4307" s="15"/>
      <c r="B4307" s="19"/>
      <c r="C4307" s="15"/>
      <c r="D4307" s="15"/>
      <c r="E4307" s="15"/>
      <c r="F4307" s="15"/>
      <c r="G4307" s="15"/>
      <c r="H4307" s="15"/>
      <c r="I4307" s="15"/>
      <c r="J4307" s="15"/>
      <c r="K4307" s="19"/>
      <c r="L4307" s="24" t="str">
        <f t="shared" ca="1" si="68"/>
        <v>-</v>
      </c>
      <c r="M4307" s="15"/>
      <c r="N4307" s="15"/>
      <c r="O4307" s="15"/>
      <c r="P4307" s="15"/>
    </row>
    <row r="4308" spans="1:16" x14ac:dyDescent="0.25">
      <c r="L4308" s="21" t="str">
        <f t="shared" ca="1" si="68"/>
        <v>-</v>
      </c>
    </row>
    <row r="4309" spans="1:16" x14ac:dyDescent="0.25">
      <c r="A4309" s="15"/>
      <c r="B4309" s="19"/>
      <c r="C4309" s="15"/>
      <c r="D4309" s="15"/>
      <c r="E4309" s="15"/>
      <c r="F4309" s="15"/>
      <c r="G4309" s="15"/>
      <c r="H4309" s="15"/>
      <c r="I4309" s="15"/>
      <c r="J4309" s="15"/>
      <c r="K4309" s="19"/>
      <c r="L4309" s="24" t="str">
        <f t="shared" ca="1" si="68"/>
        <v>-</v>
      </c>
      <c r="M4309" s="15"/>
      <c r="N4309" s="15"/>
      <c r="O4309" s="15"/>
      <c r="P4309" s="15"/>
    </row>
    <row r="4310" spans="1:16" x14ac:dyDescent="0.25">
      <c r="L4310" s="21" t="str">
        <f t="shared" ca="1" si="68"/>
        <v>-</v>
      </c>
    </row>
    <row r="4311" spans="1:16" x14ac:dyDescent="0.25">
      <c r="A4311" s="15"/>
      <c r="B4311" s="19"/>
      <c r="C4311" s="15"/>
      <c r="D4311" s="15"/>
      <c r="E4311" s="15"/>
      <c r="F4311" s="15"/>
      <c r="G4311" s="15"/>
      <c r="H4311" s="15"/>
      <c r="I4311" s="15"/>
      <c r="J4311" s="15"/>
      <c r="K4311" s="19"/>
      <c r="L4311" s="24" t="str">
        <f t="shared" ca="1" si="68"/>
        <v>-</v>
      </c>
      <c r="M4311" s="15"/>
      <c r="N4311" s="15"/>
      <c r="O4311" s="15"/>
      <c r="P4311" s="15"/>
    </row>
    <row r="4312" spans="1:16" x14ac:dyDescent="0.25">
      <c r="L4312" s="21" t="str">
        <f t="shared" ca="1" si="68"/>
        <v>-</v>
      </c>
    </row>
    <row r="4313" spans="1:16" x14ac:dyDescent="0.25">
      <c r="A4313" s="15"/>
      <c r="B4313" s="19"/>
      <c r="C4313" s="15"/>
      <c r="D4313" s="15"/>
      <c r="E4313" s="15"/>
      <c r="F4313" s="15"/>
      <c r="G4313" s="15"/>
      <c r="H4313" s="15"/>
      <c r="I4313" s="15"/>
      <c r="J4313" s="15"/>
      <c r="K4313" s="19"/>
      <c r="L4313" s="24" t="str">
        <f t="shared" ca="1" si="68"/>
        <v>-</v>
      </c>
      <c r="M4313" s="15"/>
      <c r="N4313" s="15"/>
      <c r="O4313" s="15"/>
      <c r="P4313" s="15"/>
    </row>
    <row r="4314" spans="1:16" x14ac:dyDescent="0.25">
      <c r="L4314" s="21" t="str">
        <f t="shared" ca="1" si="68"/>
        <v>-</v>
      </c>
    </row>
    <row r="4315" spans="1:16" x14ac:dyDescent="0.25">
      <c r="A4315" s="15"/>
      <c r="B4315" s="19"/>
      <c r="C4315" s="15"/>
      <c r="D4315" s="15"/>
      <c r="E4315" s="15"/>
      <c r="F4315" s="15"/>
      <c r="G4315" s="15"/>
      <c r="H4315" s="15"/>
      <c r="I4315" s="15"/>
      <c r="J4315" s="15"/>
      <c r="K4315" s="19"/>
      <c r="L4315" s="24" t="str">
        <f t="shared" ca="1" si="68"/>
        <v>-</v>
      </c>
      <c r="M4315" s="15"/>
      <c r="N4315" s="15"/>
      <c r="O4315" s="15"/>
      <c r="P4315" s="15"/>
    </row>
    <row r="4316" spans="1:16" x14ac:dyDescent="0.25">
      <c r="L4316" s="21" t="str">
        <f t="shared" ca="1" si="68"/>
        <v>-</v>
      </c>
    </row>
    <row r="4317" spans="1:16" x14ac:dyDescent="0.25">
      <c r="A4317" s="15"/>
      <c r="B4317" s="19"/>
      <c r="C4317" s="15"/>
      <c r="D4317" s="15"/>
      <c r="E4317" s="15"/>
      <c r="F4317" s="15"/>
      <c r="G4317" s="15"/>
      <c r="H4317" s="15"/>
      <c r="I4317" s="15"/>
      <c r="J4317" s="15"/>
      <c r="K4317" s="19"/>
      <c r="L4317" s="24" t="str">
        <f t="shared" ca="1" si="68"/>
        <v>-</v>
      </c>
      <c r="M4317" s="15"/>
      <c r="N4317" s="15"/>
      <c r="O4317" s="15"/>
      <c r="P4317" s="15"/>
    </row>
    <row r="4318" spans="1:16" x14ac:dyDescent="0.25">
      <c r="L4318" s="21" t="str">
        <f t="shared" ca="1" si="68"/>
        <v>-</v>
      </c>
    </row>
    <row r="4319" spans="1:16" x14ac:dyDescent="0.25">
      <c r="A4319" s="15"/>
      <c r="B4319" s="19"/>
      <c r="C4319" s="15"/>
      <c r="D4319" s="15"/>
      <c r="E4319" s="15"/>
      <c r="F4319" s="15"/>
      <c r="G4319" s="15"/>
      <c r="H4319" s="15"/>
      <c r="I4319" s="15"/>
      <c r="J4319" s="15"/>
      <c r="K4319" s="19"/>
      <c r="L4319" s="24" t="str">
        <f t="shared" ca="1" si="68"/>
        <v>-</v>
      </c>
      <c r="M4319" s="15"/>
      <c r="N4319" s="15"/>
      <c r="O4319" s="15"/>
      <c r="P4319" s="15"/>
    </row>
    <row r="4320" spans="1:16" x14ac:dyDescent="0.25">
      <c r="L4320" s="21" t="str">
        <f t="shared" ca="1" si="68"/>
        <v>-</v>
      </c>
    </row>
    <row r="4321" spans="1:16" x14ac:dyDescent="0.25">
      <c r="A4321" s="15"/>
      <c r="B4321" s="19"/>
      <c r="C4321" s="15"/>
      <c r="D4321" s="15"/>
      <c r="E4321" s="15"/>
      <c r="F4321" s="15"/>
      <c r="G4321" s="15"/>
      <c r="H4321" s="15"/>
      <c r="I4321" s="15"/>
      <c r="J4321" s="15"/>
      <c r="K4321" s="19"/>
      <c r="L4321" s="24" t="str">
        <f t="shared" ca="1" si="68"/>
        <v>-</v>
      </c>
      <c r="M4321" s="15"/>
      <c r="N4321" s="15"/>
      <c r="O4321" s="15"/>
      <c r="P4321" s="15"/>
    </row>
    <row r="4322" spans="1:16" x14ac:dyDescent="0.25">
      <c r="L4322" s="21" t="str">
        <f t="shared" ca="1" si="68"/>
        <v>-</v>
      </c>
    </row>
    <row r="4323" spans="1:16" x14ac:dyDescent="0.25">
      <c r="A4323" s="15"/>
      <c r="B4323" s="19"/>
      <c r="C4323" s="15"/>
      <c r="D4323" s="15"/>
      <c r="E4323" s="15"/>
      <c r="F4323" s="15"/>
      <c r="G4323" s="15"/>
      <c r="H4323" s="15"/>
      <c r="I4323" s="15"/>
      <c r="J4323" s="15"/>
      <c r="K4323" s="19"/>
      <c r="L4323" s="24" t="str">
        <f t="shared" ca="1" si="68"/>
        <v>-</v>
      </c>
      <c r="M4323" s="15"/>
      <c r="N4323" s="15"/>
      <c r="O4323" s="15"/>
      <c r="P4323" s="15"/>
    </row>
    <row r="4324" spans="1:16" x14ac:dyDescent="0.25">
      <c r="L4324" s="21" t="str">
        <f t="shared" ca="1" si="68"/>
        <v>-</v>
      </c>
    </row>
    <row r="4325" spans="1:16" x14ac:dyDescent="0.25">
      <c r="A4325" s="15"/>
      <c r="B4325" s="19"/>
      <c r="C4325" s="15"/>
      <c r="D4325" s="15"/>
      <c r="E4325" s="15"/>
      <c r="F4325" s="15"/>
      <c r="G4325" s="15"/>
      <c r="H4325" s="15"/>
      <c r="I4325" s="15"/>
      <c r="J4325" s="15"/>
      <c r="K4325" s="19"/>
      <c r="L4325" s="24" t="str">
        <f t="shared" ca="1" si="68"/>
        <v>-</v>
      </c>
      <c r="M4325" s="15"/>
      <c r="N4325" s="15"/>
      <c r="O4325" s="15"/>
      <c r="P4325" s="15"/>
    </row>
    <row r="4326" spans="1:16" x14ac:dyDescent="0.25">
      <c r="L4326" s="21" t="str">
        <f t="shared" ca="1" si="68"/>
        <v>-</v>
      </c>
    </row>
    <row r="4327" spans="1:16" x14ac:dyDescent="0.25">
      <c r="A4327" s="15"/>
      <c r="B4327" s="19"/>
      <c r="C4327" s="15"/>
      <c r="D4327" s="15"/>
      <c r="E4327" s="15"/>
      <c r="F4327" s="15"/>
      <c r="G4327" s="15"/>
      <c r="H4327" s="15"/>
      <c r="I4327" s="15"/>
      <c r="J4327" s="15"/>
      <c r="K4327" s="19"/>
      <c r="L4327" s="24" t="str">
        <f t="shared" ca="1" si="68"/>
        <v>-</v>
      </c>
      <c r="M4327" s="15"/>
      <c r="N4327" s="15"/>
      <c r="O4327" s="15"/>
      <c r="P4327" s="15"/>
    </row>
    <row r="4328" spans="1:16" x14ac:dyDescent="0.25">
      <c r="L4328" s="21" t="str">
        <f t="shared" ca="1" si="68"/>
        <v>-</v>
      </c>
    </row>
    <row r="4329" spans="1:16" x14ac:dyDescent="0.25">
      <c r="A4329" s="15"/>
      <c r="B4329" s="19"/>
      <c r="C4329" s="15"/>
      <c r="D4329" s="15"/>
      <c r="E4329" s="15"/>
      <c r="F4329" s="15"/>
      <c r="G4329" s="15"/>
      <c r="H4329" s="15"/>
      <c r="I4329" s="15"/>
      <c r="J4329" s="15"/>
      <c r="K4329" s="19"/>
      <c r="L4329" s="24" t="str">
        <f t="shared" ca="1" si="68"/>
        <v>-</v>
      </c>
      <c r="M4329" s="15"/>
      <c r="N4329" s="15"/>
      <c r="O4329" s="15"/>
      <c r="P4329" s="15"/>
    </row>
    <row r="4330" spans="1:16" x14ac:dyDescent="0.25">
      <c r="L4330" s="21" t="str">
        <f t="shared" ca="1" si="68"/>
        <v>-</v>
      </c>
    </row>
    <row r="4331" spans="1:16" x14ac:dyDescent="0.25">
      <c r="A4331" s="15"/>
      <c r="B4331" s="19"/>
      <c r="C4331" s="15"/>
      <c r="D4331" s="15"/>
      <c r="E4331" s="15"/>
      <c r="F4331" s="15"/>
      <c r="G4331" s="15"/>
      <c r="H4331" s="15"/>
      <c r="I4331" s="15"/>
      <c r="J4331" s="15"/>
      <c r="K4331" s="19"/>
      <c r="L4331" s="24" t="str">
        <f t="shared" ca="1" si="68"/>
        <v>-</v>
      </c>
      <c r="M4331" s="15"/>
      <c r="N4331" s="15"/>
      <c r="O4331" s="15"/>
      <c r="P4331" s="15"/>
    </row>
    <row r="4332" spans="1:16" x14ac:dyDescent="0.25">
      <c r="L4332" s="21" t="str">
        <f t="shared" ca="1" si="68"/>
        <v>-</v>
      </c>
    </row>
    <row r="4333" spans="1:16" x14ac:dyDescent="0.25">
      <c r="A4333" s="15"/>
      <c r="B4333" s="19"/>
      <c r="C4333" s="15"/>
      <c r="D4333" s="15"/>
      <c r="E4333" s="15"/>
      <c r="F4333" s="15"/>
      <c r="G4333" s="15"/>
      <c r="H4333" s="15"/>
      <c r="I4333" s="15"/>
      <c r="J4333" s="15"/>
      <c r="K4333" s="19"/>
      <c r="L4333" s="24" t="str">
        <f t="shared" ca="1" si="68"/>
        <v>-</v>
      </c>
      <c r="M4333" s="15"/>
      <c r="N4333" s="15"/>
      <c r="O4333" s="15"/>
      <c r="P4333" s="15"/>
    </row>
    <row r="4334" spans="1:16" x14ac:dyDescent="0.25">
      <c r="L4334" s="21" t="str">
        <f t="shared" ca="1" si="68"/>
        <v>-</v>
      </c>
    </row>
    <row r="4335" spans="1:16" x14ac:dyDescent="0.25">
      <c r="A4335" s="15"/>
      <c r="B4335" s="19"/>
      <c r="C4335" s="15"/>
      <c r="D4335" s="15"/>
      <c r="E4335" s="15"/>
      <c r="F4335" s="15"/>
      <c r="G4335" s="15"/>
      <c r="H4335" s="15"/>
      <c r="I4335" s="15"/>
      <c r="J4335" s="15"/>
      <c r="K4335" s="19"/>
      <c r="L4335" s="24" t="str">
        <f t="shared" ca="1" si="68"/>
        <v>-</v>
      </c>
      <c r="M4335" s="15"/>
      <c r="N4335" s="15"/>
      <c r="O4335" s="15"/>
      <c r="P4335" s="15"/>
    </row>
    <row r="4336" spans="1:16" x14ac:dyDescent="0.25">
      <c r="L4336" s="21" t="str">
        <f t="shared" ca="1" si="68"/>
        <v>-</v>
      </c>
    </row>
    <row r="4337" spans="1:16" x14ac:dyDescent="0.25">
      <c r="A4337" s="15"/>
      <c r="B4337" s="19"/>
      <c r="C4337" s="15"/>
      <c r="D4337" s="15"/>
      <c r="E4337" s="15"/>
      <c r="F4337" s="15"/>
      <c r="G4337" s="15"/>
      <c r="H4337" s="15"/>
      <c r="I4337" s="15"/>
      <c r="J4337" s="15"/>
      <c r="K4337" s="19"/>
      <c r="L4337" s="24" t="str">
        <f t="shared" ca="1" si="68"/>
        <v>-</v>
      </c>
      <c r="M4337" s="15"/>
      <c r="N4337" s="15"/>
      <c r="O4337" s="15"/>
      <c r="P4337" s="15"/>
    </row>
    <row r="4338" spans="1:16" x14ac:dyDescent="0.25">
      <c r="L4338" s="21" t="str">
        <f t="shared" ca="1" si="68"/>
        <v>-</v>
      </c>
    </row>
    <row r="4339" spans="1:16" x14ac:dyDescent="0.25">
      <c r="A4339" s="15"/>
      <c r="B4339" s="19"/>
      <c r="C4339" s="15"/>
      <c r="D4339" s="15"/>
      <c r="E4339" s="15"/>
      <c r="F4339" s="15"/>
      <c r="G4339" s="15"/>
      <c r="H4339" s="15"/>
      <c r="I4339" s="15"/>
      <c r="J4339" s="15"/>
      <c r="K4339" s="19"/>
      <c r="L4339" s="24" t="str">
        <f t="shared" ca="1" si="68"/>
        <v>-</v>
      </c>
      <c r="M4339" s="15"/>
      <c r="N4339" s="15"/>
      <c r="O4339" s="15"/>
      <c r="P4339" s="15"/>
    </row>
    <row r="4340" spans="1:16" x14ac:dyDescent="0.25">
      <c r="L4340" s="21" t="str">
        <f t="shared" ca="1" si="68"/>
        <v>-</v>
      </c>
    </row>
    <row r="4341" spans="1:16" x14ac:dyDescent="0.25">
      <c r="A4341" s="15"/>
      <c r="B4341" s="19"/>
      <c r="C4341" s="15"/>
      <c r="D4341" s="15"/>
      <c r="E4341" s="15"/>
      <c r="F4341" s="15"/>
      <c r="G4341" s="15"/>
      <c r="H4341" s="15"/>
      <c r="I4341" s="15"/>
      <c r="J4341" s="15"/>
      <c r="K4341" s="19"/>
      <c r="L4341" s="24" t="str">
        <f t="shared" ca="1" si="68"/>
        <v>-</v>
      </c>
      <c r="M4341" s="15"/>
      <c r="N4341" s="15"/>
      <c r="O4341" s="15"/>
      <c r="P4341" s="15"/>
    </row>
    <row r="4342" spans="1:16" x14ac:dyDescent="0.25">
      <c r="L4342" s="21" t="str">
        <f t="shared" ca="1" si="68"/>
        <v>-</v>
      </c>
    </row>
    <row r="4343" spans="1:16" x14ac:dyDescent="0.25">
      <c r="A4343" s="15"/>
      <c r="B4343" s="19"/>
      <c r="C4343" s="15"/>
      <c r="D4343" s="15"/>
      <c r="E4343" s="15"/>
      <c r="F4343" s="15"/>
      <c r="G4343" s="15"/>
      <c r="H4343" s="15"/>
      <c r="I4343" s="15"/>
      <c r="J4343" s="15"/>
      <c r="K4343" s="19"/>
      <c r="L4343" s="24" t="str">
        <f t="shared" ca="1" si="68"/>
        <v>-</v>
      </c>
      <c r="M4343" s="15"/>
      <c r="N4343" s="15"/>
      <c r="O4343" s="15"/>
      <c r="P4343" s="15"/>
    </row>
    <row r="4344" spans="1:16" x14ac:dyDescent="0.25">
      <c r="L4344" s="21" t="str">
        <f t="shared" ca="1" si="68"/>
        <v>-</v>
      </c>
    </row>
    <row r="4345" spans="1:16" x14ac:dyDescent="0.25">
      <c r="A4345" s="15"/>
      <c r="B4345" s="19"/>
      <c r="C4345" s="15"/>
      <c r="D4345" s="15"/>
      <c r="E4345" s="15"/>
      <c r="F4345" s="15"/>
      <c r="G4345" s="15"/>
      <c r="H4345" s="15"/>
      <c r="I4345" s="15"/>
      <c r="J4345" s="15"/>
      <c r="K4345" s="19"/>
      <c r="L4345" s="24" t="str">
        <f t="shared" ca="1" si="68"/>
        <v>-</v>
      </c>
      <c r="M4345" s="15"/>
      <c r="N4345" s="15"/>
      <c r="O4345" s="15"/>
      <c r="P4345" s="15"/>
    </row>
    <row r="4346" spans="1:16" x14ac:dyDescent="0.25">
      <c r="L4346" s="21" t="str">
        <f t="shared" ca="1" si="68"/>
        <v>-</v>
      </c>
    </row>
    <row r="4347" spans="1:16" x14ac:dyDescent="0.25">
      <c r="A4347" s="15"/>
      <c r="B4347" s="19"/>
      <c r="C4347" s="15"/>
      <c r="D4347" s="15"/>
      <c r="E4347" s="15"/>
      <c r="F4347" s="15"/>
      <c r="G4347" s="15"/>
      <c r="H4347" s="15"/>
      <c r="I4347" s="15"/>
      <c r="J4347" s="15"/>
      <c r="K4347" s="19"/>
      <c r="L4347" s="24" t="str">
        <f t="shared" ca="1" si="68"/>
        <v>-</v>
      </c>
      <c r="M4347" s="15"/>
      <c r="N4347" s="15"/>
      <c r="O4347" s="15"/>
      <c r="P4347" s="15"/>
    </row>
    <row r="4348" spans="1:16" x14ac:dyDescent="0.25">
      <c r="L4348" s="21" t="str">
        <f t="shared" ca="1" si="68"/>
        <v>-</v>
      </c>
    </row>
    <row r="4349" spans="1:16" x14ac:dyDescent="0.25">
      <c r="A4349" s="15"/>
      <c r="B4349" s="19"/>
      <c r="C4349" s="15"/>
      <c r="D4349" s="15"/>
      <c r="E4349" s="15"/>
      <c r="F4349" s="15"/>
      <c r="G4349" s="15"/>
      <c r="H4349" s="15"/>
      <c r="I4349" s="15"/>
      <c r="J4349" s="15"/>
      <c r="K4349" s="19"/>
      <c r="L4349" s="24" t="str">
        <f t="shared" ca="1" si="68"/>
        <v>-</v>
      </c>
      <c r="M4349" s="15"/>
      <c r="N4349" s="15"/>
      <c r="O4349" s="15"/>
      <c r="P4349" s="15"/>
    </row>
    <row r="4350" spans="1:16" x14ac:dyDescent="0.25">
      <c r="L4350" s="21" t="str">
        <f t="shared" ca="1" si="68"/>
        <v>-</v>
      </c>
    </row>
    <row r="4351" spans="1:16" x14ac:dyDescent="0.25">
      <c r="A4351" s="15"/>
      <c r="B4351" s="19"/>
      <c r="C4351" s="15"/>
      <c r="D4351" s="15"/>
      <c r="E4351" s="15"/>
      <c r="F4351" s="15"/>
      <c r="G4351" s="15"/>
      <c r="H4351" s="15"/>
      <c r="I4351" s="15"/>
      <c r="J4351" s="15"/>
      <c r="K4351" s="19"/>
      <c r="L4351" s="24" t="str">
        <f t="shared" ca="1" si="68"/>
        <v>-</v>
      </c>
      <c r="M4351" s="15"/>
      <c r="N4351" s="15"/>
      <c r="O4351" s="15"/>
      <c r="P4351" s="15"/>
    </row>
    <row r="4352" spans="1:16" x14ac:dyDescent="0.25">
      <c r="L4352" s="21" t="str">
        <f t="shared" ca="1" si="68"/>
        <v>-</v>
      </c>
    </row>
    <row r="4353" spans="1:16" x14ac:dyDescent="0.25">
      <c r="A4353" s="15"/>
      <c r="B4353" s="19"/>
      <c r="C4353" s="15"/>
      <c r="D4353" s="15"/>
      <c r="E4353" s="15"/>
      <c r="F4353" s="15"/>
      <c r="G4353" s="15"/>
      <c r="H4353" s="15"/>
      <c r="I4353" s="15"/>
      <c r="J4353" s="15"/>
      <c r="K4353" s="19"/>
      <c r="L4353" s="24" t="str">
        <f t="shared" ca="1" si="68"/>
        <v>-</v>
      </c>
      <c r="M4353" s="15"/>
      <c r="N4353" s="15"/>
      <c r="O4353" s="15"/>
      <c r="P4353" s="15"/>
    </row>
    <row r="4354" spans="1:16" x14ac:dyDescent="0.25">
      <c r="L4354" s="21" t="str">
        <f t="shared" ca="1" si="68"/>
        <v>-</v>
      </c>
    </row>
    <row r="4355" spans="1:16" x14ac:dyDescent="0.25">
      <c r="A4355" s="15"/>
      <c r="B4355" s="19"/>
      <c r="C4355" s="15"/>
      <c r="D4355" s="15"/>
      <c r="E4355" s="15"/>
      <c r="F4355" s="15"/>
      <c r="G4355" s="15"/>
      <c r="H4355" s="15"/>
      <c r="I4355" s="15"/>
      <c r="J4355" s="15"/>
      <c r="K4355" s="19"/>
      <c r="L4355" s="24" t="str">
        <f t="shared" ca="1" si="68"/>
        <v>-</v>
      </c>
      <c r="M4355" s="15"/>
      <c r="N4355" s="15"/>
      <c r="O4355" s="15"/>
      <c r="P4355" s="15"/>
    </row>
    <row r="4356" spans="1:16" x14ac:dyDescent="0.25">
      <c r="L4356" s="21" t="str">
        <f t="shared" ca="1" si="68"/>
        <v>-</v>
      </c>
    </row>
    <row r="4357" spans="1:16" x14ac:dyDescent="0.25">
      <c r="A4357" s="15"/>
      <c r="B4357" s="19"/>
      <c r="C4357" s="15"/>
      <c r="D4357" s="15"/>
      <c r="E4357" s="15"/>
      <c r="F4357" s="15"/>
      <c r="G4357" s="15"/>
      <c r="H4357" s="15"/>
      <c r="I4357" s="15"/>
      <c r="J4357" s="15"/>
      <c r="K4357" s="19"/>
      <c r="L4357" s="24" t="str">
        <f t="shared" ca="1" si="68"/>
        <v>-</v>
      </c>
      <c r="M4357" s="15"/>
      <c r="N4357" s="15"/>
      <c r="O4357" s="15"/>
      <c r="P4357" s="15"/>
    </row>
    <row r="4358" spans="1:16" x14ac:dyDescent="0.25">
      <c r="L4358" s="21" t="str">
        <f t="shared" ref="L4358:L4421" ca="1" si="69">IF(B4358&gt;1/1/1900, (IF(M4358="Closed",(DATEDIF(B4358,K4358,"d"))-(DATEDIF(H4358,J4358,"d")),IF(OR(M4358="Pending",ISBLANK(K4358)),TODAY()-B4358))),"-")</f>
        <v>-</v>
      </c>
    </row>
    <row r="4359" spans="1:16" x14ac:dyDescent="0.25">
      <c r="A4359" s="15"/>
      <c r="B4359" s="19"/>
      <c r="C4359" s="15"/>
      <c r="D4359" s="15"/>
      <c r="E4359" s="15"/>
      <c r="F4359" s="15"/>
      <c r="G4359" s="15"/>
      <c r="H4359" s="15"/>
      <c r="I4359" s="15"/>
      <c r="J4359" s="15"/>
      <c r="K4359" s="19"/>
      <c r="L4359" s="24" t="str">
        <f t="shared" ca="1" si="69"/>
        <v>-</v>
      </c>
      <c r="M4359" s="15"/>
      <c r="N4359" s="15"/>
      <c r="O4359" s="15"/>
      <c r="P4359" s="15"/>
    </row>
    <row r="4360" spans="1:16" x14ac:dyDescent="0.25">
      <c r="L4360" s="21" t="str">
        <f t="shared" ca="1" si="69"/>
        <v>-</v>
      </c>
    </row>
    <row r="4361" spans="1:16" x14ac:dyDescent="0.25">
      <c r="A4361" s="15"/>
      <c r="B4361" s="19"/>
      <c r="C4361" s="15"/>
      <c r="D4361" s="15"/>
      <c r="E4361" s="15"/>
      <c r="F4361" s="15"/>
      <c r="G4361" s="15"/>
      <c r="H4361" s="15"/>
      <c r="I4361" s="15"/>
      <c r="J4361" s="15"/>
      <c r="K4361" s="19"/>
      <c r="L4361" s="24" t="str">
        <f t="shared" ca="1" si="69"/>
        <v>-</v>
      </c>
      <c r="M4361" s="15"/>
      <c r="N4361" s="15"/>
      <c r="O4361" s="15"/>
      <c r="P4361" s="15"/>
    </row>
    <row r="4362" spans="1:16" x14ac:dyDescent="0.25">
      <c r="L4362" s="21" t="str">
        <f t="shared" ca="1" si="69"/>
        <v>-</v>
      </c>
    </row>
    <row r="4363" spans="1:16" x14ac:dyDescent="0.25">
      <c r="A4363" s="15"/>
      <c r="B4363" s="19"/>
      <c r="C4363" s="15"/>
      <c r="D4363" s="15"/>
      <c r="E4363" s="15"/>
      <c r="F4363" s="15"/>
      <c r="G4363" s="15"/>
      <c r="H4363" s="15"/>
      <c r="I4363" s="15"/>
      <c r="J4363" s="15"/>
      <c r="K4363" s="19"/>
      <c r="L4363" s="24" t="str">
        <f t="shared" ca="1" si="69"/>
        <v>-</v>
      </c>
      <c r="M4363" s="15"/>
      <c r="N4363" s="15"/>
      <c r="O4363" s="15"/>
      <c r="P4363" s="15"/>
    </row>
    <row r="4364" spans="1:16" x14ac:dyDescent="0.25">
      <c r="L4364" s="21" t="str">
        <f t="shared" ca="1" si="69"/>
        <v>-</v>
      </c>
    </row>
    <row r="4365" spans="1:16" x14ac:dyDescent="0.25">
      <c r="A4365" s="15"/>
      <c r="B4365" s="19"/>
      <c r="C4365" s="15"/>
      <c r="D4365" s="15"/>
      <c r="E4365" s="15"/>
      <c r="F4365" s="15"/>
      <c r="G4365" s="15"/>
      <c r="H4365" s="15"/>
      <c r="I4365" s="15"/>
      <c r="J4365" s="15"/>
      <c r="K4365" s="19"/>
      <c r="L4365" s="24" t="str">
        <f t="shared" ca="1" si="69"/>
        <v>-</v>
      </c>
      <c r="M4365" s="15"/>
      <c r="N4365" s="15"/>
      <c r="O4365" s="15"/>
      <c r="P4365" s="15"/>
    </row>
    <row r="4366" spans="1:16" x14ac:dyDescent="0.25">
      <c r="L4366" s="21" t="str">
        <f t="shared" ca="1" si="69"/>
        <v>-</v>
      </c>
    </row>
    <row r="4367" spans="1:16" x14ac:dyDescent="0.25">
      <c r="A4367" s="15"/>
      <c r="B4367" s="19"/>
      <c r="C4367" s="15"/>
      <c r="D4367" s="15"/>
      <c r="E4367" s="15"/>
      <c r="F4367" s="15"/>
      <c r="G4367" s="15"/>
      <c r="H4367" s="15"/>
      <c r="I4367" s="15"/>
      <c r="J4367" s="15"/>
      <c r="K4367" s="19"/>
      <c r="L4367" s="24" t="str">
        <f t="shared" ca="1" si="69"/>
        <v>-</v>
      </c>
      <c r="M4367" s="15"/>
      <c r="N4367" s="15"/>
      <c r="O4367" s="15"/>
      <c r="P4367" s="15"/>
    </row>
    <row r="4368" spans="1:16" x14ac:dyDescent="0.25">
      <c r="L4368" s="21" t="str">
        <f t="shared" ca="1" si="69"/>
        <v>-</v>
      </c>
    </row>
    <row r="4369" spans="1:16" x14ac:dyDescent="0.25">
      <c r="A4369" s="15"/>
      <c r="B4369" s="19"/>
      <c r="C4369" s="15"/>
      <c r="D4369" s="15"/>
      <c r="E4369" s="15"/>
      <c r="F4369" s="15"/>
      <c r="G4369" s="15"/>
      <c r="H4369" s="15"/>
      <c r="I4369" s="15"/>
      <c r="J4369" s="15"/>
      <c r="K4369" s="19"/>
      <c r="L4369" s="24" t="str">
        <f t="shared" ca="1" si="69"/>
        <v>-</v>
      </c>
      <c r="M4369" s="15"/>
      <c r="N4369" s="15"/>
      <c r="O4369" s="15"/>
      <c r="P4369" s="15"/>
    </row>
    <row r="4370" spans="1:16" x14ac:dyDescent="0.25">
      <c r="L4370" s="21" t="str">
        <f t="shared" ca="1" si="69"/>
        <v>-</v>
      </c>
    </row>
    <row r="4371" spans="1:16" x14ac:dyDescent="0.25">
      <c r="A4371" s="15"/>
      <c r="B4371" s="19"/>
      <c r="C4371" s="15"/>
      <c r="D4371" s="15"/>
      <c r="E4371" s="15"/>
      <c r="F4371" s="15"/>
      <c r="G4371" s="15"/>
      <c r="H4371" s="15"/>
      <c r="I4371" s="15"/>
      <c r="J4371" s="15"/>
      <c r="K4371" s="19"/>
      <c r="L4371" s="24" t="str">
        <f t="shared" ca="1" si="69"/>
        <v>-</v>
      </c>
      <c r="M4371" s="15"/>
      <c r="N4371" s="15"/>
      <c r="O4371" s="15"/>
      <c r="P4371" s="15"/>
    </row>
    <row r="4372" spans="1:16" x14ac:dyDescent="0.25">
      <c r="L4372" s="21" t="str">
        <f t="shared" ca="1" si="69"/>
        <v>-</v>
      </c>
    </row>
    <row r="4373" spans="1:16" x14ac:dyDescent="0.25">
      <c r="A4373" s="15"/>
      <c r="B4373" s="19"/>
      <c r="C4373" s="15"/>
      <c r="D4373" s="15"/>
      <c r="E4373" s="15"/>
      <c r="F4373" s="15"/>
      <c r="G4373" s="15"/>
      <c r="H4373" s="15"/>
      <c r="I4373" s="15"/>
      <c r="J4373" s="15"/>
      <c r="K4373" s="19"/>
      <c r="L4373" s="24" t="str">
        <f t="shared" ca="1" si="69"/>
        <v>-</v>
      </c>
      <c r="M4373" s="15"/>
      <c r="N4373" s="15"/>
      <c r="O4373" s="15"/>
      <c r="P4373" s="15"/>
    </row>
    <row r="4374" spans="1:16" x14ac:dyDescent="0.25">
      <c r="L4374" s="21" t="str">
        <f t="shared" ca="1" si="69"/>
        <v>-</v>
      </c>
    </row>
    <row r="4375" spans="1:16" x14ac:dyDescent="0.25">
      <c r="A4375" s="15"/>
      <c r="B4375" s="19"/>
      <c r="C4375" s="15"/>
      <c r="D4375" s="15"/>
      <c r="E4375" s="15"/>
      <c r="F4375" s="15"/>
      <c r="G4375" s="15"/>
      <c r="H4375" s="15"/>
      <c r="I4375" s="15"/>
      <c r="J4375" s="15"/>
      <c r="K4375" s="19"/>
      <c r="L4375" s="24" t="str">
        <f t="shared" ca="1" si="69"/>
        <v>-</v>
      </c>
      <c r="M4375" s="15"/>
      <c r="N4375" s="15"/>
      <c r="O4375" s="15"/>
      <c r="P4375" s="15"/>
    </row>
    <row r="4376" spans="1:16" x14ac:dyDescent="0.25">
      <c r="L4376" s="21" t="str">
        <f t="shared" ca="1" si="69"/>
        <v>-</v>
      </c>
    </row>
    <row r="4377" spans="1:16" x14ac:dyDescent="0.25">
      <c r="A4377" s="15"/>
      <c r="B4377" s="19"/>
      <c r="C4377" s="15"/>
      <c r="D4377" s="15"/>
      <c r="E4377" s="15"/>
      <c r="F4377" s="15"/>
      <c r="G4377" s="15"/>
      <c r="H4377" s="15"/>
      <c r="I4377" s="15"/>
      <c r="J4377" s="15"/>
      <c r="K4377" s="19"/>
      <c r="L4377" s="24" t="str">
        <f t="shared" ca="1" si="69"/>
        <v>-</v>
      </c>
      <c r="M4377" s="15"/>
      <c r="N4377" s="15"/>
      <c r="O4377" s="15"/>
      <c r="P4377" s="15"/>
    </row>
    <row r="4378" spans="1:16" x14ac:dyDescent="0.25">
      <c r="L4378" s="21" t="str">
        <f t="shared" ca="1" si="69"/>
        <v>-</v>
      </c>
    </row>
    <row r="4379" spans="1:16" x14ac:dyDescent="0.25">
      <c r="A4379" s="15"/>
      <c r="B4379" s="19"/>
      <c r="C4379" s="15"/>
      <c r="D4379" s="15"/>
      <c r="E4379" s="15"/>
      <c r="F4379" s="15"/>
      <c r="G4379" s="15"/>
      <c r="H4379" s="15"/>
      <c r="I4379" s="15"/>
      <c r="J4379" s="15"/>
      <c r="K4379" s="19"/>
      <c r="L4379" s="24" t="str">
        <f t="shared" ca="1" si="69"/>
        <v>-</v>
      </c>
      <c r="M4379" s="15"/>
      <c r="N4379" s="15"/>
      <c r="O4379" s="15"/>
      <c r="P4379" s="15"/>
    </row>
    <row r="4380" spans="1:16" x14ac:dyDescent="0.25">
      <c r="L4380" s="21" t="str">
        <f t="shared" ca="1" si="69"/>
        <v>-</v>
      </c>
    </row>
    <row r="4381" spans="1:16" x14ac:dyDescent="0.25">
      <c r="A4381" s="15"/>
      <c r="B4381" s="19"/>
      <c r="C4381" s="15"/>
      <c r="D4381" s="15"/>
      <c r="E4381" s="15"/>
      <c r="F4381" s="15"/>
      <c r="G4381" s="15"/>
      <c r="H4381" s="15"/>
      <c r="I4381" s="15"/>
      <c r="J4381" s="15"/>
      <c r="K4381" s="19"/>
      <c r="L4381" s="24" t="str">
        <f t="shared" ca="1" si="69"/>
        <v>-</v>
      </c>
      <c r="M4381" s="15"/>
      <c r="N4381" s="15"/>
      <c r="O4381" s="15"/>
      <c r="P4381" s="15"/>
    </row>
    <row r="4382" spans="1:16" x14ac:dyDescent="0.25">
      <c r="L4382" s="21" t="str">
        <f t="shared" ca="1" si="69"/>
        <v>-</v>
      </c>
    </row>
    <row r="4383" spans="1:16" x14ac:dyDescent="0.25">
      <c r="A4383" s="15"/>
      <c r="B4383" s="19"/>
      <c r="C4383" s="15"/>
      <c r="D4383" s="15"/>
      <c r="E4383" s="15"/>
      <c r="F4383" s="15"/>
      <c r="G4383" s="15"/>
      <c r="H4383" s="15"/>
      <c r="I4383" s="15"/>
      <c r="J4383" s="15"/>
      <c r="K4383" s="19"/>
      <c r="L4383" s="24" t="str">
        <f t="shared" ca="1" si="69"/>
        <v>-</v>
      </c>
      <c r="M4383" s="15"/>
      <c r="N4383" s="15"/>
      <c r="O4383" s="15"/>
      <c r="P4383" s="15"/>
    </row>
    <row r="4384" spans="1:16" x14ac:dyDescent="0.25">
      <c r="L4384" s="21" t="str">
        <f t="shared" ca="1" si="69"/>
        <v>-</v>
      </c>
    </row>
    <row r="4385" spans="1:16" x14ac:dyDescent="0.25">
      <c r="A4385" s="15"/>
      <c r="B4385" s="19"/>
      <c r="C4385" s="15"/>
      <c r="D4385" s="15"/>
      <c r="E4385" s="15"/>
      <c r="F4385" s="15"/>
      <c r="G4385" s="15"/>
      <c r="H4385" s="15"/>
      <c r="I4385" s="15"/>
      <c r="J4385" s="15"/>
      <c r="K4385" s="19"/>
      <c r="L4385" s="24" t="str">
        <f t="shared" ca="1" si="69"/>
        <v>-</v>
      </c>
      <c r="M4385" s="15"/>
      <c r="N4385" s="15"/>
      <c r="O4385" s="15"/>
      <c r="P4385" s="15"/>
    </row>
    <row r="4386" spans="1:16" x14ac:dyDescent="0.25">
      <c r="L4386" s="21" t="str">
        <f t="shared" ca="1" si="69"/>
        <v>-</v>
      </c>
    </row>
    <row r="4387" spans="1:16" x14ac:dyDescent="0.25">
      <c r="A4387" s="15"/>
      <c r="B4387" s="19"/>
      <c r="C4387" s="15"/>
      <c r="D4387" s="15"/>
      <c r="E4387" s="15"/>
      <c r="F4387" s="15"/>
      <c r="G4387" s="15"/>
      <c r="H4387" s="15"/>
      <c r="I4387" s="15"/>
      <c r="J4387" s="15"/>
      <c r="K4387" s="19"/>
      <c r="L4387" s="24" t="str">
        <f t="shared" ca="1" si="69"/>
        <v>-</v>
      </c>
      <c r="M4387" s="15"/>
      <c r="N4387" s="15"/>
      <c r="O4387" s="15"/>
      <c r="P4387" s="15"/>
    </row>
    <row r="4388" spans="1:16" x14ac:dyDescent="0.25">
      <c r="L4388" s="21" t="str">
        <f t="shared" ca="1" si="69"/>
        <v>-</v>
      </c>
    </row>
    <row r="4389" spans="1:16" x14ac:dyDescent="0.25">
      <c r="A4389" s="15"/>
      <c r="B4389" s="19"/>
      <c r="C4389" s="15"/>
      <c r="D4389" s="15"/>
      <c r="E4389" s="15"/>
      <c r="F4389" s="15"/>
      <c r="G4389" s="15"/>
      <c r="H4389" s="15"/>
      <c r="I4389" s="15"/>
      <c r="J4389" s="15"/>
      <c r="K4389" s="19"/>
      <c r="L4389" s="24" t="str">
        <f t="shared" ca="1" si="69"/>
        <v>-</v>
      </c>
      <c r="M4389" s="15"/>
      <c r="N4389" s="15"/>
      <c r="O4389" s="15"/>
      <c r="P4389" s="15"/>
    </row>
    <row r="4390" spans="1:16" x14ac:dyDescent="0.25">
      <c r="L4390" s="21" t="str">
        <f t="shared" ca="1" si="69"/>
        <v>-</v>
      </c>
    </row>
    <row r="4391" spans="1:16" x14ac:dyDescent="0.25">
      <c r="A4391" s="15"/>
      <c r="B4391" s="19"/>
      <c r="C4391" s="15"/>
      <c r="D4391" s="15"/>
      <c r="E4391" s="15"/>
      <c r="F4391" s="15"/>
      <c r="G4391" s="15"/>
      <c r="H4391" s="15"/>
      <c r="I4391" s="15"/>
      <c r="J4391" s="15"/>
      <c r="K4391" s="19"/>
      <c r="L4391" s="24" t="str">
        <f t="shared" ca="1" si="69"/>
        <v>-</v>
      </c>
      <c r="M4391" s="15"/>
      <c r="N4391" s="15"/>
      <c r="O4391" s="15"/>
      <c r="P4391" s="15"/>
    </row>
    <row r="4392" spans="1:16" x14ac:dyDescent="0.25">
      <c r="L4392" s="21" t="str">
        <f t="shared" ca="1" si="69"/>
        <v>-</v>
      </c>
    </row>
    <row r="4393" spans="1:16" x14ac:dyDescent="0.25">
      <c r="A4393" s="15"/>
      <c r="B4393" s="19"/>
      <c r="C4393" s="15"/>
      <c r="D4393" s="15"/>
      <c r="E4393" s="15"/>
      <c r="F4393" s="15"/>
      <c r="G4393" s="15"/>
      <c r="H4393" s="15"/>
      <c r="I4393" s="15"/>
      <c r="J4393" s="15"/>
      <c r="K4393" s="19"/>
      <c r="L4393" s="24" t="str">
        <f t="shared" ca="1" si="69"/>
        <v>-</v>
      </c>
      <c r="M4393" s="15"/>
      <c r="N4393" s="15"/>
      <c r="O4393" s="15"/>
      <c r="P4393" s="15"/>
    </row>
    <row r="4394" spans="1:16" x14ac:dyDescent="0.25">
      <c r="L4394" s="21" t="str">
        <f t="shared" ca="1" si="69"/>
        <v>-</v>
      </c>
    </row>
    <row r="4395" spans="1:16" x14ac:dyDescent="0.25">
      <c r="A4395" s="15"/>
      <c r="B4395" s="19"/>
      <c r="C4395" s="15"/>
      <c r="D4395" s="15"/>
      <c r="E4395" s="15"/>
      <c r="F4395" s="15"/>
      <c r="G4395" s="15"/>
      <c r="H4395" s="15"/>
      <c r="I4395" s="15"/>
      <c r="J4395" s="15"/>
      <c r="K4395" s="19"/>
      <c r="L4395" s="24" t="str">
        <f t="shared" ca="1" si="69"/>
        <v>-</v>
      </c>
      <c r="M4395" s="15"/>
      <c r="N4395" s="15"/>
      <c r="O4395" s="15"/>
      <c r="P4395" s="15"/>
    </row>
    <row r="4396" spans="1:16" x14ac:dyDescent="0.25">
      <c r="L4396" s="21" t="str">
        <f t="shared" ca="1" si="69"/>
        <v>-</v>
      </c>
    </row>
    <row r="4397" spans="1:16" x14ac:dyDescent="0.25">
      <c r="A4397" s="15"/>
      <c r="B4397" s="19"/>
      <c r="C4397" s="15"/>
      <c r="D4397" s="15"/>
      <c r="E4397" s="15"/>
      <c r="F4397" s="15"/>
      <c r="G4397" s="15"/>
      <c r="H4397" s="15"/>
      <c r="I4397" s="15"/>
      <c r="J4397" s="15"/>
      <c r="K4397" s="19"/>
      <c r="L4397" s="24" t="str">
        <f t="shared" ca="1" si="69"/>
        <v>-</v>
      </c>
      <c r="M4397" s="15"/>
      <c r="N4397" s="15"/>
      <c r="O4397" s="15"/>
      <c r="P4397" s="15"/>
    </row>
    <row r="4398" spans="1:16" x14ac:dyDescent="0.25">
      <c r="L4398" s="21" t="str">
        <f t="shared" ca="1" si="69"/>
        <v>-</v>
      </c>
    </row>
    <row r="4399" spans="1:16" x14ac:dyDescent="0.25">
      <c r="A4399" s="15"/>
      <c r="B4399" s="19"/>
      <c r="C4399" s="15"/>
      <c r="D4399" s="15"/>
      <c r="E4399" s="15"/>
      <c r="F4399" s="15"/>
      <c r="G4399" s="15"/>
      <c r="H4399" s="15"/>
      <c r="I4399" s="15"/>
      <c r="J4399" s="15"/>
      <c r="K4399" s="19"/>
      <c r="L4399" s="24" t="str">
        <f t="shared" ca="1" si="69"/>
        <v>-</v>
      </c>
      <c r="M4399" s="15"/>
      <c r="N4399" s="15"/>
      <c r="O4399" s="15"/>
      <c r="P4399" s="15"/>
    </row>
    <row r="4400" spans="1:16" x14ac:dyDescent="0.25">
      <c r="L4400" s="21" t="str">
        <f t="shared" ca="1" si="69"/>
        <v>-</v>
      </c>
    </row>
    <row r="4401" spans="1:16" x14ac:dyDescent="0.25">
      <c r="A4401" s="15"/>
      <c r="B4401" s="19"/>
      <c r="C4401" s="15"/>
      <c r="D4401" s="15"/>
      <c r="E4401" s="15"/>
      <c r="F4401" s="15"/>
      <c r="G4401" s="15"/>
      <c r="H4401" s="15"/>
      <c r="I4401" s="15"/>
      <c r="J4401" s="15"/>
      <c r="K4401" s="19"/>
      <c r="L4401" s="24" t="str">
        <f t="shared" ca="1" si="69"/>
        <v>-</v>
      </c>
      <c r="M4401" s="15"/>
      <c r="N4401" s="15"/>
      <c r="O4401" s="15"/>
      <c r="P4401" s="15"/>
    </row>
    <row r="4402" spans="1:16" x14ac:dyDescent="0.25">
      <c r="L4402" s="21" t="str">
        <f t="shared" ca="1" si="69"/>
        <v>-</v>
      </c>
    </row>
    <row r="4403" spans="1:16" x14ac:dyDescent="0.25">
      <c r="A4403" s="15"/>
      <c r="B4403" s="19"/>
      <c r="C4403" s="15"/>
      <c r="D4403" s="15"/>
      <c r="E4403" s="15"/>
      <c r="F4403" s="15"/>
      <c r="G4403" s="15"/>
      <c r="H4403" s="15"/>
      <c r="I4403" s="15"/>
      <c r="J4403" s="15"/>
      <c r="K4403" s="19"/>
      <c r="L4403" s="24" t="str">
        <f t="shared" ca="1" si="69"/>
        <v>-</v>
      </c>
      <c r="M4403" s="15"/>
      <c r="N4403" s="15"/>
      <c r="O4403" s="15"/>
      <c r="P4403" s="15"/>
    </row>
    <row r="4404" spans="1:16" x14ac:dyDescent="0.25">
      <c r="L4404" s="21" t="str">
        <f t="shared" ca="1" si="69"/>
        <v>-</v>
      </c>
    </row>
    <row r="4405" spans="1:16" x14ac:dyDescent="0.25">
      <c r="A4405" s="15"/>
      <c r="B4405" s="19"/>
      <c r="C4405" s="15"/>
      <c r="D4405" s="15"/>
      <c r="E4405" s="15"/>
      <c r="F4405" s="15"/>
      <c r="G4405" s="15"/>
      <c r="H4405" s="15"/>
      <c r="I4405" s="15"/>
      <c r="J4405" s="15"/>
      <c r="K4405" s="19"/>
      <c r="L4405" s="24" t="str">
        <f t="shared" ca="1" si="69"/>
        <v>-</v>
      </c>
      <c r="M4405" s="15"/>
      <c r="N4405" s="15"/>
      <c r="O4405" s="15"/>
      <c r="P4405" s="15"/>
    </row>
    <row r="4406" spans="1:16" x14ac:dyDescent="0.25">
      <c r="L4406" s="21" t="str">
        <f t="shared" ca="1" si="69"/>
        <v>-</v>
      </c>
    </row>
    <row r="4407" spans="1:16" x14ac:dyDescent="0.25">
      <c r="A4407" s="15"/>
      <c r="B4407" s="19"/>
      <c r="C4407" s="15"/>
      <c r="D4407" s="15"/>
      <c r="E4407" s="15"/>
      <c r="F4407" s="15"/>
      <c r="G4407" s="15"/>
      <c r="H4407" s="15"/>
      <c r="I4407" s="15"/>
      <c r="J4407" s="15"/>
      <c r="K4407" s="19"/>
      <c r="L4407" s="24" t="str">
        <f t="shared" ca="1" si="69"/>
        <v>-</v>
      </c>
      <c r="M4407" s="15"/>
      <c r="N4407" s="15"/>
      <c r="O4407" s="15"/>
      <c r="P4407" s="15"/>
    </row>
    <row r="4408" spans="1:16" x14ac:dyDescent="0.25">
      <c r="L4408" s="21" t="str">
        <f t="shared" ca="1" si="69"/>
        <v>-</v>
      </c>
    </row>
    <row r="4409" spans="1:16" x14ac:dyDescent="0.25">
      <c r="A4409" s="15"/>
      <c r="B4409" s="19"/>
      <c r="C4409" s="15"/>
      <c r="D4409" s="15"/>
      <c r="E4409" s="15"/>
      <c r="F4409" s="15"/>
      <c r="G4409" s="15"/>
      <c r="H4409" s="15"/>
      <c r="I4409" s="15"/>
      <c r="J4409" s="15"/>
      <c r="K4409" s="19"/>
      <c r="L4409" s="24" t="str">
        <f t="shared" ca="1" si="69"/>
        <v>-</v>
      </c>
      <c r="M4409" s="15"/>
      <c r="N4409" s="15"/>
      <c r="O4409" s="15"/>
      <c r="P4409" s="15"/>
    </row>
    <row r="4410" spans="1:16" x14ac:dyDescent="0.25">
      <c r="L4410" s="21" t="str">
        <f t="shared" ca="1" si="69"/>
        <v>-</v>
      </c>
    </row>
    <row r="4411" spans="1:16" x14ac:dyDescent="0.25">
      <c r="A4411" s="15"/>
      <c r="B4411" s="19"/>
      <c r="C4411" s="15"/>
      <c r="D4411" s="15"/>
      <c r="E4411" s="15"/>
      <c r="F4411" s="15"/>
      <c r="G4411" s="15"/>
      <c r="H4411" s="15"/>
      <c r="I4411" s="15"/>
      <c r="J4411" s="15"/>
      <c r="K4411" s="19"/>
      <c r="L4411" s="24" t="str">
        <f t="shared" ca="1" si="69"/>
        <v>-</v>
      </c>
      <c r="M4411" s="15"/>
      <c r="N4411" s="15"/>
      <c r="O4411" s="15"/>
      <c r="P4411" s="15"/>
    </row>
    <row r="4412" spans="1:16" x14ac:dyDescent="0.25">
      <c r="L4412" s="21" t="str">
        <f t="shared" ca="1" si="69"/>
        <v>-</v>
      </c>
    </row>
    <row r="4413" spans="1:16" x14ac:dyDescent="0.25">
      <c r="A4413" s="15"/>
      <c r="B4413" s="19"/>
      <c r="C4413" s="15"/>
      <c r="D4413" s="15"/>
      <c r="E4413" s="15"/>
      <c r="F4413" s="15"/>
      <c r="G4413" s="15"/>
      <c r="H4413" s="15"/>
      <c r="I4413" s="15"/>
      <c r="J4413" s="15"/>
      <c r="K4413" s="19"/>
      <c r="L4413" s="24" t="str">
        <f t="shared" ca="1" si="69"/>
        <v>-</v>
      </c>
      <c r="M4413" s="15"/>
      <c r="N4413" s="15"/>
      <c r="O4413" s="15"/>
      <c r="P4413" s="15"/>
    </row>
    <row r="4414" spans="1:16" x14ac:dyDescent="0.25">
      <c r="L4414" s="21" t="str">
        <f t="shared" ca="1" si="69"/>
        <v>-</v>
      </c>
    </row>
    <row r="4415" spans="1:16" x14ac:dyDescent="0.25">
      <c r="A4415" s="15"/>
      <c r="B4415" s="19"/>
      <c r="C4415" s="15"/>
      <c r="D4415" s="15"/>
      <c r="E4415" s="15"/>
      <c r="F4415" s="15"/>
      <c r="G4415" s="15"/>
      <c r="H4415" s="15"/>
      <c r="I4415" s="15"/>
      <c r="J4415" s="15"/>
      <c r="K4415" s="19"/>
      <c r="L4415" s="24" t="str">
        <f t="shared" ca="1" si="69"/>
        <v>-</v>
      </c>
      <c r="M4415" s="15"/>
      <c r="N4415" s="15"/>
      <c r="O4415" s="15"/>
      <c r="P4415" s="15"/>
    </row>
    <row r="4416" spans="1:16" x14ac:dyDescent="0.25">
      <c r="L4416" s="21" t="str">
        <f t="shared" ca="1" si="69"/>
        <v>-</v>
      </c>
    </row>
    <row r="4417" spans="1:16" x14ac:dyDescent="0.25">
      <c r="A4417" s="15"/>
      <c r="B4417" s="19"/>
      <c r="C4417" s="15"/>
      <c r="D4417" s="15"/>
      <c r="E4417" s="15"/>
      <c r="F4417" s="15"/>
      <c r="G4417" s="15"/>
      <c r="H4417" s="15"/>
      <c r="I4417" s="15"/>
      <c r="J4417" s="15"/>
      <c r="K4417" s="19"/>
      <c r="L4417" s="24" t="str">
        <f t="shared" ca="1" si="69"/>
        <v>-</v>
      </c>
      <c r="M4417" s="15"/>
      <c r="N4417" s="15"/>
      <c r="O4417" s="15"/>
      <c r="P4417" s="15"/>
    </row>
    <row r="4418" spans="1:16" x14ac:dyDescent="0.25">
      <c r="L4418" s="21" t="str">
        <f t="shared" ca="1" si="69"/>
        <v>-</v>
      </c>
    </row>
    <row r="4419" spans="1:16" x14ac:dyDescent="0.25">
      <c r="A4419" s="15"/>
      <c r="B4419" s="19"/>
      <c r="C4419" s="15"/>
      <c r="D4419" s="15"/>
      <c r="E4419" s="15"/>
      <c r="F4419" s="15"/>
      <c r="G4419" s="15"/>
      <c r="H4419" s="15"/>
      <c r="I4419" s="15"/>
      <c r="J4419" s="15"/>
      <c r="K4419" s="19"/>
      <c r="L4419" s="24" t="str">
        <f t="shared" ca="1" si="69"/>
        <v>-</v>
      </c>
      <c r="M4419" s="15"/>
      <c r="N4419" s="15"/>
      <c r="O4419" s="15"/>
      <c r="P4419" s="15"/>
    </row>
    <row r="4420" spans="1:16" x14ac:dyDescent="0.25">
      <c r="L4420" s="21" t="str">
        <f t="shared" ca="1" si="69"/>
        <v>-</v>
      </c>
    </row>
    <row r="4421" spans="1:16" x14ac:dyDescent="0.25">
      <c r="A4421" s="15"/>
      <c r="B4421" s="19"/>
      <c r="C4421" s="15"/>
      <c r="D4421" s="15"/>
      <c r="E4421" s="15"/>
      <c r="F4421" s="15"/>
      <c r="G4421" s="15"/>
      <c r="H4421" s="15"/>
      <c r="I4421" s="15"/>
      <c r="J4421" s="15"/>
      <c r="K4421" s="19"/>
      <c r="L4421" s="24" t="str">
        <f t="shared" ca="1" si="69"/>
        <v>-</v>
      </c>
      <c r="M4421" s="15"/>
      <c r="N4421" s="15"/>
      <c r="O4421" s="15"/>
      <c r="P4421" s="15"/>
    </row>
    <row r="4422" spans="1:16" x14ac:dyDescent="0.25">
      <c r="L4422" s="21" t="str">
        <f t="shared" ref="L4422:L4485" ca="1" si="70">IF(B4422&gt;1/1/1900, (IF(M4422="Closed",(DATEDIF(B4422,K4422,"d"))-(DATEDIF(H4422,J4422,"d")),IF(OR(M4422="Pending",ISBLANK(K4422)),TODAY()-B4422))),"-")</f>
        <v>-</v>
      </c>
    </row>
    <row r="4423" spans="1:16" x14ac:dyDescent="0.25">
      <c r="A4423" s="15"/>
      <c r="B4423" s="19"/>
      <c r="C4423" s="15"/>
      <c r="D4423" s="15"/>
      <c r="E4423" s="15"/>
      <c r="F4423" s="15"/>
      <c r="G4423" s="15"/>
      <c r="H4423" s="15"/>
      <c r="I4423" s="15"/>
      <c r="J4423" s="15"/>
      <c r="K4423" s="19"/>
      <c r="L4423" s="24" t="str">
        <f t="shared" ca="1" si="70"/>
        <v>-</v>
      </c>
      <c r="M4423" s="15"/>
      <c r="N4423" s="15"/>
      <c r="O4423" s="15"/>
      <c r="P4423" s="15"/>
    </row>
    <row r="4424" spans="1:16" x14ac:dyDescent="0.25">
      <c r="L4424" s="21" t="str">
        <f t="shared" ca="1" si="70"/>
        <v>-</v>
      </c>
    </row>
    <row r="4425" spans="1:16" x14ac:dyDescent="0.25">
      <c r="A4425" s="15"/>
      <c r="B4425" s="19"/>
      <c r="C4425" s="15"/>
      <c r="D4425" s="15"/>
      <c r="E4425" s="15"/>
      <c r="F4425" s="15"/>
      <c r="G4425" s="15"/>
      <c r="H4425" s="15"/>
      <c r="I4425" s="15"/>
      <c r="J4425" s="15"/>
      <c r="K4425" s="19"/>
      <c r="L4425" s="24" t="str">
        <f t="shared" ca="1" si="70"/>
        <v>-</v>
      </c>
      <c r="M4425" s="15"/>
      <c r="N4425" s="15"/>
      <c r="O4425" s="15"/>
      <c r="P4425" s="15"/>
    </row>
    <row r="4426" spans="1:16" x14ac:dyDescent="0.25">
      <c r="L4426" s="21" t="str">
        <f t="shared" ca="1" si="70"/>
        <v>-</v>
      </c>
    </row>
    <row r="4427" spans="1:16" x14ac:dyDescent="0.25">
      <c r="A4427" s="15"/>
      <c r="B4427" s="19"/>
      <c r="C4427" s="15"/>
      <c r="D4427" s="15"/>
      <c r="E4427" s="15"/>
      <c r="F4427" s="15"/>
      <c r="G4427" s="15"/>
      <c r="H4427" s="15"/>
      <c r="I4427" s="15"/>
      <c r="J4427" s="15"/>
      <c r="K4427" s="19"/>
      <c r="L4427" s="24" t="str">
        <f t="shared" ca="1" si="70"/>
        <v>-</v>
      </c>
      <c r="M4427" s="15"/>
      <c r="N4427" s="15"/>
      <c r="O4427" s="15"/>
      <c r="P4427" s="15"/>
    </row>
    <row r="4428" spans="1:16" x14ac:dyDescent="0.25">
      <c r="L4428" s="21" t="str">
        <f t="shared" ca="1" si="70"/>
        <v>-</v>
      </c>
    </row>
    <row r="4429" spans="1:16" x14ac:dyDescent="0.25">
      <c r="A4429" s="15"/>
      <c r="B4429" s="19"/>
      <c r="C4429" s="15"/>
      <c r="D4429" s="15"/>
      <c r="E4429" s="15"/>
      <c r="F4429" s="15"/>
      <c r="G4429" s="15"/>
      <c r="H4429" s="15"/>
      <c r="I4429" s="15"/>
      <c r="J4429" s="15"/>
      <c r="K4429" s="19"/>
      <c r="L4429" s="24" t="str">
        <f t="shared" ca="1" si="70"/>
        <v>-</v>
      </c>
      <c r="M4429" s="15"/>
      <c r="N4429" s="15"/>
      <c r="O4429" s="15"/>
      <c r="P4429" s="15"/>
    </row>
    <row r="4430" spans="1:16" x14ac:dyDescent="0.25">
      <c r="L4430" s="21" t="str">
        <f t="shared" ca="1" si="70"/>
        <v>-</v>
      </c>
    </row>
    <row r="4431" spans="1:16" x14ac:dyDescent="0.25">
      <c r="A4431" s="15"/>
      <c r="B4431" s="19"/>
      <c r="C4431" s="15"/>
      <c r="D4431" s="15"/>
      <c r="E4431" s="15"/>
      <c r="F4431" s="15"/>
      <c r="G4431" s="15"/>
      <c r="H4431" s="15"/>
      <c r="I4431" s="15"/>
      <c r="J4431" s="15"/>
      <c r="K4431" s="19"/>
      <c r="L4431" s="24" t="str">
        <f t="shared" ca="1" si="70"/>
        <v>-</v>
      </c>
      <c r="M4431" s="15"/>
      <c r="N4431" s="15"/>
      <c r="O4431" s="15"/>
      <c r="P4431" s="15"/>
    </row>
    <row r="4432" spans="1:16" x14ac:dyDescent="0.25">
      <c r="L4432" s="21" t="str">
        <f t="shared" ca="1" si="70"/>
        <v>-</v>
      </c>
    </row>
    <row r="4433" spans="1:16" x14ac:dyDescent="0.25">
      <c r="A4433" s="15"/>
      <c r="B4433" s="19"/>
      <c r="C4433" s="15"/>
      <c r="D4433" s="15"/>
      <c r="E4433" s="15"/>
      <c r="F4433" s="15"/>
      <c r="G4433" s="15"/>
      <c r="H4433" s="15"/>
      <c r="I4433" s="15"/>
      <c r="J4433" s="15"/>
      <c r="K4433" s="19"/>
      <c r="L4433" s="24" t="str">
        <f t="shared" ca="1" si="70"/>
        <v>-</v>
      </c>
      <c r="M4433" s="15"/>
      <c r="N4433" s="15"/>
      <c r="O4433" s="15"/>
      <c r="P4433" s="15"/>
    </row>
    <row r="4434" spans="1:16" x14ac:dyDescent="0.25">
      <c r="L4434" s="21" t="str">
        <f t="shared" ca="1" si="70"/>
        <v>-</v>
      </c>
    </row>
    <row r="4435" spans="1:16" x14ac:dyDescent="0.25">
      <c r="A4435" s="15"/>
      <c r="B4435" s="19"/>
      <c r="C4435" s="15"/>
      <c r="D4435" s="15"/>
      <c r="E4435" s="15"/>
      <c r="F4435" s="15"/>
      <c r="G4435" s="15"/>
      <c r="H4435" s="15"/>
      <c r="I4435" s="15"/>
      <c r="J4435" s="15"/>
      <c r="K4435" s="19"/>
      <c r="L4435" s="24" t="str">
        <f t="shared" ca="1" si="70"/>
        <v>-</v>
      </c>
      <c r="M4435" s="15"/>
      <c r="N4435" s="15"/>
      <c r="O4435" s="15"/>
      <c r="P4435" s="15"/>
    </row>
    <row r="4436" spans="1:16" x14ac:dyDescent="0.25">
      <c r="L4436" s="21" t="str">
        <f t="shared" ca="1" si="70"/>
        <v>-</v>
      </c>
    </row>
    <row r="4437" spans="1:16" x14ac:dyDescent="0.25">
      <c r="A4437" s="15"/>
      <c r="B4437" s="19"/>
      <c r="C4437" s="15"/>
      <c r="D4437" s="15"/>
      <c r="E4437" s="15"/>
      <c r="F4437" s="15"/>
      <c r="G4437" s="15"/>
      <c r="H4437" s="15"/>
      <c r="I4437" s="15"/>
      <c r="J4437" s="15"/>
      <c r="K4437" s="19"/>
      <c r="L4437" s="24" t="str">
        <f t="shared" ca="1" si="70"/>
        <v>-</v>
      </c>
      <c r="M4437" s="15"/>
      <c r="N4437" s="15"/>
      <c r="O4437" s="15"/>
      <c r="P4437" s="15"/>
    </row>
    <row r="4438" spans="1:16" x14ac:dyDescent="0.25">
      <c r="L4438" s="21" t="str">
        <f t="shared" ca="1" si="70"/>
        <v>-</v>
      </c>
    </row>
    <row r="4439" spans="1:16" x14ac:dyDescent="0.25">
      <c r="A4439" s="15"/>
      <c r="B4439" s="19"/>
      <c r="C4439" s="15"/>
      <c r="D4439" s="15"/>
      <c r="E4439" s="15"/>
      <c r="F4439" s="15"/>
      <c r="G4439" s="15"/>
      <c r="H4439" s="15"/>
      <c r="I4439" s="15"/>
      <c r="J4439" s="15"/>
      <c r="K4439" s="19"/>
      <c r="L4439" s="24" t="str">
        <f t="shared" ca="1" si="70"/>
        <v>-</v>
      </c>
      <c r="M4439" s="15"/>
      <c r="N4439" s="15"/>
      <c r="O4439" s="15"/>
      <c r="P4439" s="15"/>
    </row>
    <row r="4440" spans="1:16" x14ac:dyDescent="0.25">
      <c r="L4440" s="21" t="str">
        <f t="shared" ca="1" si="70"/>
        <v>-</v>
      </c>
    </row>
    <row r="4441" spans="1:16" x14ac:dyDescent="0.25">
      <c r="A4441" s="15"/>
      <c r="B4441" s="19"/>
      <c r="C4441" s="15"/>
      <c r="D4441" s="15"/>
      <c r="E4441" s="15"/>
      <c r="F4441" s="15"/>
      <c r="G4441" s="15"/>
      <c r="H4441" s="15"/>
      <c r="I4441" s="15"/>
      <c r="J4441" s="15"/>
      <c r="K4441" s="19"/>
      <c r="L4441" s="24" t="str">
        <f t="shared" ca="1" si="70"/>
        <v>-</v>
      </c>
      <c r="M4441" s="15"/>
      <c r="N4441" s="15"/>
      <c r="O4441" s="15"/>
      <c r="P4441" s="15"/>
    </row>
    <row r="4442" spans="1:16" x14ac:dyDescent="0.25">
      <c r="L4442" s="21" t="str">
        <f t="shared" ca="1" si="70"/>
        <v>-</v>
      </c>
    </row>
    <row r="4443" spans="1:16" x14ac:dyDescent="0.25">
      <c r="A4443" s="15"/>
      <c r="B4443" s="19"/>
      <c r="C4443" s="15"/>
      <c r="D4443" s="15"/>
      <c r="E4443" s="15"/>
      <c r="F4443" s="15"/>
      <c r="G4443" s="15"/>
      <c r="H4443" s="15"/>
      <c r="I4443" s="15"/>
      <c r="J4443" s="15"/>
      <c r="K4443" s="19"/>
      <c r="L4443" s="24" t="str">
        <f t="shared" ca="1" si="70"/>
        <v>-</v>
      </c>
      <c r="M4443" s="15"/>
      <c r="N4443" s="15"/>
      <c r="O4443" s="15"/>
      <c r="P4443" s="15"/>
    </row>
    <row r="4444" spans="1:16" x14ac:dyDescent="0.25">
      <c r="L4444" s="21" t="str">
        <f t="shared" ca="1" si="70"/>
        <v>-</v>
      </c>
    </row>
    <row r="4445" spans="1:16" x14ac:dyDescent="0.25">
      <c r="A4445" s="15"/>
      <c r="B4445" s="19"/>
      <c r="C4445" s="15"/>
      <c r="D4445" s="15"/>
      <c r="E4445" s="15"/>
      <c r="F4445" s="15"/>
      <c r="G4445" s="15"/>
      <c r="H4445" s="15"/>
      <c r="I4445" s="15"/>
      <c r="J4445" s="15"/>
      <c r="K4445" s="19"/>
      <c r="L4445" s="24" t="str">
        <f t="shared" ca="1" si="70"/>
        <v>-</v>
      </c>
      <c r="M4445" s="15"/>
      <c r="N4445" s="15"/>
      <c r="O4445" s="15"/>
      <c r="P4445" s="15"/>
    </row>
    <row r="4446" spans="1:16" x14ac:dyDescent="0.25">
      <c r="L4446" s="21" t="str">
        <f t="shared" ca="1" si="70"/>
        <v>-</v>
      </c>
    </row>
    <row r="4447" spans="1:16" x14ac:dyDescent="0.25">
      <c r="A4447" s="15"/>
      <c r="B4447" s="19"/>
      <c r="C4447" s="15"/>
      <c r="D4447" s="15"/>
      <c r="E4447" s="15"/>
      <c r="F4447" s="15"/>
      <c r="G4447" s="15"/>
      <c r="H4447" s="15"/>
      <c r="I4447" s="15"/>
      <c r="J4447" s="15"/>
      <c r="K4447" s="19"/>
      <c r="L4447" s="24" t="str">
        <f t="shared" ca="1" si="70"/>
        <v>-</v>
      </c>
      <c r="M4447" s="15"/>
      <c r="N4447" s="15"/>
      <c r="O4447" s="15"/>
      <c r="P4447" s="15"/>
    </row>
    <row r="4448" spans="1:16" x14ac:dyDescent="0.25">
      <c r="L4448" s="21" t="str">
        <f t="shared" ca="1" si="70"/>
        <v>-</v>
      </c>
    </row>
    <row r="4449" spans="1:16" x14ac:dyDescent="0.25">
      <c r="A4449" s="15"/>
      <c r="B4449" s="19"/>
      <c r="C4449" s="15"/>
      <c r="D4449" s="15"/>
      <c r="E4449" s="15"/>
      <c r="F4449" s="15"/>
      <c r="G4449" s="15"/>
      <c r="H4449" s="15"/>
      <c r="I4449" s="15"/>
      <c r="J4449" s="15"/>
      <c r="K4449" s="19"/>
      <c r="L4449" s="24" t="str">
        <f t="shared" ca="1" si="70"/>
        <v>-</v>
      </c>
      <c r="M4449" s="15"/>
      <c r="N4449" s="15"/>
      <c r="O4449" s="15"/>
      <c r="P4449" s="15"/>
    </row>
    <row r="4450" spans="1:16" x14ac:dyDescent="0.25">
      <c r="L4450" s="21" t="str">
        <f t="shared" ca="1" si="70"/>
        <v>-</v>
      </c>
    </row>
    <row r="4451" spans="1:16" x14ac:dyDescent="0.25">
      <c r="A4451" s="15"/>
      <c r="B4451" s="19"/>
      <c r="C4451" s="15"/>
      <c r="D4451" s="15"/>
      <c r="E4451" s="15"/>
      <c r="F4451" s="15"/>
      <c r="G4451" s="15"/>
      <c r="H4451" s="15"/>
      <c r="I4451" s="15"/>
      <c r="J4451" s="15"/>
      <c r="K4451" s="19"/>
      <c r="L4451" s="24" t="str">
        <f t="shared" ca="1" si="70"/>
        <v>-</v>
      </c>
      <c r="M4451" s="15"/>
      <c r="N4451" s="15"/>
      <c r="O4451" s="15"/>
      <c r="P4451" s="15"/>
    </row>
    <row r="4452" spans="1:16" x14ac:dyDescent="0.25">
      <c r="L4452" s="21" t="str">
        <f t="shared" ca="1" si="70"/>
        <v>-</v>
      </c>
    </row>
    <row r="4453" spans="1:16" x14ac:dyDescent="0.25">
      <c r="A4453" s="15"/>
      <c r="B4453" s="19"/>
      <c r="C4453" s="15"/>
      <c r="D4453" s="15"/>
      <c r="E4453" s="15"/>
      <c r="F4453" s="15"/>
      <c r="G4453" s="15"/>
      <c r="H4453" s="15"/>
      <c r="I4453" s="15"/>
      <c r="J4453" s="15"/>
      <c r="K4453" s="19"/>
      <c r="L4453" s="24" t="str">
        <f t="shared" ca="1" si="70"/>
        <v>-</v>
      </c>
      <c r="M4453" s="15"/>
      <c r="N4453" s="15"/>
      <c r="O4453" s="15"/>
      <c r="P4453" s="15"/>
    </row>
    <row r="4454" spans="1:16" x14ac:dyDescent="0.25">
      <c r="L4454" s="21" t="str">
        <f t="shared" ca="1" si="70"/>
        <v>-</v>
      </c>
    </row>
    <row r="4455" spans="1:16" x14ac:dyDescent="0.25">
      <c r="A4455" s="15"/>
      <c r="B4455" s="19"/>
      <c r="C4455" s="15"/>
      <c r="D4455" s="15"/>
      <c r="E4455" s="15"/>
      <c r="F4455" s="15"/>
      <c r="G4455" s="15"/>
      <c r="H4455" s="15"/>
      <c r="I4455" s="15"/>
      <c r="J4455" s="15"/>
      <c r="K4455" s="19"/>
      <c r="L4455" s="24" t="str">
        <f t="shared" ca="1" si="70"/>
        <v>-</v>
      </c>
      <c r="M4455" s="15"/>
      <c r="N4455" s="15"/>
      <c r="O4455" s="15"/>
      <c r="P4455" s="15"/>
    </row>
    <row r="4456" spans="1:16" x14ac:dyDescent="0.25">
      <c r="L4456" s="21" t="str">
        <f t="shared" ca="1" si="70"/>
        <v>-</v>
      </c>
    </row>
    <row r="4457" spans="1:16" x14ac:dyDescent="0.25">
      <c r="A4457" s="15"/>
      <c r="B4457" s="19"/>
      <c r="C4457" s="15"/>
      <c r="D4457" s="15"/>
      <c r="E4457" s="15"/>
      <c r="F4457" s="15"/>
      <c r="G4457" s="15"/>
      <c r="H4457" s="15"/>
      <c r="I4457" s="15"/>
      <c r="J4457" s="15"/>
      <c r="K4457" s="19"/>
      <c r="L4457" s="24" t="str">
        <f t="shared" ca="1" si="70"/>
        <v>-</v>
      </c>
      <c r="M4457" s="15"/>
      <c r="N4457" s="15"/>
      <c r="O4457" s="15"/>
      <c r="P4457" s="15"/>
    </row>
    <row r="4458" spans="1:16" x14ac:dyDescent="0.25">
      <c r="L4458" s="21" t="str">
        <f t="shared" ca="1" si="70"/>
        <v>-</v>
      </c>
    </row>
    <row r="4459" spans="1:16" x14ac:dyDescent="0.25">
      <c r="A4459" s="15"/>
      <c r="B4459" s="19"/>
      <c r="C4459" s="15"/>
      <c r="D4459" s="15"/>
      <c r="E4459" s="15"/>
      <c r="F4459" s="15"/>
      <c r="G4459" s="15"/>
      <c r="H4459" s="15"/>
      <c r="I4459" s="15"/>
      <c r="J4459" s="15"/>
      <c r="K4459" s="19"/>
      <c r="L4459" s="24" t="str">
        <f t="shared" ca="1" si="70"/>
        <v>-</v>
      </c>
      <c r="M4459" s="15"/>
      <c r="N4459" s="15"/>
      <c r="O4459" s="15"/>
      <c r="P4459" s="15"/>
    </row>
    <row r="4460" spans="1:16" x14ac:dyDescent="0.25">
      <c r="L4460" s="21" t="str">
        <f t="shared" ca="1" si="70"/>
        <v>-</v>
      </c>
    </row>
    <row r="4461" spans="1:16" x14ac:dyDescent="0.25">
      <c r="A4461" s="15"/>
      <c r="B4461" s="19"/>
      <c r="C4461" s="15"/>
      <c r="D4461" s="15"/>
      <c r="E4461" s="15"/>
      <c r="F4461" s="15"/>
      <c r="G4461" s="15"/>
      <c r="H4461" s="15"/>
      <c r="I4461" s="15"/>
      <c r="J4461" s="15"/>
      <c r="K4461" s="19"/>
      <c r="L4461" s="24" t="str">
        <f t="shared" ca="1" si="70"/>
        <v>-</v>
      </c>
      <c r="M4461" s="15"/>
      <c r="N4461" s="15"/>
      <c r="O4461" s="15"/>
      <c r="P4461" s="15"/>
    </row>
    <row r="4462" spans="1:16" x14ac:dyDescent="0.25">
      <c r="L4462" s="21" t="str">
        <f t="shared" ca="1" si="70"/>
        <v>-</v>
      </c>
    </row>
    <row r="4463" spans="1:16" x14ac:dyDescent="0.25">
      <c r="A4463" s="15"/>
      <c r="B4463" s="19"/>
      <c r="C4463" s="15"/>
      <c r="D4463" s="15"/>
      <c r="E4463" s="15"/>
      <c r="F4463" s="15"/>
      <c r="G4463" s="15"/>
      <c r="H4463" s="15"/>
      <c r="I4463" s="15"/>
      <c r="J4463" s="15"/>
      <c r="K4463" s="19"/>
      <c r="L4463" s="24" t="str">
        <f t="shared" ca="1" si="70"/>
        <v>-</v>
      </c>
      <c r="M4463" s="15"/>
      <c r="N4463" s="15"/>
      <c r="O4463" s="15"/>
      <c r="P4463" s="15"/>
    </row>
    <row r="4464" spans="1:16" x14ac:dyDescent="0.25">
      <c r="L4464" s="21" t="str">
        <f t="shared" ca="1" si="70"/>
        <v>-</v>
      </c>
    </row>
    <row r="4465" spans="1:16" x14ac:dyDescent="0.25">
      <c r="A4465" s="15"/>
      <c r="B4465" s="19"/>
      <c r="C4465" s="15"/>
      <c r="D4465" s="15"/>
      <c r="E4465" s="15"/>
      <c r="F4465" s="15"/>
      <c r="G4465" s="15"/>
      <c r="H4465" s="15"/>
      <c r="I4465" s="15"/>
      <c r="J4465" s="15"/>
      <c r="K4465" s="19"/>
      <c r="L4465" s="24" t="str">
        <f t="shared" ca="1" si="70"/>
        <v>-</v>
      </c>
      <c r="M4465" s="15"/>
      <c r="N4465" s="15"/>
      <c r="O4465" s="15"/>
      <c r="P4465" s="15"/>
    </row>
    <row r="4466" spans="1:16" x14ac:dyDescent="0.25">
      <c r="L4466" s="21" t="str">
        <f t="shared" ca="1" si="70"/>
        <v>-</v>
      </c>
    </row>
    <row r="4467" spans="1:16" x14ac:dyDescent="0.25">
      <c r="A4467" s="15"/>
      <c r="B4467" s="19"/>
      <c r="C4467" s="15"/>
      <c r="D4467" s="15"/>
      <c r="E4467" s="15"/>
      <c r="F4467" s="15"/>
      <c r="G4467" s="15"/>
      <c r="H4467" s="15"/>
      <c r="I4467" s="15"/>
      <c r="J4467" s="15"/>
      <c r="K4467" s="19"/>
      <c r="L4467" s="24" t="str">
        <f t="shared" ca="1" si="70"/>
        <v>-</v>
      </c>
      <c r="M4467" s="15"/>
      <c r="N4467" s="15"/>
      <c r="O4467" s="15"/>
      <c r="P4467" s="15"/>
    </row>
    <row r="4468" spans="1:16" x14ac:dyDescent="0.25">
      <c r="L4468" s="21" t="str">
        <f t="shared" ca="1" si="70"/>
        <v>-</v>
      </c>
    </row>
    <row r="4469" spans="1:16" x14ac:dyDescent="0.25">
      <c r="A4469" s="15"/>
      <c r="B4469" s="19"/>
      <c r="C4469" s="15"/>
      <c r="D4469" s="15"/>
      <c r="E4469" s="15"/>
      <c r="F4469" s="15"/>
      <c r="G4469" s="15"/>
      <c r="H4469" s="15"/>
      <c r="I4469" s="15"/>
      <c r="J4469" s="15"/>
      <c r="K4469" s="19"/>
      <c r="L4469" s="24" t="str">
        <f t="shared" ca="1" si="70"/>
        <v>-</v>
      </c>
      <c r="M4469" s="15"/>
      <c r="N4469" s="15"/>
      <c r="O4469" s="15"/>
      <c r="P4469" s="15"/>
    </row>
    <row r="4470" spans="1:16" x14ac:dyDescent="0.25">
      <c r="L4470" s="21" t="str">
        <f t="shared" ca="1" si="70"/>
        <v>-</v>
      </c>
    </row>
    <row r="4471" spans="1:16" x14ac:dyDescent="0.25">
      <c r="A4471" s="15"/>
      <c r="B4471" s="19"/>
      <c r="C4471" s="15"/>
      <c r="D4471" s="15"/>
      <c r="E4471" s="15"/>
      <c r="F4471" s="15"/>
      <c r="G4471" s="15"/>
      <c r="H4471" s="15"/>
      <c r="I4471" s="15"/>
      <c r="J4471" s="15"/>
      <c r="K4471" s="19"/>
      <c r="L4471" s="24" t="str">
        <f t="shared" ca="1" si="70"/>
        <v>-</v>
      </c>
      <c r="M4471" s="15"/>
      <c r="N4471" s="15"/>
      <c r="O4471" s="15"/>
      <c r="P4471" s="15"/>
    </row>
    <row r="4472" spans="1:16" x14ac:dyDescent="0.25">
      <c r="L4472" s="21" t="str">
        <f t="shared" ca="1" si="70"/>
        <v>-</v>
      </c>
    </row>
    <row r="4473" spans="1:16" x14ac:dyDescent="0.25">
      <c r="A4473" s="15"/>
      <c r="B4473" s="19"/>
      <c r="C4473" s="15"/>
      <c r="D4473" s="15"/>
      <c r="E4473" s="15"/>
      <c r="F4473" s="15"/>
      <c r="G4473" s="15"/>
      <c r="H4473" s="15"/>
      <c r="I4473" s="15"/>
      <c r="J4473" s="15"/>
      <c r="K4473" s="19"/>
      <c r="L4473" s="24" t="str">
        <f t="shared" ca="1" si="70"/>
        <v>-</v>
      </c>
      <c r="M4473" s="15"/>
      <c r="N4473" s="15"/>
      <c r="O4473" s="15"/>
      <c r="P4473" s="15"/>
    </row>
    <row r="4474" spans="1:16" x14ac:dyDescent="0.25">
      <c r="L4474" s="21" t="str">
        <f t="shared" ca="1" si="70"/>
        <v>-</v>
      </c>
    </row>
    <row r="4475" spans="1:16" x14ac:dyDescent="0.25">
      <c r="A4475" s="15"/>
      <c r="B4475" s="19"/>
      <c r="C4475" s="15"/>
      <c r="D4475" s="15"/>
      <c r="E4475" s="15"/>
      <c r="F4475" s="15"/>
      <c r="G4475" s="15"/>
      <c r="H4475" s="15"/>
      <c r="I4475" s="15"/>
      <c r="J4475" s="15"/>
      <c r="K4475" s="19"/>
      <c r="L4475" s="24" t="str">
        <f t="shared" ca="1" si="70"/>
        <v>-</v>
      </c>
      <c r="M4475" s="15"/>
      <c r="N4475" s="15"/>
      <c r="O4475" s="15"/>
      <c r="P4475" s="15"/>
    </row>
    <row r="4476" spans="1:16" x14ac:dyDescent="0.25">
      <c r="L4476" s="21" t="str">
        <f t="shared" ca="1" si="70"/>
        <v>-</v>
      </c>
    </row>
    <row r="4477" spans="1:16" x14ac:dyDescent="0.25">
      <c r="A4477" s="15"/>
      <c r="B4477" s="19"/>
      <c r="C4477" s="15"/>
      <c r="D4477" s="15"/>
      <c r="E4477" s="15"/>
      <c r="F4477" s="15"/>
      <c r="G4477" s="15"/>
      <c r="H4477" s="15"/>
      <c r="I4477" s="15"/>
      <c r="J4477" s="15"/>
      <c r="K4477" s="19"/>
      <c r="L4477" s="24" t="str">
        <f t="shared" ca="1" si="70"/>
        <v>-</v>
      </c>
      <c r="M4477" s="15"/>
      <c r="N4477" s="15"/>
      <c r="O4477" s="15"/>
      <c r="P4477" s="15"/>
    </row>
    <row r="4478" spans="1:16" x14ac:dyDescent="0.25">
      <c r="L4478" s="21" t="str">
        <f t="shared" ca="1" si="70"/>
        <v>-</v>
      </c>
    </row>
    <row r="4479" spans="1:16" x14ac:dyDescent="0.25">
      <c r="A4479" s="15"/>
      <c r="B4479" s="19"/>
      <c r="C4479" s="15"/>
      <c r="D4479" s="15"/>
      <c r="E4479" s="15"/>
      <c r="F4479" s="15"/>
      <c r="G4479" s="15"/>
      <c r="H4479" s="15"/>
      <c r="I4479" s="15"/>
      <c r="J4479" s="15"/>
      <c r="K4479" s="19"/>
      <c r="L4479" s="24" t="str">
        <f t="shared" ca="1" si="70"/>
        <v>-</v>
      </c>
      <c r="M4479" s="15"/>
      <c r="N4479" s="15"/>
      <c r="O4479" s="15"/>
      <c r="P4479" s="15"/>
    </row>
    <row r="4480" spans="1:16" x14ac:dyDescent="0.25">
      <c r="L4480" s="21" t="str">
        <f t="shared" ca="1" si="70"/>
        <v>-</v>
      </c>
    </row>
    <row r="4481" spans="1:16" x14ac:dyDescent="0.25">
      <c r="A4481" s="15"/>
      <c r="B4481" s="19"/>
      <c r="C4481" s="15"/>
      <c r="D4481" s="15"/>
      <c r="E4481" s="15"/>
      <c r="F4481" s="15"/>
      <c r="G4481" s="15"/>
      <c r="H4481" s="15"/>
      <c r="I4481" s="15"/>
      <c r="J4481" s="15"/>
      <c r="K4481" s="19"/>
      <c r="L4481" s="24" t="str">
        <f t="shared" ca="1" si="70"/>
        <v>-</v>
      </c>
      <c r="M4481" s="15"/>
      <c r="N4481" s="15"/>
      <c r="O4481" s="15"/>
      <c r="P4481" s="15"/>
    </row>
    <row r="4482" spans="1:16" x14ac:dyDescent="0.25">
      <c r="L4482" s="21" t="str">
        <f t="shared" ca="1" si="70"/>
        <v>-</v>
      </c>
    </row>
    <row r="4483" spans="1:16" x14ac:dyDescent="0.25">
      <c r="A4483" s="15"/>
      <c r="B4483" s="19"/>
      <c r="C4483" s="15"/>
      <c r="D4483" s="15"/>
      <c r="E4483" s="15"/>
      <c r="F4483" s="15"/>
      <c r="G4483" s="15"/>
      <c r="H4483" s="15"/>
      <c r="I4483" s="15"/>
      <c r="J4483" s="15"/>
      <c r="K4483" s="19"/>
      <c r="L4483" s="24" t="str">
        <f t="shared" ca="1" si="70"/>
        <v>-</v>
      </c>
      <c r="M4483" s="15"/>
      <c r="N4483" s="15"/>
      <c r="O4483" s="15"/>
      <c r="P4483" s="15"/>
    </row>
    <row r="4484" spans="1:16" x14ac:dyDescent="0.25">
      <c r="L4484" s="21" t="str">
        <f t="shared" ca="1" si="70"/>
        <v>-</v>
      </c>
    </row>
    <row r="4485" spans="1:16" x14ac:dyDescent="0.25">
      <c r="A4485" s="15"/>
      <c r="B4485" s="19"/>
      <c r="C4485" s="15"/>
      <c r="D4485" s="15"/>
      <c r="E4485" s="15"/>
      <c r="F4485" s="15"/>
      <c r="G4485" s="15"/>
      <c r="H4485" s="15"/>
      <c r="I4485" s="15"/>
      <c r="J4485" s="15"/>
      <c r="K4485" s="19"/>
      <c r="L4485" s="24" t="str">
        <f t="shared" ca="1" si="70"/>
        <v>-</v>
      </c>
      <c r="M4485" s="15"/>
      <c r="N4485" s="15"/>
      <c r="O4485" s="15"/>
      <c r="P4485" s="15"/>
    </row>
    <row r="4486" spans="1:16" x14ac:dyDescent="0.25">
      <c r="L4486" s="21" t="str">
        <f t="shared" ref="L4486:L4549" ca="1" si="71">IF(B4486&gt;1/1/1900, (IF(M4486="Closed",(DATEDIF(B4486,K4486,"d"))-(DATEDIF(H4486,J4486,"d")),IF(OR(M4486="Pending",ISBLANK(K4486)),TODAY()-B4486))),"-")</f>
        <v>-</v>
      </c>
    </row>
    <row r="4487" spans="1:16" x14ac:dyDescent="0.25">
      <c r="A4487" s="15"/>
      <c r="B4487" s="19"/>
      <c r="C4487" s="15"/>
      <c r="D4487" s="15"/>
      <c r="E4487" s="15"/>
      <c r="F4487" s="15"/>
      <c r="G4487" s="15"/>
      <c r="H4487" s="15"/>
      <c r="I4487" s="15"/>
      <c r="J4487" s="15"/>
      <c r="K4487" s="19"/>
      <c r="L4487" s="24" t="str">
        <f t="shared" ca="1" si="71"/>
        <v>-</v>
      </c>
      <c r="M4487" s="15"/>
      <c r="N4487" s="15"/>
      <c r="O4487" s="15"/>
      <c r="P4487" s="15"/>
    </row>
    <row r="4488" spans="1:16" x14ac:dyDescent="0.25">
      <c r="L4488" s="21" t="str">
        <f t="shared" ca="1" si="71"/>
        <v>-</v>
      </c>
    </row>
    <row r="4489" spans="1:16" x14ac:dyDescent="0.25">
      <c r="A4489" s="15"/>
      <c r="B4489" s="19"/>
      <c r="C4489" s="15"/>
      <c r="D4489" s="15"/>
      <c r="E4489" s="15"/>
      <c r="F4489" s="15"/>
      <c r="G4489" s="15"/>
      <c r="H4489" s="15"/>
      <c r="I4489" s="15"/>
      <c r="J4489" s="15"/>
      <c r="K4489" s="19"/>
      <c r="L4489" s="24" t="str">
        <f t="shared" ca="1" si="71"/>
        <v>-</v>
      </c>
      <c r="M4489" s="15"/>
      <c r="N4489" s="15"/>
      <c r="O4489" s="15"/>
      <c r="P4489" s="15"/>
    </row>
    <row r="4490" spans="1:16" x14ac:dyDescent="0.25">
      <c r="L4490" s="21" t="str">
        <f t="shared" ca="1" si="71"/>
        <v>-</v>
      </c>
    </row>
    <row r="4491" spans="1:16" x14ac:dyDescent="0.25">
      <c r="A4491" s="15"/>
      <c r="B4491" s="19"/>
      <c r="C4491" s="15"/>
      <c r="D4491" s="15"/>
      <c r="E4491" s="15"/>
      <c r="F4491" s="15"/>
      <c r="G4491" s="15"/>
      <c r="H4491" s="15"/>
      <c r="I4491" s="15"/>
      <c r="J4491" s="15"/>
      <c r="K4491" s="19"/>
      <c r="L4491" s="24" t="str">
        <f t="shared" ca="1" si="71"/>
        <v>-</v>
      </c>
      <c r="M4491" s="15"/>
      <c r="N4491" s="15"/>
      <c r="O4491" s="15"/>
      <c r="P4491" s="15"/>
    </row>
    <row r="4492" spans="1:16" x14ac:dyDescent="0.25">
      <c r="L4492" s="21" t="str">
        <f t="shared" ca="1" si="71"/>
        <v>-</v>
      </c>
    </row>
    <row r="4493" spans="1:16" x14ac:dyDescent="0.25">
      <c r="A4493" s="15"/>
      <c r="B4493" s="19"/>
      <c r="C4493" s="15"/>
      <c r="D4493" s="15"/>
      <c r="E4493" s="15"/>
      <c r="F4493" s="15"/>
      <c r="G4493" s="15"/>
      <c r="H4493" s="15"/>
      <c r="I4493" s="15"/>
      <c r="J4493" s="15"/>
      <c r="K4493" s="19"/>
      <c r="L4493" s="24" t="str">
        <f t="shared" ca="1" si="71"/>
        <v>-</v>
      </c>
      <c r="M4493" s="15"/>
      <c r="N4493" s="15"/>
      <c r="O4493" s="15"/>
      <c r="P4493" s="15"/>
    </row>
    <row r="4494" spans="1:16" x14ac:dyDescent="0.25">
      <c r="L4494" s="21" t="str">
        <f t="shared" ca="1" si="71"/>
        <v>-</v>
      </c>
    </row>
    <row r="4495" spans="1:16" x14ac:dyDescent="0.25">
      <c r="A4495" s="15"/>
      <c r="B4495" s="19"/>
      <c r="C4495" s="15"/>
      <c r="D4495" s="15"/>
      <c r="E4495" s="15"/>
      <c r="F4495" s="15"/>
      <c r="G4495" s="15"/>
      <c r="H4495" s="15"/>
      <c r="I4495" s="15"/>
      <c r="J4495" s="15"/>
      <c r="K4495" s="19"/>
      <c r="L4495" s="24" t="str">
        <f t="shared" ca="1" si="71"/>
        <v>-</v>
      </c>
      <c r="M4495" s="15"/>
      <c r="N4495" s="15"/>
      <c r="O4495" s="15"/>
      <c r="P4495" s="15"/>
    </row>
    <row r="4496" spans="1:16" x14ac:dyDescent="0.25">
      <c r="L4496" s="21" t="str">
        <f t="shared" ca="1" si="71"/>
        <v>-</v>
      </c>
    </row>
    <row r="4497" spans="1:16" x14ac:dyDescent="0.25">
      <c r="A4497" s="15"/>
      <c r="B4497" s="19"/>
      <c r="C4497" s="15"/>
      <c r="D4497" s="15"/>
      <c r="E4497" s="15"/>
      <c r="F4497" s="15"/>
      <c r="G4497" s="15"/>
      <c r="H4497" s="15"/>
      <c r="I4497" s="15"/>
      <c r="J4497" s="15"/>
      <c r="K4497" s="19"/>
      <c r="L4497" s="24" t="str">
        <f t="shared" ca="1" si="71"/>
        <v>-</v>
      </c>
      <c r="M4497" s="15"/>
      <c r="N4497" s="15"/>
      <c r="O4497" s="15"/>
      <c r="P4497" s="15"/>
    </row>
    <row r="4498" spans="1:16" x14ac:dyDescent="0.25">
      <c r="L4498" s="21" t="str">
        <f t="shared" ca="1" si="71"/>
        <v>-</v>
      </c>
    </row>
    <row r="4499" spans="1:16" x14ac:dyDescent="0.25">
      <c r="A4499" s="15"/>
      <c r="B4499" s="19"/>
      <c r="C4499" s="15"/>
      <c r="D4499" s="15"/>
      <c r="E4499" s="15"/>
      <c r="F4499" s="15"/>
      <c r="G4499" s="15"/>
      <c r="H4499" s="15"/>
      <c r="I4499" s="15"/>
      <c r="J4499" s="15"/>
      <c r="K4499" s="19"/>
      <c r="L4499" s="24" t="str">
        <f t="shared" ca="1" si="71"/>
        <v>-</v>
      </c>
      <c r="M4499" s="15"/>
      <c r="N4499" s="15"/>
      <c r="O4499" s="15"/>
      <c r="P4499" s="15"/>
    </row>
    <row r="4500" spans="1:16" x14ac:dyDescent="0.25">
      <c r="L4500" s="21" t="str">
        <f t="shared" ca="1" si="71"/>
        <v>-</v>
      </c>
    </row>
    <row r="4501" spans="1:16" x14ac:dyDescent="0.25">
      <c r="A4501" s="15"/>
      <c r="B4501" s="19"/>
      <c r="C4501" s="15"/>
      <c r="D4501" s="15"/>
      <c r="E4501" s="15"/>
      <c r="F4501" s="15"/>
      <c r="G4501" s="15"/>
      <c r="H4501" s="15"/>
      <c r="I4501" s="15"/>
      <c r="J4501" s="15"/>
      <c r="K4501" s="19"/>
      <c r="L4501" s="24" t="str">
        <f t="shared" ca="1" si="71"/>
        <v>-</v>
      </c>
      <c r="M4501" s="15"/>
      <c r="N4501" s="15"/>
      <c r="O4501" s="15"/>
      <c r="P4501" s="15"/>
    </row>
    <row r="4502" spans="1:16" x14ac:dyDescent="0.25">
      <c r="L4502" s="21" t="str">
        <f t="shared" ca="1" si="71"/>
        <v>-</v>
      </c>
    </row>
    <row r="4503" spans="1:16" x14ac:dyDescent="0.25">
      <c r="A4503" s="15"/>
      <c r="B4503" s="19"/>
      <c r="C4503" s="15"/>
      <c r="D4503" s="15"/>
      <c r="E4503" s="15"/>
      <c r="F4503" s="15"/>
      <c r="G4503" s="15"/>
      <c r="H4503" s="15"/>
      <c r="I4503" s="15"/>
      <c r="J4503" s="15"/>
      <c r="K4503" s="19"/>
      <c r="L4503" s="24" t="str">
        <f t="shared" ca="1" si="71"/>
        <v>-</v>
      </c>
      <c r="M4503" s="15"/>
      <c r="N4503" s="15"/>
      <c r="O4503" s="15"/>
      <c r="P4503" s="15"/>
    </row>
    <row r="4504" spans="1:16" x14ac:dyDescent="0.25">
      <c r="L4504" s="21" t="str">
        <f t="shared" ca="1" si="71"/>
        <v>-</v>
      </c>
    </row>
    <row r="4505" spans="1:16" x14ac:dyDescent="0.25">
      <c r="A4505" s="15"/>
      <c r="B4505" s="19"/>
      <c r="C4505" s="15"/>
      <c r="D4505" s="15"/>
      <c r="E4505" s="15"/>
      <c r="F4505" s="15"/>
      <c r="G4505" s="15"/>
      <c r="H4505" s="15"/>
      <c r="I4505" s="15"/>
      <c r="J4505" s="15"/>
      <c r="K4505" s="19"/>
      <c r="L4505" s="24" t="str">
        <f t="shared" ca="1" si="71"/>
        <v>-</v>
      </c>
      <c r="M4505" s="15"/>
      <c r="N4505" s="15"/>
      <c r="O4505" s="15"/>
      <c r="P4505" s="15"/>
    </row>
    <row r="4506" spans="1:16" x14ac:dyDescent="0.25">
      <c r="L4506" s="21" t="str">
        <f t="shared" ca="1" si="71"/>
        <v>-</v>
      </c>
    </row>
    <row r="4507" spans="1:16" x14ac:dyDescent="0.25">
      <c r="A4507" s="15"/>
      <c r="B4507" s="19"/>
      <c r="C4507" s="15"/>
      <c r="D4507" s="15"/>
      <c r="E4507" s="15"/>
      <c r="F4507" s="15"/>
      <c r="G4507" s="15"/>
      <c r="H4507" s="15"/>
      <c r="I4507" s="15"/>
      <c r="J4507" s="15"/>
      <c r="K4507" s="19"/>
      <c r="L4507" s="24" t="str">
        <f t="shared" ca="1" si="71"/>
        <v>-</v>
      </c>
      <c r="M4507" s="15"/>
      <c r="N4507" s="15"/>
      <c r="O4507" s="15"/>
      <c r="P4507" s="15"/>
    </row>
    <row r="4508" spans="1:16" x14ac:dyDescent="0.25">
      <c r="L4508" s="21" t="str">
        <f t="shared" ca="1" si="71"/>
        <v>-</v>
      </c>
    </row>
    <row r="4509" spans="1:16" x14ac:dyDescent="0.25">
      <c r="A4509" s="15"/>
      <c r="B4509" s="19"/>
      <c r="C4509" s="15"/>
      <c r="D4509" s="15"/>
      <c r="E4509" s="15"/>
      <c r="F4509" s="15"/>
      <c r="G4509" s="15"/>
      <c r="H4509" s="15"/>
      <c r="I4509" s="15"/>
      <c r="J4509" s="15"/>
      <c r="K4509" s="19"/>
      <c r="L4509" s="24" t="str">
        <f t="shared" ca="1" si="71"/>
        <v>-</v>
      </c>
      <c r="M4509" s="15"/>
      <c r="N4509" s="15"/>
      <c r="O4509" s="15"/>
      <c r="P4509" s="15"/>
    </row>
    <row r="4510" spans="1:16" x14ac:dyDescent="0.25">
      <c r="L4510" s="21" t="str">
        <f t="shared" ca="1" si="71"/>
        <v>-</v>
      </c>
    </row>
    <row r="4511" spans="1:16" x14ac:dyDescent="0.25">
      <c r="A4511" s="15"/>
      <c r="B4511" s="19"/>
      <c r="C4511" s="15"/>
      <c r="D4511" s="15"/>
      <c r="E4511" s="15"/>
      <c r="F4511" s="15"/>
      <c r="G4511" s="15"/>
      <c r="H4511" s="15"/>
      <c r="I4511" s="15"/>
      <c r="J4511" s="15"/>
      <c r="K4511" s="19"/>
      <c r="L4511" s="24" t="str">
        <f t="shared" ca="1" si="71"/>
        <v>-</v>
      </c>
      <c r="M4511" s="15"/>
      <c r="N4511" s="15"/>
      <c r="O4511" s="15"/>
      <c r="P4511" s="15"/>
    </row>
    <row r="4512" spans="1:16" x14ac:dyDescent="0.25">
      <c r="L4512" s="21" t="str">
        <f t="shared" ca="1" si="71"/>
        <v>-</v>
      </c>
    </row>
    <row r="4513" spans="1:16" x14ac:dyDescent="0.25">
      <c r="A4513" s="15"/>
      <c r="B4513" s="19"/>
      <c r="C4513" s="15"/>
      <c r="D4513" s="15"/>
      <c r="E4513" s="15"/>
      <c r="F4513" s="15"/>
      <c r="G4513" s="15"/>
      <c r="H4513" s="15"/>
      <c r="I4513" s="15"/>
      <c r="J4513" s="15"/>
      <c r="K4513" s="19"/>
      <c r="L4513" s="24" t="str">
        <f t="shared" ca="1" si="71"/>
        <v>-</v>
      </c>
      <c r="M4513" s="15"/>
      <c r="N4513" s="15"/>
      <c r="O4513" s="15"/>
      <c r="P4513" s="15"/>
    </row>
    <row r="4514" spans="1:16" x14ac:dyDescent="0.25">
      <c r="L4514" s="21" t="str">
        <f t="shared" ca="1" si="71"/>
        <v>-</v>
      </c>
    </row>
    <row r="4515" spans="1:16" x14ac:dyDescent="0.25">
      <c r="A4515" s="15"/>
      <c r="B4515" s="19"/>
      <c r="C4515" s="15"/>
      <c r="D4515" s="15"/>
      <c r="E4515" s="15"/>
      <c r="F4515" s="15"/>
      <c r="G4515" s="15"/>
      <c r="H4515" s="15"/>
      <c r="I4515" s="15"/>
      <c r="J4515" s="15"/>
      <c r="K4515" s="19"/>
      <c r="L4515" s="24" t="str">
        <f t="shared" ca="1" si="71"/>
        <v>-</v>
      </c>
      <c r="M4515" s="15"/>
      <c r="N4515" s="15"/>
      <c r="O4515" s="15"/>
      <c r="P4515" s="15"/>
    </row>
    <row r="4516" spans="1:16" x14ac:dyDescent="0.25">
      <c r="L4516" s="21" t="str">
        <f t="shared" ca="1" si="71"/>
        <v>-</v>
      </c>
    </row>
    <row r="4517" spans="1:16" x14ac:dyDescent="0.25">
      <c r="A4517" s="15"/>
      <c r="B4517" s="19"/>
      <c r="C4517" s="15"/>
      <c r="D4517" s="15"/>
      <c r="E4517" s="15"/>
      <c r="F4517" s="15"/>
      <c r="G4517" s="15"/>
      <c r="H4517" s="15"/>
      <c r="I4517" s="15"/>
      <c r="J4517" s="15"/>
      <c r="K4517" s="19"/>
      <c r="L4517" s="24" t="str">
        <f t="shared" ca="1" si="71"/>
        <v>-</v>
      </c>
      <c r="M4517" s="15"/>
      <c r="N4517" s="15"/>
      <c r="O4517" s="15"/>
      <c r="P4517" s="15"/>
    </row>
    <row r="4518" spans="1:16" x14ac:dyDescent="0.25">
      <c r="L4518" s="21" t="str">
        <f t="shared" ca="1" si="71"/>
        <v>-</v>
      </c>
    </row>
    <row r="4519" spans="1:16" x14ac:dyDescent="0.25">
      <c r="A4519" s="15"/>
      <c r="B4519" s="19"/>
      <c r="C4519" s="15"/>
      <c r="D4519" s="15"/>
      <c r="E4519" s="15"/>
      <c r="F4519" s="15"/>
      <c r="G4519" s="15"/>
      <c r="H4519" s="15"/>
      <c r="I4519" s="15"/>
      <c r="J4519" s="15"/>
      <c r="K4519" s="19"/>
      <c r="L4519" s="24" t="str">
        <f t="shared" ca="1" si="71"/>
        <v>-</v>
      </c>
      <c r="M4519" s="15"/>
      <c r="N4519" s="15"/>
      <c r="O4519" s="15"/>
      <c r="P4519" s="15"/>
    </row>
    <row r="4520" spans="1:16" x14ac:dyDescent="0.25">
      <c r="L4520" s="21" t="str">
        <f t="shared" ca="1" si="71"/>
        <v>-</v>
      </c>
    </row>
    <row r="4521" spans="1:16" x14ac:dyDescent="0.25">
      <c r="A4521" s="15"/>
      <c r="B4521" s="19"/>
      <c r="C4521" s="15"/>
      <c r="D4521" s="15"/>
      <c r="E4521" s="15"/>
      <c r="F4521" s="15"/>
      <c r="G4521" s="15"/>
      <c r="H4521" s="15"/>
      <c r="I4521" s="15"/>
      <c r="J4521" s="15"/>
      <c r="K4521" s="19"/>
      <c r="L4521" s="24" t="str">
        <f t="shared" ca="1" si="71"/>
        <v>-</v>
      </c>
      <c r="M4521" s="15"/>
      <c r="N4521" s="15"/>
      <c r="O4521" s="15"/>
      <c r="P4521" s="15"/>
    </row>
    <row r="4522" spans="1:16" x14ac:dyDescent="0.25">
      <c r="L4522" s="21" t="str">
        <f t="shared" ca="1" si="71"/>
        <v>-</v>
      </c>
    </row>
    <row r="4523" spans="1:16" x14ac:dyDescent="0.25">
      <c r="A4523" s="15"/>
      <c r="B4523" s="19"/>
      <c r="C4523" s="15"/>
      <c r="D4523" s="15"/>
      <c r="E4523" s="15"/>
      <c r="F4523" s="15"/>
      <c r="G4523" s="15"/>
      <c r="H4523" s="15"/>
      <c r="I4523" s="15"/>
      <c r="J4523" s="15"/>
      <c r="K4523" s="19"/>
      <c r="L4523" s="24" t="str">
        <f t="shared" ca="1" si="71"/>
        <v>-</v>
      </c>
      <c r="M4523" s="15"/>
      <c r="N4523" s="15"/>
      <c r="O4523" s="15"/>
      <c r="P4523" s="15"/>
    </row>
    <row r="4524" spans="1:16" x14ac:dyDescent="0.25">
      <c r="L4524" s="21" t="str">
        <f t="shared" ca="1" si="71"/>
        <v>-</v>
      </c>
    </row>
    <row r="4525" spans="1:16" x14ac:dyDescent="0.25">
      <c r="A4525" s="15"/>
      <c r="B4525" s="19"/>
      <c r="C4525" s="15"/>
      <c r="D4525" s="15"/>
      <c r="E4525" s="15"/>
      <c r="F4525" s="15"/>
      <c r="G4525" s="15"/>
      <c r="H4525" s="15"/>
      <c r="I4525" s="15"/>
      <c r="J4525" s="15"/>
      <c r="K4525" s="19"/>
      <c r="L4525" s="24" t="str">
        <f t="shared" ca="1" si="71"/>
        <v>-</v>
      </c>
      <c r="M4525" s="15"/>
      <c r="N4525" s="15"/>
      <c r="O4525" s="15"/>
      <c r="P4525" s="15"/>
    </row>
    <row r="4526" spans="1:16" x14ac:dyDescent="0.25">
      <c r="L4526" s="21" t="str">
        <f t="shared" ca="1" si="71"/>
        <v>-</v>
      </c>
    </row>
    <row r="4527" spans="1:16" x14ac:dyDescent="0.25">
      <c r="A4527" s="15"/>
      <c r="B4527" s="19"/>
      <c r="C4527" s="15"/>
      <c r="D4527" s="15"/>
      <c r="E4527" s="15"/>
      <c r="F4527" s="15"/>
      <c r="G4527" s="15"/>
      <c r="H4527" s="15"/>
      <c r="I4527" s="15"/>
      <c r="J4527" s="15"/>
      <c r="K4527" s="19"/>
      <c r="L4527" s="24" t="str">
        <f t="shared" ca="1" si="71"/>
        <v>-</v>
      </c>
      <c r="M4527" s="15"/>
      <c r="N4527" s="15"/>
      <c r="O4527" s="15"/>
      <c r="P4527" s="15"/>
    </row>
    <row r="4528" spans="1:16" x14ac:dyDescent="0.25">
      <c r="L4528" s="21" t="str">
        <f t="shared" ca="1" si="71"/>
        <v>-</v>
      </c>
    </row>
    <row r="4529" spans="1:16" x14ac:dyDescent="0.25">
      <c r="A4529" s="15"/>
      <c r="B4529" s="19"/>
      <c r="C4529" s="15"/>
      <c r="D4529" s="15"/>
      <c r="E4529" s="15"/>
      <c r="F4529" s="15"/>
      <c r="G4529" s="15"/>
      <c r="H4529" s="15"/>
      <c r="I4529" s="15"/>
      <c r="J4529" s="15"/>
      <c r="K4529" s="19"/>
      <c r="L4529" s="24" t="str">
        <f t="shared" ca="1" si="71"/>
        <v>-</v>
      </c>
      <c r="M4529" s="15"/>
      <c r="N4529" s="15"/>
      <c r="O4529" s="15"/>
      <c r="P4529" s="15"/>
    </row>
    <row r="4530" spans="1:16" x14ac:dyDescent="0.25">
      <c r="L4530" s="21" t="str">
        <f t="shared" ca="1" si="71"/>
        <v>-</v>
      </c>
    </row>
    <row r="4531" spans="1:16" x14ac:dyDescent="0.25">
      <c r="A4531" s="15"/>
      <c r="B4531" s="19"/>
      <c r="C4531" s="15"/>
      <c r="D4531" s="15"/>
      <c r="E4531" s="15"/>
      <c r="F4531" s="15"/>
      <c r="G4531" s="15"/>
      <c r="H4531" s="15"/>
      <c r="I4531" s="15"/>
      <c r="J4531" s="15"/>
      <c r="K4531" s="19"/>
      <c r="L4531" s="24" t="str">
        <f t="shared" ca="1" si="71"/>
        <v>-</v>
      </c>
      <c r="M4531" s="15"/>
      <c r="N4531" s="15"/>
      <c r="O4531" s="15"/>
      <c r="P4531" s="15"/>
    </row>
    <row r="4532" spans="1:16" x14ac:dyDescent="0.25">
      <c r="L4532" s="21" t="str">
        <f t="shared" ca="1" si="71"/>
        <v>-</v>
      </c>
    </row>
    <row r="4533" spans="1:16" x14ac:dyDescent="0.25">
      <c r="A4533" s="15"/>
      <c r="B4533" s="19"/>
      <c r="C4533" s="15"/>
      <c r="D4533" s="15"/>
      <c r="E4533" s="15"/>
      <c r="F4533" s="15"/>
      <c r="G4533" s="15"/>
      <c r="H4533" s="15"/>
      <c r="I4533" s="15"/>
      <c r="J4533" s="15"/>
      <c r="K4533" s="19"/>
      <c r="L4533" s="24" t="str">
        <f t="shared" ca="1" si="71"/>
        <v>-</v>
      </c>
      <c r="M4533" s="15"/>
      <c r="N4533" s="15"/>
      <c r="O4533" s="15"/>
      <c r="P4533" s="15"/>
    </row>
    <row r="4534" spans="1:16" x14ac:dyDescent="0.25">
      <c r="L4534" s="21" t="str">
        <f t="shared" ca="1" si="71"/>
        <v>-</v>
      </c>
    </row>
    <row r="4535" spans="1:16" x14ac:dyDescent="0.25">
      <c r="A4535" s="15"/>
      <c r="B4535" s="19"/>
      <c r="C4535" s="15"/>
      <c r="D4535" s="15"/>
      <c r="E4535" s="15"/>
      <c r="F4535" s="15"/>
      <c r="G4535" s="15"/>
      <c r="H4535" s="15"/>
      <c r="I4535" s="15"/>
      <c r="J4535" s="15"/>
      <c r="K4535" s="19"/>
      <c r="L4535" s="24" t="str">
        <f t="shared" ca="1" si="71"/>
        <v>-</v>
      </c>
      <c r="M4535" s="15"/>
      <c r="N4535" s="15"/>
      <c r="O4535" s="15"/>
      <c r="P4535" s="15"/>
    </row>
    <row r="4536" spans="1:16" x14ac:dyDescent="0.25">
      <c r="L4536" s="21" t="str">
        <f t="shared" ca="1" si="71"/>
        <v>-</v>
      </c>
    </row>
    <row r="4537" spans="1:16" x14ac:dyDescent="0.25">
      <c r="A4537" s="15"/>
      <c r="B4537" s="19"/>
      <c r="C4537" s="15"/>
      <c r="D4537" s="15"/>
      <c r="E4537" s="15"/>
      <c r="F4537" s="15"/>
      <c r="G4537" s="15"/>
      <c r="H4537" s="15"/>
      <c r="I4537" s="15"/>
      <c r="J4537" s="15"/>
      <c r="K4537" s="19"/>
      <c r="L4537" s="24" t="str">
        <f t="shared" ca="1" si="71"/>
        <v>-</v>
      </c>
      <c r="M4537" s="15"/>
      <c r="N4537" s="15"/>
      <c r="O4537" s="15"/>
      <c r="P4537" s="15"/>
    </row>
    <row r="4538" spans="1:16" x14ac:dyDescent="0.25">
      <c r="L4538" s="21" t="str">
        <f t="shared" ca="1" si="71"/>
        <v>-</v>
      </c>
    </row>
    <row r="4539" spans="1:16" x14ac:dyDescent="0.25">
      <c r="A4539" s="15"/>
      <c r="B4539" s="19"/>
      <c r="C4539" s="15"/>
      <c r="D4539" s="15"/>
      <c r="E4539" s="15"/>
      <c r="F4539" s="15"/>
      <c r="G4539" s="15"/>
      <c r="H4539" s="15"/>
      <c r="I4539" s="15"/>
      <c r="J4539" s="15"/>
      <c r="K4539" s="19"/>
      <c r="L4539" s="24" t="str">
        <f t="shared" ca="1" si="71"/>
        <v>-</v>
      </c>
      <c r="M4539" s="15"/>
      <c r="N4539" s="15"/>
      <c r="O4539" s="15"/>
      <c r="P4539" s="15"/>
    </row>
    <row r="4540" spans="1:16" x14ac:dyDescent="0.25">
      <c r="L4540" s="21" t="str">
        <f t="shared" ca="1" si="71"/>
        <v>-</v>
      </c>
    </row>
    <row r="4541" spans="1:16" x14ac:dyDescent="0.25">
      <c r="A4541" s="15"/>
      <c r="B4541" s="19"/>
      <c r="C4541" s="15"/>
      <c r="D4541" s="15"/>
      <c r="E4541" s="15"/>
      <c r="F4541" s="15"/>
      <c r="G4541" s="15"/>
      <c r="H4541" s="15"/>
      <c r="I4541" s="15"/>
      <c r="J4541" s="15"/>
      <c r="K4541" s="19"/>
      <c r="L4541" s="24" t="str">
        <f t="shared" ca="1" si="71"/>
        <v>-</v>
      </c>
      <c r="M4541" s="15"/>
      <c r="N4541" s="15"/>
      <c r="O4541" s="15"/>
      <c r="P4541" s="15"/>
    </row>
    <row r="4542" spans="1:16" x14ac:dyDescent="0.25">
      <c r="L4542" s="21" t="str">
        <f t="shared" ca="1" si="71"/>
        <v>-</v>
      </c>
    </row>
    <row r="4543" spans="1:16" x14ac:dyDescent="0.25">
      <c r="A4543" s="15"/>
      <c r="B4543" s="19"/>
      <c r="C4543" s="15"/>
      <c r="D4543" s="15"/>
      <c r="E4543" s="15"/>
      <c r="F4543" s="15"/>
      <c r="G4543" s="15"/>
      <c r="H4543" s="15"/>
      <c r="I4543" s="15"/>
      <c r="J4543" s="15"/>
      <c r="K4543" s="19"/>
      <c r="L4543" s="24" t="str">
        <f t="shared" ca="1" si="71"/>
        <v>-</v>
      </c>
      <c r="M4543" s="15"/>
      <c r="N4543" s="15"/>
      <c r="O4543" s="15"/>
      <c r="P4543" s="15"/>
    </row>
    <row r="4544" spans="1:16" x14ac:dyDescent="0.25">
      <c r="L4544" s="21" t="str">
        <f t="shared" ca="1" si="71"/>
        <v>-</v>
      </c>
    </row>
    <row r="4545" spans="1:16" x14ac:dyDescent="0.25">
      <c r="A4545" s="15"/>
      <c r="B4545" s="19"/>
      <c r="C4545" s="15"/>
      <c r="D4545" s="15"/>
      <c r="E4545" s="15"/>
      <c r="F4545" s="15"/>
      <c r="G4545" s="15"/>
      <c r="H4545" s="15"/>
      <c r="I4545" s="15"/>
      <c r="J4545" s="15"/>
      <c r="K4545" s="19"/>
      <c r="L4545" s="24" t="str">
        <f t="shared" ca="1" si="71"/>
        <v>-</v>
      </c>
      <c r="M4545" s="15"/>
      <c r="N4545" s="15"/>
      <c r="O4545" s="15"/>
      <c r="P4545" s="15"/>
    </row>
    <row r="4546" spans="1:16" x14ac:dyDescent="0.25">
      <c r="L4546" s="21" t="str">
        <f t="shared" ca="1" si="71"/>
        <v>-</v>
      </c>
    </row>
    <row r="4547" spans="1:16" x14ac:dyDescent="0.25">
      <c r="A4547" s="15"/>
      <c r="B4547" s="19"/>
      <c r="C4547" s="15"/>
      <c r="D4547" s="15"/>
      <c r="E4547" s="15"/>
      <c r="F4547" s="15"/>
      <c r="G4547" s="15"/>
      <c r="H4547" s="15"/>
      <c r="I4547" s="15"/>
      <c r="J4547" s="15"/>
      <c r="K4547" s="19"/>
      <c r="L4547" s="24" t="str">
        <f t="shared" ca="1" si="71"/>
        <v>-</v>
      </c>
      <c r="M4547" s="15"/>
      <c r="N4547" s="15"/>
      <c r="O4547" s="15"/>
      <c r="P4547" s="15"/>
    </row>
    <row r="4548" spans="1:16" x14ac:dyDescent="0.25">
      <c r="L4548" s="21" t="str">
        <f t="shared" ca="1" si="71"/>
        <v>-</v>
      </c>
    </row>
    <row r="4549" spans="1:16" x14ac:dyDescent="0.25">
      <c r="A4549" s="15"/>
      <c r="B4549" s="19"/>
      <c r="C4549" s="15"/>
      <c r="D4549" s="15"/>
      <c r="E4549" s="15"/>
      <c r="F4549" s="15"/>
      <c r="G4549" s="15"/>
      <c r="H4549" s="15"/>
      <c r="I4549" s="15"/>
      <c r="J4549" s="15"/>
      <c r="K4549" s="19"/>
      <c r="L4549" s="24" t="str">
        <f t="shared" ca="1" si="71"/>
        <v>-</v>
      </c>
      <c r="M4549" s="15"/>
      <c r="N4549" s="15"/>
      <c r="O4549" s="15"/>
      <c r="P4549" s="15"/>
    </row>
    <row r="4550" spans="1:16" x14ac:dyDescent="0.25">
      <c r="L4550" s="21" t="str">
        <f t="shared" ref="L4550:L4613" ca="1" si="72">IF(B4550&gt;1/1/1900, (IF(M4550="Closed",(DATEDIF(B4550,K4550,"d"))-(DATEDIF(H4550,J4550,"d")),IF(OR(M4550="Pending",ISBLANK(K4550)),TODAY()-B4550))),"-")</f>
        <v>-</v>
      </c>
    </row>
    <row r="4551" spans="1:16" x14ac:dyDescent="0.25">
      <c r="A4551" s="15"/>
      <c r="B4551" s="19"/>
      <c r="C4551" s="15"/>
      <c r="D4551" s="15"/>
      <c r="E4551" s="15"/>
      <c r="F4551" s="15"/>
      <c r="G4551" s="15"/>
      <c r="H4551" s="15"/>
      <c r="I4551" s="15"/>
      <c r="J4551" s="15"/>
      <c r="K4551" s="19"/>
      <c r="L4551" s="24" t="str">
        <f t="shared" ca="1" si="72"/>
        <v>-</v>
      </c>
      <c r="M4551" s="15"/>
      <c r="N4551" s="15"/>
      <c r="O4551" s="15"/>
      <c r="P4551" s="15"/>
    </row>
    <row r="4552" spans="1:16" x14ac:dyDescent="0.25">
      <c r="L4552" s="21" t="str">
        <f t="shared" ca="1" si="72"/>
        <v>-</v>
      </c>
    </row>
    <row r="4553" spans="1:16" x14ac:dyDescent="0.25">
      <c r="A4553" s="15"/>
      <c r="B4553" s="19"/>
      <c r="C4553" s="15"/>
      <c r="D4553" s="15"/>
      <c r="E4553" s="15"/>
      <c r="F4553" s="15"/>
      <c r="G4553" s="15"/>
      <c r="H4553" s="15"/>
      <c r="I4553" s="15"/>
      <c r="J4553" s="15"/>
      <c r="K4553" s="19"/>
      <c r="L4553" s="24" t="str">
        <f t="shared" ca="1" si="72"/>
        <v>-</v>
      </c>
      <c r="M4553" s="15"/>
      <c r="N4553" s="15"/>
      <c r="O4553" s="15"/>
      <c r="P4553" s="15"/>
    </row>
    <row r="4554" spans="1:16" x14ac:dyDescent="0.25">
      <c r="L4554" s="21" t="str">
        <f t="shared" ca="1" si="72"/>
        <v>-</v>
      </c>
    </row>
    <row r="4555" spans="1:16" x14ac:dyDescent="0.25">
      <c r="A4555" s="15"/>
      <c r="B4555" s="19"/>
      <c r="C4555" s="15"/>
      <c r="D4555" s="15"/>
      <c r="E4555" s="15"/>
      <c r="F4555" s="15"/>
      <c r="G4555" s="15"/>
      <c r="H4555" s="15"/>
      <c r="I4555" s="15"/>
      <c r="J4555" s="15"/>
      <c r="K4555" s="19"/>
      <c r="L4555" s="24" t="str">
        <f t="shared" ca="1" si="72"/>
        <v>-</v>
      </c>
      <c r="M4555" s="15"/>
      <c r="N4555" s="15"/>
      <c r="O4555" s="15"/>
      <c r="P4555" s="15"/>
    </row>
    <row r="4556" spans="1:16" x14ac:dyDescent="0.25">
      <c r="L4556" s="21" t="str">
        <f t="shared" ca="1" si="72"/>
        <v>-</v>
      </c>
    </row>
    <row r="4557" spans="1:16" x14ac:dyDescent="0.25">
      <c r="A4557" s="15"/>
      <c r="B4557" s="19"/>
      <c r="C4557" s="15"/>
      <c r="D4557" s="15"/>
      <c r="E4557" s="15"/>
      <c r="F4557" s="15"/>
      <c r="G4557" s="15"/>
      <c r="H4557" s="15"/>
      <c r="I4557" s="15"/>
      <c r="J4557" s="15"/>
      <c r="K4557" s="19"/>
      <c r="L4557" s="24" t="str">
        <f t="shared" ca="1" si="72"/>
        <v>-</v>
      </c>
      <c r="M4557" s="15"/>
      <c r="N4557" s="15"/>
      <c r="O4557" s="15"/>
      <c r="P4557" s="15"/>
    </row>
    <row r="4558" spans="1:16" x14ac:dyDescent="0.25">
      <c r="L4558" s="21" t="str">
        <f t="shared" ca="1" si="72"/>
        <v>-</v>
      </c>
    </row>
    <row r="4559" spans="1:16" x14ac:dyDescent="0.25">
      <c r="A4559" s="15"/>
      <c r="B4559" s="19"/>
      <c r="C4559" s="15"/>
      <c r="D4559" s="15"/>
      <c r="E4559" s="15"/>
      <c r="F4559" s="15"/>
      <c r="G4559" s="15"/>
      <c r="H4559" s="15"/>
      <c r="I4559" s="15"/>
      <c r="J4559" s="15"/>
      <c r="K4559" s="19"/>
      <c r="L4559" s="24" t="str">
        <f t="shared" ca="1" si="72"/>
        <v>-</v>
      </c>
      <c r="M4559" s="15"/>
      <c r="N4559" s="15"/>
      <c r="O4559" s="15"/>
      <c r="P4559" s="15"/>
    </row>
    <row r="4560" spans="1:16" x14ac:dyDescent="0.25">
      <c r="L4560" s="21" t="str">
        <f t="shared" ca="1" si="72"/>
        <v>-</v>
      </c>
    </row>
    <row r="4561" spans="1:16" x14ac:dyDescent="0.25">
      <c r="A4561" s="15"/>
      <c r="B4561" s="19"/>
      <c r="C4561" s="15"/>
      <c r="D4561" s="15"/>
      <c r="E4561" s="15"/>
      <c r="F4561" s="15"/>
      <c r="G4561" s="15"/>
      <c r="H4561" s="15"/>
      <c r="I4561" s="15"/>
      <c r="J4561" s="15"/>
      <c r="K4561" s="19"/>
      <c r="L4561" s="24" t="str">
        <f t="shared" ca="1" si="72"/>
        <v>-</v>
      </c>
      <c r="M4561" s="15"/>
      <c r="N4561" s="15"/>
      <c r="O4561" s="15"/>
      <c r="P4561" s="15"/>
    </row>
    <row r="4562" spans="1:16" x14ac:dyDescent="0.25">
      <c r="L4562" s="21" t="str">
        <f t="shared" ca="1" si="72"/>
        <v>-</v>
      </c>
    </row>
    <row r="4563" spans="1:16" x14ac:dyDescent="0.25">
      <c r="A4563" s="15"/>
      <c r="B4563" s="19"/>
      <c r="C4563" s="15"/>
      <c r="D4563" s="15"/>
      <c r="E4563" s="15"/>
      <c r="F4563" s="15"/>
      <c r="G4563" s="15"/>
      <c r="H4563" s="15"/>
      <c r="I4563" s="15"/>
      <c r="J4563" s="15"/>
      <c r="K4563" s="19"/>
      <c r="L4563" s="24" t="str">
        <f t="shared" ca="1" si="72"/>
        <v>-</v>
      </c>
      <c r="M4563" s="15"/>
      <c r="N4563" s="15"/>
      <c r="O4563" s="15"/>
      <c r="P4563" s="15"/>
    </row>
    <row r="4564" spans="1:16" x14ac:dyDescent="0.25">
      <c r="L4564" s="21" t="str">
        <f t="shared" ca="1" si="72"/>
        <v>-</v>
      </c>
    </row>
    <row r="4565" spans="1:16" x14ac:dyDescent="0.25">
      <c r="A4565" s="15"/>
      <c r="B4565" s="19"/>
      <c r="C4565" s="15"/>
      <c r="D4565" s="15"/>
      <c r="E4565" s="15"/>
      <c r="F4565" s="15"/>
      <c r="G4565" s="15"/>
      <c r="H4565" s="15"/>
      <c r="I4565" s="15"/>
      <c r="J4565" s="15"/>
      <c r="K4565" s="19"/>
      <c r="L4565" s="24" t="str">
        <f t="shared" ca="1" si="72"/>
        <v>-</v>
      </c>
      <c r="M4565" s="15"/>
      <c r="N4565" s="15"/>
      <c r="O4565" s="15"/>
      <c r="P4565" s="15"/>
    </row>
    <row r="4566" spans="1:16" x14ac:dyDescent="0.25">
      <c r="L4566" s="21" t="str">
        <f t="shared" ca="1" si="72"/>
        <v>-</v>
      </c>
    </row>
    <row r="4567" spans="1:16" x14ac:dyDescent="0.25">
      <c r="A4567" s="15"/>
      <c r="B4567" s="19"/>
      <c r="C4567" s="15"/>
      <c r="D4567" s="15"/>
      <c r="E4567" s="15"/>
      <c r="F4567" s="15"/>
      <c r="G4567" s="15"/>
      <c r="H4567" s="15"/>
      <c r="I4567" s="15"/>
      <c r="J4567" s="15"/>
      <c r="K4567" s="19"/>
      <c r="L4567" s="24" t="str">
        <f t="shared" ca="1" si="72"/>
        <v>-</v>
      </c>
      <c r="M4567" s="15"/>
      <c r="N4567" s="15"/>
      <c r="O4567" s="15"/>
      <c r="P4567" s="15"/>
    </row>
    <row r="4568" spans="1:16" x14ac:dyDescent="0.25">
      <c r="L4568" s="21" t="str">
        <f t="shared" ca="1" si="72"/>
        <v>-</v>
      </c>
    </row>
    <row r="4569" spans="1:16" x14ac:dyDescent="0.25">
      <c r="A4569" s="15"/>
      <c r="B4569" s="19"/>
      <c r="C4569" s="15"/>
      <c r="D4569" s="15"/>
      <c r="E4569" s="15"/>
      <c r="F4569" s="15"/>
      <c r="G4569" s="15"/>
      <c r="H4569" s="15"/>
      <c r="I4569" s="15"/>
      <c r="J4569" s="15"/>
      <c r="K4569" s="19"/>
      <c r="L4569" s="24" t="str">
        <f t="shared" ca="1" si="72"/>
        <v>-</v>
      </c>
      <c r="M4569" s="15"/>
      <c r="N4569" s="15"/>
      <c r="O4569" s="15"/>
      <c r="P4569" s="15"/>
    </row>
    <row r="4570" spans="1:16" x14ac:dyDescent="0.25">
      <c r="L4570" s="21" t="str">
        <f t="shared" ca="1" si="72"/>
        <v>-</v>
      </c>
    </row>
    <row r="4571" spans="1:16" x14ac:dyDescent="0.25">
      <c r="A4571" s="15"/>
      <c r="B4571" s="19"/>
      <c r="C4571" s="15"/>
      <c r="D4571" s="15"/>
      <c r="E4571" s="15"/>
      <c r="F4571" s="15"/>
      <c r="G4571" s="15"/>
      <c r="H4571" s="15"/>
      <c r="I4571" s="15"/>
      <c r="J4571" s="15"/>
      <c r="K4571" s="19"/>
      <c r="L4571" s="24" t="str">
        <f t="shared" ca="1" si="72"/>
        <v>-</v>
      </c>
      <c r="M4571" s="15"/>
      <c r="N4571" s="15"/>
      <c r="O4571" s="15"/>
      <c r="P4571" s="15"/>
    </row>
    <row r="4572" spans="1:16" x14ac:dyDescent="0.25">
      <c r="L4572" s="21" t="str">
        <f t="shared" ca="1" si="72"/>
        <v>-</v>
      </c>
    </row>
    <row r="4573" spans="1:16" x14ac:dyDescent="0.25">
      <c r="A4573" s="15"/>
      <c r="B4573" s="19"/>
      <c r="C4573" s="15"/>
      <c r="D4573" s="15"/>
      <c r="E4573" s="15"/>
      <c r="F4573" s="15"/>
      <c r="G4573" s="15"/>
      <c r="H4573" s="15"/>
      <c r="I4573" s="15"/>
      <c r="J4573" s="15"/>
      <c r="K4573" s="19"/>
      <c r="L4573" s="24" t="str">
        <f t="shared" ca="1" si="72"/>
        <v>-</v>
      </c>
      <c r="M4573" s="15"/>
      <c r="N4573" s="15"/>
      <c r="O4573" s="15"/>
      <c r="P4573" s="15"/>
    </row>
    <row r="4574" spans="1:16" x14ac:dyDescent="0.25">
      <c r="L4574" s="21" t="str">
        <f t="shared" ca="1" si="72"/>
        <v>-</v>
      </c>
    </row>
    <row r="4575" spans="1:16" x14ac:dyDescent="0.25">
      <c r="A4575" s="15"/>
      <c r="B4575" s="19"/>
      <c r="C4575" s="15"/>
      <c r="D4575" s="15"/>
      <c r="E4575" s="15"/>
      <c r="F4575" s="15"/>
      <c r="G4575" s="15"/>
      <c r="H4575" s="15"/>
      <c r="I4575" s="15"/>
      <c r="J4575" s="15"/>
      <c r="K4575" s="19"/>
      <c r="L4575" s="24" t="str">
        <f t="shared" ca="1" si="72"/>
        <v>-</v>
      </c>
      <c r="M4575" s="15"/>
      <c r="N4575" s="15"/>
      <c r="O4575" s="15"/>
      <c r="P4575" s="15"/>
    </row>
    <row r="4576" spans="1:16" x14ac:dyDescent="0.25">
      <c r="L4576" s="21" t="str">
        <f t="shared" ca="1" si="72"/>
        <v>-</v>
      </c>
    </row>
    <row r="4577" spans="1:16" x14ac:dyDescent="0.25">
      <c r="A4577" s="15"/>
      <c r="B4577" s="19"/>
      <c r="C4577" s="15"/>
      <c r="D4577" s="15"/>
      <c r="E4577" s="15"/>
      <c r="F4577" s="15"/>
      <c r="G4577" s="15"/>
      <c r="H4577" s="15"/>
      <c r="I4577" s="15"/>
      <c r="J4577" s="15"/>
      <c r="K4577" s="19"/>
      <c r="L4577" s="24" t="str">
        <f t="shared" ca="1" si="72"/>
        <v>-</v>
      </c>
      <c r="M4577" s="15"/>
      <c r="N4577" s="15"/>
      <c r="O4577" s="15"/>
      <c r="P4577" s="15"/>
    </row>
    <row r="4578" spans="1:16" x14ac:dyDescent="0.25">
      <c r="L4578" s="21" t="str">
        <f t="shared" ca="1" si="72"/>
        <v>-</v>
      </c>
    </row>
    <row r="4579" spans="1:16" x14ac:dyDescent="0.25">
      <c r="A4579" s="15"/>
      <c r="B4579" s="19"/>
      <c r="C4579" s="15"/>
      <c r="D4579" s="15"/>
      <c r="E4579" s="15"/>
      <c r="F4579" s="15"/>
      <c r="G4579" s="15"/>
      <c r="H4579" s="15"/>
      <c r="I4579" s="15"/>
      <c r="J4579" s="15"/>
      <c r="K4579" s="19"/>
      <c r="L4579" s="24" t="str">
        <f t="shared" ca="1" si="72"/>
        <v>-</v>
      </c>
      <c r="M4579" s="15"/>
      <c r="N4579" s="15"/>
      <c r="O4579" s="15"/>
      <c r="P4579" s="15"/>
    </row>
    <row r="4580" spans="1:16" x14ac:dyDescent="0.25">
      <c r="L4580" s="21" t="str">
        <f t="shared" ca="1" si="72"/>
        <v>-</v>
      </c>
    </row>
    <row r="4581" spans="1:16" x14ac:dyDescent="0.25">
      <c r="A4581" s="15"/>
      <c r="B4581" s="19"/>
      <c r="C4581" s="15"/>
      <c r="D4581" s="15"/>
      <c r="E4581" s="15"/>
      <c r="F4581" s="15"/>
      <c r="G4581" s="15"/>
      <c r="H4581" s="15"/>
      <c r="I4581" s="15"/>
      <c r="J4581" s="15"/>
      <c r="K4581" s="19"/>
      <c r="L4581" s="24" t="str">
        <f t="shared" ca="1" si="72"/>
        <v>-</v>
      </c>
      <c r="M4581" s="15"/>
      <c r="N4581" s="15"/>
      <c r="O4581" s="15"/>
      <c r="P4581" s="15"/>
    </row>
    <row r="4582" spans="1:16" x14ac:dyDescent="0.25">
      <c r="L4582" s="21" t="str">
        <f t="shared" ca="1" si="72"/>
        <v>-</v>
      </c>
    </row>
    <row r="4583" spans="1:16" x14ac:dyDescent="0.25">
      <c r="A4583" s="15"/>
      <c r="B4583" s="19"/>
      <c r="C4583" s="15"/>
      <c r="D4583" s="15"/>
      <c r="E4583" s="15"/>
      <c r="F4583" s="15"/>
      <c r="G4583" s="15"/>
      <c r="H4583" s="15"/>
      <c r="I4583" s="15"/>
      <c r="J4583" s="15"/>
      <c r="K4583" s="19"/>
      <c r="L4583" s="24" t="str">
        <f t="shared" ca="1" si="72"/>
        <v>-</v>
      </c>
      <c r="M4583" s="15"/>
      <c r="N4583" s="15"/>
      <c r="O4583" s="15"/>
      <c r="P4583" s="15"/>
    </row>
    <row r="4584" spans="1:16" x14ac:dyDescent="0.25">
      <c r="L4584" s="21" t="str">
        <f t="shared" ca="1" si="72"/>
        <v>-</v>
      </c>
    </row>
    <row r="4585" spans="1:16" x14ac:dyDescent="0.25">
      <c r="A4585" s="15"/>
      <c r="B4585" s="19"/>
      <c r="C4585" s="15"/>
      <c r="D4585" s="15"/>
      <c r="E4585" s="15"/>
      <c r="F4585" s="15"/>
      <c r="G4585" s="15"/>
      <c r="H4585" s="15"/>
      <c r="I4585" s="15"/>
      <c r="J4585" s="15"/>
      <c r="K4585" s="19"/>
      <c r="L4585" s="24" t="str">
        <f t="shared" ca="1" si="72"/>
        <v>-</v>
      </c>
      <c r="M4585" s="15"/>
      <c r="N4585" s="15"/>
      <c r="O4585" s="15"/>
      <c r="P4585" s="15"/>
    </row>
    <row r="4586" spans="1:16" x14ac:dyDescent="0.25">
      <c r="L4586" s="21" t="str">
        <f t="shared" ca="1" si="72"/>
        <v>-</v>
      </c>
    </row>
    <row r="4587" spans="1:16" x14ac:dyDescent="0.25">
      <c r="A4587" s="15"/>
      <c r="B4587" s="19"/>
      <c r="C4587" s="15"/>
      <c r="D4587" s="15"/>
      <c r="E4587" s="15"/>
      <c r="F4587" s="15"/>
      <c r="G4587" s="15"/>
      <c r="H4587" s="15"/>
      <c r="I4587" s="15"/>
      <c r="J4587" s="15"/>
      <c r="K4587" s="19"/>
      <c r="L4587" s="24" t="str">
        <f t="shared" ca="1" si="72"/>
        <v>-</v>
      </c>
      <c r="M4587" s="15"/>
      <c r="N4587" s="15"/>
      <c r="O4587" s="15"/>
      <c r="P4587" s="15"/>
    </row>
    <row r="4588" spans="1:16" x14ac:dyDescent="0.25">
      <c r="L4588" s="21" t="str">
        <f t="shared" ca="1" si="72"/>
        <v>-</v>
      </c>
    </row>
    <row r="4589" spans="1:16" x14ac:dyDescent="0.25">
      <c r="A4589" s="15"/>
      <c r="B4589" s="19"/>
      <c r="C4589" s="15"/>
      <c r="D4589" s="15"/>
      <c r="E4589" s="15"/>
      <c r="F4589" s="15"/>
      <c r="G4589" s="15"/>
      <c r="H4589" s="15"/>
      <c r="I4589" s="15"/>
      <c r="J4589" s="15"/>
      <c r="K4589" s="19"/>
      <c r="L4589" s="24" t="str">
        <f t="shared" ca="1" si="72"/>
        <v>-</v>
      </c>
      <c r="M4589" s="15"/>
      <c r="N4589" s="15"/>
      <c r="O4589" s="15"/>
      <c r="P4589" s="15"/>
    </row>
    <row r="4590" spans="1:16" x14ac:dyDescent="0.25">
      <c r="L4590" s="21" t="str">
        <f t="shared" ca="1" si="72"/>
        <v>-</v>
      </c>
    </row>
    <row r="4591" spans="1:16" x14ac:dyDescent="0.25">
      <c r="A4591" s="15"/>
      <c r="B4591" s="19"/>
      <c r="C4591" s="15"/>
      <c r="D4591" s="15"/>
      <c r="E4591" s="15"/>
      <c r="F4591" s="15"/>
      <c r="G4591" s="15"/>
      <c r="H4591" s="15"/>
      <c r="I4591" s="15"/>
      <c r="J4591" s="15"/>
      <c r="K4591" s="19"/>
      <c r="L4591" s="24" t="str">
        <f t="shared" ca="1" si="72"/>
        <v>-</v>
      </c>
      <c r="M4591" s="15"/>
      <c r="N4591" s="15"/>
      <c r="O4591" s="15"/>
      <c r="P4591" s="15"/>
    </row>
    <row r="4592" spans="1:16" x14ac:dyDescent="0.25">
      <c r="L4592" s="21" t="str">
        <f t="shared" ca="1" si="72"/>
        <v>-</v>
      </c>
    </row>
    <row r="4593" spans="1:16" x14ac:dyDescent="0.25">
      <c r="A4593" s="15"/>
      <c r="B4593" s="19"/>
      <c r="C4593" s="15"/>
      <c r="D4593" s="15"/>
      <c r="E4593" s="15"/>
      <c r="F4593" s="15"/>
      <c r="G4593" s="15"/>
      <c r="H4593" s="15"/>
      <c r="I4593" s="15"/>
      <c r="J4593" s="15"/>
      <c r="K4593" s="19"/>
      <c r="L4593" s="24" t="str">
        <f t="shared" ca="1" si="72"/>
        <v>-</v>
      </c>
      <c r="M4593" s="15"/>
      <c r="N4593" s="15"/>
      <c r="O4593" s="15"/>
      <c r="P4593" s="15"/>
    </row>
    <row r="4594" spans="1:16" x14ac:dyDescent="0.25">
      <c r="L4594" s="21" t="str">
        <f t="shared" ca="1" si="72"/>
        <v>-</v>
      </c>
    </row>
    <row r="4595" spans="1:16" x14ac:dyDescent="0.25">
      <c r="A4595" s="15"/>
      <c r="B4595" s="19"/>
      <c r="C4595" s="15"/>
      <c r="D4595" s="15"/>
      <c r="E4595" s="15"/>
      <c r="F4595" s="15"/>
      <c r="G4595" s="15"/>
      <c r="H4595" s="15"/>
      <c r="I4595" s="15"/>
      <c r="J4595" s="15"/>
      <c r="K4595" s="19"/>
      <c r="L4595" s="24" t="str">
        <f t="shared" ca="1" si="72"/>
        <v>-</v>
      </c>
      <c r="M4595" s="15"/>
      <c r="N4595" s="15"/>
      <c r="O4595" s="15"/>
      <c r="P4595" s="15"/>
    </row>
    <row r="4596" spans="1:16" x14ac:dyDescent="0.25">
      <c r="L4596" s="21" t="str">
        <f t="shared" ca="1" si="72"/>
        <v>-</v>
      </c>
    </row>
    <row r="4597" spans="1:16" x14ac:dyDescent="0.25">
      <c r="A4597" s="15"/>
      <c r="B4597" s="19"/>
      <c r="C4597" s="15"/>
      <c r="D4597" s="15"/>
      <c r="E4597" s="15"/>
      <c r="F4597" s="15"/>
      <c r="G4597" s="15"/>
      <c r="H4597" s="15"/>
      <c r="I4597" s="15"/>
      <c r="J4597" s="15"/>
      <c r="K4597" s="19"/>
      <c r="L4597" s="24" t="str">
        <f t="shared" ca="1" si="72"/>
        <v>-</v>
      </c>
      <c r="M4597" s="15"/>
      <c r="N4597" s="15"/>
      <c r="O4597" s="15"/>
      <c r="P4597" s="15"/>
    </row>
    <row r="4598" spans="1:16" x14ac:dyDescent="0.25">
      <c r="L4598" s="21" t="str">
        <f t="shared" ca="1" si="72"/>
        <v>-</v>
      </c>
    </row>
    <row r="4599" spans="1:16" x14ac:dyDescent="0.25">
      <c r="A4599" s="15"/>
      <c r="B4599" s="19"/>
      <c r="C4599" s="15"/>
      <c r="D4599" s="15"/>
      <c r="E4599" s="15"/>
      <c r="F4599" s="15"/>
      <c r="G4599" s="15"/>
      <c r="H4599" s="15"/>
      <c r="I4599" s="15"/>
      <c r="J4599" s="15"/>
      <c r="K4599" s="19"/>
      <c r="L4599" s="24" t="str">
        <f t="shared" ca="1" si="72"/>
        <v>-</v>
      </c>
      <c r="M4599" s="15"/>
      <c r="N4599" s="15"/>
      <c r="O4599" s="15"/>
      <c r="P4599" s="15"/>
    </row>
    <row r="4600" spans="1:16" x14ac:dyDescent="0.25">
      <c r="L4600" s="21" t="str">
        <f t="shared" ca="1" si="72"/>
        <v>-</v>
      </c>
    </row>
    <row r="4601" spans="1:16" x14ac:dyDescent="0.25">
      <c r="A4601" s="15"/>
      <c r="B4601" s="19"/>
      <c r="C4601" s="15"/>
      <c r="D4601" s="15"/>
      <c r="E4601" s="15"/>
      <c r="F4601" s="15"/>
      <c r="G4601" s="15"/>
      <c r="H4601" s="15"/>
      <c r="I4601" s="15"/>
      <c r="J4601" s="15"/>
      <c r="K4601" s="19"/>
      <c r="L4601" s="24" t="str">
        <f t="shared" ca="1" si="72"/>
        <v>-</v>
      </c>
      <c r="M4601" s="15"/>
      <c r="N4601" s="15"/>
      <c r="O4601" s="15"/>
      <c r="P4601" s="15"/>
    </row>
    <row r="4602" spans="1:16" x14ac:dyDescent="0.25">
      <c r="L4602" s="21" t="str">
        <f t="shared" ca="1" si="72"/>
        <v>-</v>
      </c>
    </row>
    <row r="4603" spans="1:16" x14ac:dyDescent="0.25">
      <c r="A4603" s="15"/>
      <c r="B4603" s="19"/>
      <c r="C4603" s="15"/>
      <c r="D4603" s="15"/>
      <c r="E4603" s="15"/>
      <c r="F4603" s="15"/>
      <c r="G4603" s="15"/>
      <c r="H4603" s="15"/>
      <c r="I4603" s="15"/>
      <c r="J4603" s="15"/>
      <c r="K4603" s="19"/>
      <c r="L4603" s="24" t="str">
        <f t="shared" ca="1" si="72"/>
        <v>-</v>
      </c>
      <c r="M4603" s="15"/>
      <c r="N4603" s="15"/>
      <c r="O4603" s="15"/>
      <c r="P4603" s="15"/>
    </row>
    <row r="4604" spans="1:16" x14ac:dyDescent="0.25">
      <c r="L4604" s="21" t="str">
        <f t="shared" ca="1" si="72"/>
        <v>-</v>
      </c>
    </row>
    <row r="4605" spans="1:16" x14ac:dyDescent="0.25">
      <c r="A4605" s="15"/>
      <c r="B4605" s="19"/>
      <c r="C4605" s="15"/>
      <c r="D4605" s="15"/>
      <c r="E4605" s="15"/>
      <c r="F4605" s="15"/>
      <c r="G4605" s="15"/>
      <c r="H4605" s="15"/>
      <c r="I4605" s="15"/>
      <c r="J4605" s="15"/>
      <c r="K4605" s="19"/>
      <c r="L4605" s="24" t="str">
        <f t="shared" ca="1" si="72"/>
        <v>-</v>
      </c>
      <c r="M4605" s="15"/>
      <c r="N4605" s="15"/>
      <c r="O4605" s="15"/>
      <c r="P4605" s="15"/>
    </row>
    <row r="4606" spans="1:16" x14ac:dyDescent="0.25">
      <c r="L4606" s="21" t="str">
        <f t="shared" ca="1" si="72"/>
        <v>-</v>
      </c>
    </row>
    <row r="4607" spans="1:16" x14ac:dyDescent="0.25">
      <c r="A4607" s="15"/>
      <c r="B4607" s="19"/>
      <c r="C4607" s="15"/>
      <c r="D4607" s="15"/>
      <c r="E4607" s="15"/>
      <c r="F4607" s="15"/>
      <c r="G4607" s="15"/>
      <c r="H4607" s="15"/>
      <c r="I4607" s="15"/>
      <c r="J4607" s="15"/>
      <c r="K4607" s="19"/>
      <c r="L4607" s="24" t="str">
        <f t="shared" ca="1" si="72"/>
        <v>-</v>
      </c>
      <c r="M4607" s="15"/>
      <c r="N4607" s="15"/>
      <c r="O4607" s="15"/>
      <c r="P4607" s="15"/>
    </row>
    <row r="4608" spans="1:16" x14ac:dyDescent="0.25">
      <c r="L4608" s="21" t="str">
        <f t="shared" ca="1" si="72"/>
        <v>-</v>
      </c>
    </row>
    <row r="4609" spans="1:16" x14ac:dyDescent="0.25">
      <c r="A4609" s="15"/>
      <c r="B4609" s="19"/>
      <c r="C4609" s="15"/>
      <c r="D4609" s="15"/>
      <c r="E4609" s="15"/>
      <c r="F4609" s="15"/>
      <c r="G4609" s="15"/>
      <c r="H4609" s="15"/>
      <c r="I4609" s="15"/>
      <c r="J4609" s="15"/>
      <c r="K4609" s="19"/>
      <c r="L4609" s="24" t="str">
        <f t="shared" ca="1" si="72"/>
        <v>-</v>
      </c>
      <c r="M4609" s="15"/>
      <c r="N4609" s="15"/>
      <c r="O4609" s="15"/>
      <c r="P4609" s="15"/>
    </row>
    <row r="4610" spans="1:16" x14ac:dyDescent="0.25">
      <c r="L4610" s="21" t="str">
        <f t="shared" ca="1" si="72"/>
        <v>-</v>
      </c>
    </row>
    <row r="4611" spans="1:16" x14ac:dyDescent="0.25">
      <c r="A4611" s="15"/>
      <c r="B4611" s="19"/>
      <c r="C4611" s="15"/>
      <c r="D4611" s="15"/>
      <c r="E4611" s="15"/>
      <c r="F4611" s="15"/>
      <c r="G4611" s="15"/>
      <c r="H4611" s="15"/>
      <c r="I4611" s="15"/>
      <c r="J4611" s="15"/>
      <c r="K4611" s="19"/>
      <c r="L4611" s="24" t="str">
        <f t="shared" ca="1" si="72"/>
        <v>-</v>
      </c>
      <c r="M4611" s="15"/>
      <c r="N4611" s="15"/>
      <c r="O4611" s="15"/>
      <c r="P4611" s="15"/>
    </row>
    <row r="4612" spans="1:16" x14ac:dyDescent="0.25">
      <c r="L4612" s="21" t="str">
        <f t="shared" ca="1" si="72"/>
        <v>-</v>
      </c>
    </row>
    <row r="4613" spans="1:16" x14ac:dyDescent="0.25">
      <c r="A4613" s="15"/>
      <c r="B4613" s="19"/>
      <c r="C4613" s="15"/>
      <c r="D4613" s="15"/>
      <c r="E4613" s="15"/>
      <c r="F4613" s="15"/>
      <c r="G4613" s="15"/>
      <c r="H4613" s="15"/>
      <c r="I4613" s="15"/>
      <c r="J4613" s="15"/>
      <c r="K4613" s="19"/>
      <c r="L4613" s="24" t="str">
        <f t="shared" ca="1" si="72"/>
        <v>-</v>
      </c>
      <c r="M4613" s="15"/>
      <c r="N4613" s="15"/>
      <c r="O4613" s="15"/>
      <c r="P4613" s="15"/>
    </row>
    <row r="4614" spans="1:16" x14ac:dyDescent="0.25">
      <c r="L4614" s="21" t="str">
        <f t="shared" ref="L4614:L4677" ca="1" si="73">IF(B4614&gt;1/1/1900, (IF(M4614="Closed",(DATEDIF(B4614,K4614,"d"))-(DATEDIF(H4614,J4614,"d")),IF(OR(M4614="Pending",ISBLANK(K4614)),TODAY()-B4614))),"-")</f>
        <v>-</v>
      </c>
    </row>
    <row r="4615" spans="1:16" x14ac:dyDescent="0.25">
      <c r="A4615" s="15"/>
      <c r="B4615" s="19"/>
      <c r="C4615" s="15"/>
      <c r="D4615" s="15"/>
      <c r="E4615" s="15"/>
      <c r="F4615" s="15"/>
      <c r="G4615" s="15"/>
      <c r="H4615" s="15"/>
      <c r="I4615" s="15"/>
      <c r="J4615" s="15"/>
      <c r="K4615" s="19"/>
      <c r="L4615" s="24" t="str">
        <f t="shared" ca="1" si="73"/>
        <v>-</v>
      </c>
      <c r="M4615" s="15"/>
      <c r="N4615" s="15"/>
      <c r="O4615" s="15"/>
      <c r="P4615" s="15"/>
    </row>
    <row r="4616" spans="1:16" x14ac:dyDescent="0.25">
      <c r="L4616" s="21" t="str">
        <f t="shared" ca="1" si="73"/>
        <v>-</v>
      </c>
    </row>
    <row r="4617" spans="1:16" x14ac:dyDescent="0.25">
      <c r="A4617" s="15"/>
      <c r="B4617" s="19"/>
      <c r="C4617" s="15"/>
      <c r="D4617" s="15"/>
      <c r="E4617" s="15"/>
      <c r="F4617" s="15"/>
      <c r="G4617" s="15"/>
      <c r="H4617" s="15"/>
      <c r="I4617" s="15"/>
      <c r="J4617" s="15"/>
      <c r="K4617" s="19"/>
      <c r="L4617" s="24" t="str">
        <f t="shared" ca="1" si="73"/>
        <v>-</v>
      </c>
      <c r="M4617" s="15"/>
      <c r="N4617" s="15"/>
      <c r="O4617" s="15"/>
      <c r="P4617" s="15"/>
    </row>
    <row r="4618" spans="1:16" x14ac:dyDescent="0.25">
      <c r="L4618" s="21" t="str">
        <f t="shared" ca="1" si="73"/>
        <v>-</v>
      </c>
    </row>
    <row r="4619" spans="1:16" x14ac:dyDescent="0.25">
      <c r="A4619" s="15"/>
      <c r="B4619" s="19"/>
      <c r="C4619" s="15"/>
      <c r="D4619" s="15"/>
      <c r="E4619" s="15"/>
      <c r="F4619" s="15"/>
      <c r="G4619" s="15"/>
      <c r="H4619" s="15"/>
      <c r="I4619" s="15"/>
      <c r="J4619" s="15"/>
      <c r="K4619" s="19"/>
      <c r="L4619" s="24" t="str">
        <f t="shared" ca="1" si="73"/>
        <v>-</v>
      </c>
      <c r="M4619" s="15"/>
      <c r="N4619" s="15"/>
      <c r="O4619" s="15"/>
      <c r="P4619" s="15"/>
    </row>
    <row r="4620" spans="1:16" x14ac:dyDescent="0.25">
      <c r="L4620" s="21" t="str">
        <f t="shared" ca="1" si="73"/>
        <v>-</v>
      </c>
    </row>
    <row r="4621" spans="1:16" x14ac:dyDescent="0.25">
      <c r="A4621" s="15"/>
      <c r="B4621" s="19"/>
      <c r="C4621" s="15"/>
      <c r="D4621" s="15"/>
      <c r="E4621" s="15"/>
      <c r="F4621" s="15"/>
      <c r="G4621" s="15"/>
      <c r="H4621" s="15"/>
      <c r="I4621" s="15"/>
      <c r="J4621" s="15"/>
      <c r="K4621" s="19"/>
      <c r="L4621" s="24" t="str">
        <f t="shared" ca="1" si="73"/>
        <v>-</v>
      </c>
      <c r="M4621" s="15"/>
      <c r="N4621" s="15"/>
      <c r="O4621" s="15"/>
      <c r="P4621" s="15"/>
    </row>
    <row r="4622" spans="1:16" x14ac:dyDescent="0.25">
      <c r="L4622" s="21" t="str">
        <f t="shared" ca="1" si="73"/>
        <v>-</v>
      </c>
    </row>
    <row r="4623" spans="1:16" x14ac:dyDescent="0.25">
      <c r="A4623" s="15"/>
      <c r="B4623" s="19"/>
      <c r="C4623" s="15"/>
      <c r="D4623" s="15"/>
      <c r="E4623" s="15"/>
      <c r="F4623" s="15"/>
      <c r="G4623" s="15"/>
      <c r="H4623" s="15"/>
      <c r="I4623" s="15"/>
      <c r="J4623" s="15"/>
      <c r="K4623" s="19"/>
      <c r="L4623" s="24" t="str">
        <f t="shared" ca="1" si="73"/>
        <v>-</v>
      </c>
      <c r="M4623" s="15"/>
      <c r="N4623" s="15"/>
      <c r="O4623" s="15"/>
      <c r="P4623" s="15"/>
    </row>
    <row r="4624" spans="1:16" x14ac:dyDescent="0.25">
      <c r="L4624" s="21" t="str">
        <f t="shared" ca="1" si="73"/>
        <v>-</v>
      </c>
    </row>
    <row r="4625" spans="1:16" x14ac:dyDescent="0.25">
      <c r="A4625" s="15"/>
      <c r="B4625" s="19"/>
      <c r="C4625" s="15"/>
      <c r="D4625" s="15"/>
      <c r="E4625" s="15"/>
      <c r="F4625" s="15"/>
      <c r="G4625" s="15"/>
      <c r="H4625" s="15"/>
      <c r="I4625" s="15"/>
      <c r="J4625" s="15"/>
      <c r="K4625" s="19"/>
      <c r="L4625" s="24" t="str">
        <f t="shared" ca="1" si="73"/>
        <v>-</v>
      </c>
      <c r="M4625" s="15"/>
      <c r="N4625" s="15"/>
      <c r="O4625" s="15"/>
      <c r="P4625" s="15"/>
    </row>
    <row r="4626" spans="1:16" x14ac:dyDescent="0.25">
      <c r="L4626" s="21" t="str">
        <f t="shared" ca="1" si="73"/>
        <v>-</v>
      </c>
    </row>
    <row r="4627" spans="1:16" x14ac:dyDescent="0.25">
      <c r="A4627" s="15"/>
      <c r="B4627" s="19"/>
      <c r="C4627" s="15"/>
      <c r="D4627" s="15"/>
      <c r="E4627" s="15"/>
      <c r="F4627" s="15"/>
      <c r="G4627" s="15"/>
      <c r="H4627" s="15"/>
      <c r="I4627" s="15"/>
      <c r="J4627" s="15"/>
      <c r="K4627" s="19"/>
      <c r="L4627" s="24" t="str">
        <f t="shared" ca="1" si="73"/>
        <v>-</v>
      </c>
      <c r="M4627" s="15"/>
      <c r="N4627" s="15"/>
      <c r="O4627" s="15"/>
      <c r="P4627" s="15"/>
    </row>
    <row r="4628" spans="1:16" x14ac:dyDescent="0.25">
      <c r="L4628" s="21" t="str">
        <f t="shared" ca="1" si="73"/>
        <v>-</v>
      </c>
    </row>
    <row r="4629" spans="1:16" x14ac:dyDescent="0.25">
      <c r="A4629" s="15"/>
      <c r="B4629" s="19"/>
      <c r="C4629" s="15"/>
      <c r="D4629" s="15"/>
      <c r="E4629" s="15"/>
      <c r="F4629" s="15"/>
      <c r="G4629" s="15"/>
      <c r="H4629" s="15"/>
      <c r="I4629" s="15"/>
      <c r="J4629" s="15"/>
      <c r="K4629" s="19"/>
      <c r="L4629" s="24" t="str">
        <f t="shared" ca="1" si="73"/>
        <v>-</v>
      </c>
      <c r="M4629" s="15"/>
      <c r="N4629" s="15"/>
      <c r="O4629" s="15"/>
      <c r="P4629" s="15"/>
    </row>
    <row r="4630" spans="1:16" x14ac:dyDescent="0.25">
      <c r="L4630" s="21" t="str">
        <f t="shared" ca="1" si="73"/>
        <v>-</v>
      </c>
    </row>
    <row r="4631" spans="1:16" x14ac:dyDescent="0.25">
      <c r="A4631" s="15"/>
      <c r="B4631" s="19"/>
      <c r="C4631" s="15"/>
      <c r="D4631" s="15"/>
      <c r="E4631" s="15"/>
      <c r="F4631" s="15"/>
      <c r="G4631" s="15"/>
      <c r="H4631" s="15"/>
      <c r="I4631" s="15"/>
      <c r="J4631" s="15"/>
      <c r="K4631" s="19"/>
      <c r="L4631" s="24" t="str">
        <f t="shared" ca="1" si="73"/>
        <v>-</v>
      </c>
      <c r="M4631" s="15"/>
      <c r="N4631" s="15"/>
      <c r="O4631" s="15"/>
      <c r="P4631" s="15"/>
    </row>
    <row r="4632" spans="1:16" x14ac:dyDescent="0.25">
      <c r="L4632" s="21" t="str">
        <f t="shared" ca="1" si="73"/>
        <v>-</v>
      </c>
    </row>
    <row r="4633" spans="1:16" x14ac:dyDescent="0.25">
      <c r="A4633" s="15"/>
      <c r="B4633" s="19"/>
      <c r="C4633" s="15"/>
      <c r="D4633" s="15"/>
      <c r="E4633" s="15"/>
      <c r="F4633" s="15"/>
      <c r="G4633" s="15"/>
      <c r="H4633" s="15"/>
      <c r="I4633" s="15"/>
      <c r="J4633" s="15"/>
      <c r="K4633" s="19"/>
      <c r="L4633" s="24" t="str">
        <f t="shared" ca="1" si="73"/>
        <v>-</v>
      </c>
      <c r="M4633" s="15"/>
      <c r="N4633" s="15"/>
      <c r="O4633" s="15"/>
      <c r="P4633" s="15"/>
    </row>
    <row r="4634" spans="1:16" x14ac:dyDescent="0.25">
      <c r="L4634" s="21" t="str">
        <f t="shared" ca="1" si="73"/>
        <v>-</v>
      </c>
    </row>
    <row r="4635" spans="1:16" x14ac:dyDescent="0.25">
      <c r="A4635" s="15"/>
      <c r="B4635" s="19"/>
      <c r="C4635" s="15"/>
      <c r="D4635" s="15"/>
      <c r="E4635" s="15"/>
      <c r="F4635" s="15"/>
      <c r="G4635" s="15"/>
      <c r="H4635" s="15"/>
      <c r="I4635" s="15"/>
      <c r="J4635" s="15"/>
      <c r="K4635" s="19"/>
      <c r="L4635" s="24" t="str">
        <f t="shared" ca="1" si="73"/>
        <v>-</v>
      </c>
      <c r="M4635" s="15"/>
      <c r="N4635" s="15"/>
      <c r="O4635" s="15"/>
      <c r="P4635" s="15"/>
    </row>
    <row r="4636" spans="1:16" x14ac:dyDescent="0.25">
      <c r="L4636" s="21" t="str">
        <f t="shared" ca="1" si="73"/>
        <v>-</v>
      </c>
    </row>
    <row r="4637" spans="1:16" x14ac:dyDescent="0.25">
      <c r="A4637" s="15"/>
      <c r="B4637" s="19"/>
      <c r="C4637" s="15"/>
      <c r="D4637" s="15"/>
      <c r="E4637" s="15"/>
      <c r="F4637" s="15"/>
      <c r="G4637" s="15"/>
      <c r="H4637" s="15"/>
      <c r="I4637" s="15"/>
      <c r="J4637" s="15"/>
      <c r="K4637" s="19"/>
      <c r="L4637" s="24" t="str">
        <f t="shared" ca="1" si="73"/>
        <v>-</v>
      </c>
      <c r="M4637" s="15"/>
      <c r="N4637" s="15"/>
      <c r="O4637" s="15"/>
      <c r="P4637" s="15"/>
    </row>
    <row r="4638" spans="1:16" x14ac:dyDescent="0.25">
      <c r="L4638" s="21" t="str">
        <f t="shared" ca="1" si="73"/>
        <v>-</v>
      </c>
    </row>
    <row r="4639" spans="1:16" x14ac:dyDescent="0.25">
      <c r="A4639" s="15"/>
      <c r="B4639" s="19"/>
      <c r="C4639" s="15"/>
      <c r="D4639" s="15"/>
      <c r="E4639" s="15"/>
      <c r="F4639" s="15"/>
      <c r="G4639" s="15"/>
      <c r="H4639" s="15"/>
      <c r="I4639" s="15"/>
      <c r="J4639" s="15"/>
      <c r="K4639" s="19"/>
      <c r="L4639" s="24" t="str">
        <f t="shared" ca="1" si="73"/>
        <v>-</v>
      </c>
      <c r="M4639" s="15"/>
      <c r="N4639" s="15"/>
      <c r="O4639" s="15"/>
      <c r="P4639" s="15"/>
    </row>
    <row r="4640" spans="1:16" x14ac:dyDescent="0.25">
      <c r="L4640" s="21" t="str">
        <f t="shared" ca="1" si="73"/>
        <v>-</v>
      </c>
    </row>
    <row r="4641" spans="1:16" x14ac:dyDescent="0.25">
      <c r="A4641" s="15"/>
      <c r="B4641" s="19"/>
      <c r="C4641" s="15"/>
      <c r="D4641" s="15"/>
      <c r="E4641" s="15"/>
      <c r="F4641" s="15"/>
      <c r="G4641" s="15"/>
      <c r="H4641" s="15"/>
      <c r="I4641" s="15"/>
      <c r="J4641" s="15"/>
      <c r="K4641" s="19"/>
      <c r="L4641" s="24" t="str">
        <f t="shared" ca="1" si="73"/>
        <v>-</v>
      </c>
      <c r="M4641" s="15"/>
      <c r="N4641" s="15"/>
      <c r="O4641" s="15"/>
      <c r="P4641" s="15"/>
    </row>
    <row r="4642" spans="1:16" x14ac:dyDescent="0.25">
      <c r="L4642" s="21" t="str">
        <f t="shared" ca="1" si="73"/>
        <v>-</v>
      </c>
    </row>
    <row r="4643" spans="1:16" x14ac:dyDescent="0.25">
      <c r="A4643" s="15"/>
      <c r="B4643" s="19"/>
      <c r="C4643" s="15"/>
      <c r="D4643" s="15"/>
      <c r="E4643" s="15"/>
      <c r="F4643" s="15"/>
      <c r="G4643" s="15"/>
      <c r="H4643" s="15"/>
      <c r="I4643" s="15"/>
      <c r="J4643" s="15"/>
      <c r="K4643" s="19"/>
      <c r="L4643" s="24" t="str">
        <f t="shared" ca="1" si="73"/>
        <v>-</v>
      </c>
      <c r="M4643" s="15"/>
      <c r="N4643" s="15"/>
      <c r="O4643" s="15"/>
      <c r="P4643" s="15"/>
    </row>
    <row r="4644" spans="1:16" x14ac:dyDescent="0.25">
      <c r="L4644" s="21" t="str">
        <f t="shared" ca="1" si="73"/>
        <v>-</v>
      </c>
    </row>
    <row r="4645" spans="1:16" x14ac:dyDescent="0.25">
      <c r="A4645" s="15"/>
      <c r="B4645" s="19"/>
      <c r="C4645" s="15"/>
      <c r="D4645" s="15"/>
      <c r="E4645" s="15"/>
      <c r="F4645" s="15"/>
      <c r="G4645" s="15"/>
      <c r="H4645" s="15"/>
      <c r="I4645" s="15"/>
      <c r="J4645" s="15"/>
      <c r="K4645" s="19"/>
      <c r="L4645" s="24" t="str">
        <f t="shared" ca="1" si="73"/>
        <v>-</v>
      </c>
      <c r="M4645" s="15"/>
      <c r="N4645" s="15"/>
      <c r="O4645" s="15"/>
      <c r="P4645" s="15"/>
    </row>
    <row r="4646" spans="1:16" x14ac:dyDescent="0.25">
      <c r="L4646" s="21" t="str">
        <f t="shared" ca="1" si="73"/>
        <v>-</v>
      </c>
    </row>
    <row r="4647" spans="1:16" x14ac:dyDescent="0.25">
      <c r="A4647" s="15"/>
      <c r="B4647" s="19"/>
      <c r="C4647" s="15"/>
      <c r="D4647" s="15"/>
      <c r="E4647" s="15"/>
      <c r="F4647" s="15"/>
      <c r="G4647" s="15"/>
      <c r="H4647" s="15"/>
      <c r="I4647" s="15"/>
      <c r="J4647" s="15"/>
      <c r="K4647" s="19"/>
      <c r="L4647" s="24" t="str">
        <f t="shared" ca="1" si="73"/>
        <v>-</v>
      </c>
      <c r="M4647" s="15"/>
      <c r="N4647" s="15"/>
      <c r="O4647" s="15"/>
      <c r="P4647" s="15"/>
    </row>
    <row r="4648" spans="1:16" x14ac:dyDescent="0.25">
      <c r="L4648" s="21" t="str">
        <f t="shared" ca="1" si="73"/>
        <v>-</v>
      </c>
    </row>
    <row r="4649" spans="1:16" x14ac:dyDescent="0.25">
      <c r="A4649" s="15"/>
      <c r="B4649" s="19"/>
      <c r="C4649" s="15"/>
      <c r="D4649" s="15"/>
      <c r="E4649" s="15"/>
      <c r="F4649" s="15"/>
      <c r="G4649" s="15"/>
      <c r="H4649" s="15"/>
      <c r="I4649" s="15"/>
      <c r="J4649" s="15"/>
      <c r="K4649" s="19"/>
      <c r="L4649" s="24" t="str">
        <f t="shared" ca="1" si="73"/>
        <v>-</v>
      </c>
      <c r="M4649" s="15"/>
      <c r="N4649" s="15"/>
      <c r="O4649" s="15"/>
      <c r="P4649" s="15"/>
    </row>
    <row r="4650" spans="1:16" x14ac:dyDescent="0.25">
      <c r="L4650" s="21" t="str">
        <f t="shared" ca="1" si="73"/>
        <v>-</v>
      </c>
    </row>
    <row r="4651" spans="1:16" x14ac:dyDescent="0.25">
      <c r="A4651" s="15"/>
      <c r="B4651" s="19"/>
      <c r="C4651" s="15"/>
      <c r="D4651" s="15"/>
      <c r="E4651" s="15"/>
      <c r="F4651" s="15"/>
      <c r="G4651" s="15"/>
      <c r="H4651" s="15"/>
      <c r="I4651" s="15"/>
      <c r="J4651" s="15"/>
      <c r="K4651" s="19"/>
      <c r="L4651" s="24" t="str">
        <f t="shared" ca="1" si="73"/>
        <v>-</v>
      </c>
      <c r="M4651" s="15"/>
      <c r="N4651" s="15"/>
      <c r="O4651" s="15"/>
      <c r="P4651" s="15"/>
    </row>
    <row r="4652" spans="1:16" x14ac:dyDescent="0.25">
      <c r="L4652" s="21" t="str">
        <f t="shared" ca="1" si="73"/>
        <v>-</v>
      </c>
    </row>
    <row r="4653" spans="1:16" x14ac:dyDescent="0.25">
      <c r="A4653" s="15"/>
      <c r="B4653" s="19"/>
      <c r="C4653" s="15"/>
      <c r="D4653" s="15"/>
      <c r="E4653" s="15"/>
      <c r="F4653" s="15"/>
      <c r="G4653" s="15"/>
      <c r="H4653" s="15"/>
      <c r="I4653" s="15"/>
      <c r="J4653" s="15"/>
      <c r="K4653" s="19"/>
      <c r="L4653" s="24" t="str">
        <f t="shared" ca="1" si="73"/>
        <v>-</v>
      </c>
      <c r="M4653" s="15"/>
      <c r="N4653" s="15"/>
      <c r="O4653" s="15"/>
      <c r="P4653" s="15"/>
    </row>
    <row r="4654" spans="1:16" x14ac:dyDescent="0.25">
      <c r="L4654" s="21" t="str">
        <f t="shared" ca="1" si="73"/>
        <v>-</v>
      </c>
    </row>
    <row r="4655" spans="1:16" x14ac:dyDescent="0.25">
      <c r="A4655" s="15"/>
      <c r="B4655" s="19"/>
      <c r="C4655" s="15"/>
      <c r="D4655" s="15"/>
      <c r="E4655" s="15"/>
      <c r="F4655" s="15"/>
      <c r="G4655" s="15"/>
      <c r="H4655" s="15"/>
      <c r="I4655" s="15"/>
      <c r="J4655" s="15"/>
      <c r="K4655" s="19"/>
      <c r="L4655" s="24" t="str">
        <f t="shared" ca="1" si="73"/>
        <v>-</v>
      </c>
      <c r="M4655" s="15"/>
      <c r="N4655" s="15"/>
      <c r="O4655" s="15"/>
      <c r="P4655" s="15"/>
    </row>
    <row r="4656" spans="1:16" x14ac:dyDescent="0.25">
      <c r="L4656" s="21" t="str">
        <f t="shared" ca="1" si="73"/>
        <v>-</v>
      </c>
    </row>
    <row r="4657" spans="1:16" x14ac:dyDescent="0.25">
      <c r="A4657" s="15"/>
      <c r="B4657" s="19"/>
      <c r="C4657" s="15"/>
      <c r="D4657" s="15"/>
      <c r="E4657" s="15"/>
      <c r="F4657" s="15"/>
      <c r="G4657" s="15"/>
      <c r="H4657" s="15"/>
      <c r="I4657" s="15"/>
      <c r="J4657" s="15"/>
      <c r="K4657" s="19"/>
      <c r="L4657" s="24" t="str">
        <f t="shared" ca="1" si="73"/>
        <v>-</v>
      </c>
      <c r="M4657" s="15"/>
      <c r="N4657" s="15"/>
      <c r="O4657" s="15"/>
      <c r="P4657" s="15"/>
    </row>
    <row r="4658" spans="1:16" x14ac:dyDescent="0.25">
      <c r="L4658" s="21" t="str">
        <f t="shared" ca="1" si="73"/>
        <v>-</v>
      </c>
    </row>
    <row r="4659" spans="1:16" x14ac:dyDescent="0.25">
      <c r="A4659" s="15"/>
      <c r="B4659" s="19"/>
      <c r="C4659" s="15"/>
      <c r="D4659" s="15"/>
      <c r="E4659" s="15"/>
      <c r="F4659" s="15"/>
      <c r="G4659" s="15"/>
      <c r="H4659" s="15"/>
      <c r="I4659" s="15"/>
      <c r="J4659" s="15"/>
      <c r="K4659" s="19"/>
      <c r="L4659" s="24" t="str">
        <f t="shared" ca="1" si="73"/>
        <v>-</v>
      </c>
      <c r="M4659" s="15"/>
      <c r="N4659" s="15"/>
      <c r="O4659" s="15"/>
      <c r="P4659" s="15"/>
    </row>
    <row r="4660" spans="1:16" x14ac:dyDescent="0.25">
      <c r="L4660" s="21" t="str">
        <f t="shared" ca="1" si="73"/>
        <v>-</v>
      </c>
    </row>
    <row r="4661" spans="1:16" x14ac:dyDescent="0.25">
      <c r="A4661" s="15"/>
      <c r="B4661" s="19"/>
      <c r="C4661" s="15"/>
      <c r="D4661" s="15"/>
      <c r="E4661" s="15"/>
      <c r="F4661" s="15"/>
      <c r="G4661" s="15"/>
      <c r="H4661" s="15"/>
      <c r="I4661" s="15"/>
      <c r="J4661" s="15"/>
      <c r="K4661" s="19"/>
      <c r="L4661" s="24" t="str">
        <f t="shared" ca="1" si="73"/>
        <v>-</v>
      </c>
      <c r="M4661" s="15"/>
      <c r="N4661" s="15"/>
      <c r="O4661" s="15"/>
      <c r="P4661" s="15"/>
    </row>
    <row r="4662" spans="1:16" x14ac:dyDescent="0.25">
      <c r="L4662" s="21" t="str">
        <f t="shared" ca="1" si="73"/>
        <v>-</v>
      </c>
    </row>
    <row r="4663" spans="1:16" x14ac:dyDescent="0.25">
      <c r="A4663" s="15"/>
      <c r="B4663" s="19"/>
      <c r="C4663" s="15"/>
      <c r="D4663" s="15"/>
      <c r="E4663" s="15"/>
      <c r="F4663" s="15"/>
      <c r="G4663" s="15"/>
      <c r="H4663" s="15"/>
      <c r="I4663" s="15"/>
      <c r="J4663" s="15"/>
      <c r="K4663" s="19"/>
      <c r="L4663" s="24" t="str">
        <f t="shared" ca="1" si="73"/>
        <v>-</v>
      </c>
      <c r="M4663" s="15"/>
      <c r="N4663" s="15"/>
      <c r="O4663" s="15"/>
      <c r="P4663" s="15"/>
    </row>
    <row r="4664" spans="1:16" x14ac:dyDescent="0.25">
      <c r="L4664" s="21" t="str">
        <f t="shared" ca="1" si="73"/>
        <v>-</v>
      </c>
    </row>
    <row r="4665" spans="1:16" x14ac:dyDescent="0.25">
      <c r="A4665" s="15"/>
      <c r="B4665" s="19"/>
      <c r="C4665" s="15"/>
      <c r="D4665" s="15"/>
      <c r="E4665" s="15"/>
      <c r="F4665" s="15"/>
      <c r="G4665" s="15"/>
      <c r="H4665" s="15"/>
      <c r="I4665" s="15"/>
      <c r="J4665" s="15"/>
      <c r="K4665" s="19"/>
      <c r="L4665" s="24" t="str">
        <f t="shared" ca="1" si="73"/>
        <v>-</v>
      </c>
      <c r="M4665" s="15"/>
      <c r="N4665" s="15"/>
      <c r="O4665" s="15"/>
      <c r="P4665" s="15"/>
    </row>
    <row r="4666" spans="1:16" x14ac:dyDescent="0.25">
      <c r="L4666" s="21" t="str">
        <f t="shared" ca="1" si="73"/>
        <v>-</v>
      </c>
    </row>
    <row r="4667" spans="1:16" x14ac:dyDescent="0.25">
      <c r="A4667" s="15"/>
      <c r="B4667" s="19"/>
      <c r="C4667" s="15"/>
      <c r="D4667" s="15"/>
      <c r="E4667" s="15"/>
      <c r="F4667" s="15"/>
      <c r="G4667" s="15"/>
      <c r="H4667" s="15"/>
      <c r="I4667" s="15"/>
      <c r="J4667" s="15"/>
      <c r="K4667" s="19"/>
      <c r="L4667" s="24" t="str">
        <f t="shared" ca="1" si="73"/>
        <v>-</v>
      </c>
      <c r="M4667" s="15"/>
      <c r="N4667" s="15"/>
      <c r="O4667" s="15"/>
      <c r="P4667" s="15"/>
    </row>
    <row r="4668" spans="1:16" x14ac:dyDescent="0.25">
      <c r="L4668" s="21" t="str">
        <f t="shared" ca="1" si="73"/>
        <v>-</v>
      </c>
    </row>
    <row r="4669" spans="1:16" x14ac:dyDescent="0.25">
      <c r="A4669" s="15"/>
      <c r="B4669" s="19"/>
      <c r="C4669" s="15"/>
      <c r="D4669" s="15"/>
      <c r="E4669" s="15"/>
      <c r="F4669" s="15"/>
      <c r="G4669" s="15"/>
      <c r="H4669" s="15"/>
      <c r="I4669" s="15"/>
      <c r="J4669" s="15"/>
      <c r="K4669" s="19"/>
      <c r="L4669" s="24" t="str">
        <f t="shared" ca="1" si="73"/>
        <v>-</v>
      </c>
      <c r="M4669" s="15"/>
      <c r="N4669" s="15"/>
      <c r="O4669" s="15"/>
      <c r="P4669" s="15"/>
    </row>
    <row r="4670" spans="1:16" x14ac:dyDescent="0.25">
      <c r="L4670" s="21" t="str">
        <f t="shared" ca="1" si="73"/>
        <v>-</v>
      </c>
    </row>
    <row r="4671" spans="1:16" x14ac:dyDescent="0.25">
      <c r="A4671" s="15"/>
      <c r="B4671" s="19"/>
      <c r="C4671" s="15"/>
      <c r="D4671" s="15"/>
      <c r="E4671" s="15"/>
      <c r="F4671" s="15"/>
      <c r="G4671" s="15"/>
      <c r="H4671" s="15"/>
      <c r="I4671" s="15"/>
      <c r="J4671" s="15"/>
      <c r="K4671" s="19"/>
      <c r="L4671" s="24" t="str">
        <f t="shared" ca="1" si="73"/>
        <v>-</v>
      </c>
      <c r="M4671" s="15"/>
      <c r="N4671" s="15"/>
      <c r="O4671" s="15"/>
      <c r="P4671" s="15"/>
    </row>
    <row r="4672" spans="1:16" x14ac:dyDescent="0.25">
      <c r="L4672" s="21" t="str">
        <f t="shared" ca="1" si="73"/>
        <v>-</v>
      </c>
    </row>
    <row r="4673" spans="1:16" x14ac:dyDescent="0.25">
      <c r="A4673" s="15"/>
      <c r="B4673" s="19"/>
      <c r="C4673" s="15"/>
      <c r="D4673" s="15"/>
      <c r="E4673" s="15"/>
      <c r="F4673" s="15"/>
      <c r="G4673" s="15"/>
      <c r="H4673" s="15"/>
      <c r="I4673" s="15"/>
      <c r="J4673" s="15"/>
      <c r="K4673" s="19"/>
      <c r="L4673" s="24" t="str">
        <f t="shared" ca="1" si="73"/>
        <v>-</v>
      </c>
      <c r="M4673" s="15"/>
      <c r="N4673" s="15"/>
      <c r="O4673" s="15"/>
      <c r="P4673" s="15"/>
    </row>
    <row r="4674" spans="1:16" x14ac:dyDescent="0.25">
      <c r="L4674" s="21" t="str">
        <f t="shared" ca="1" si="73"/>
        <v>-</v>
      </c>
    </row>
    <row r="4675" spans="1:16" x14ac:dyDescent="0.25">
      <c r="A4675" s="15"/>
      <c r="B4675" s="19"/>
      <c r="C4675" s="15"/>
      <c r="D4675" s="15"/>
      <c r="E4675" s="15"/>
      <c r="F4675" s="15"/>
      <c r="G4675" s="15"/>
      <c r="H4675" s="15"/>
      <c r="I4675" s="15"/>
      <c r="J4675" s="15"/>
      <c r="K4675" s="19"/>
      <c r="L4675" s="24" t="str">
        <f t="shared" ca="1" si="73"/>
        <v>-</v>
      </c>
      <c r="M4675" s="15"/>
      <c r="N4675" s="15"/>
      <c r="O4675" s="15"/>
      <c r="P4675" s="15"/>
    </row>
    <row r="4676" spans="1:16" x14ac:dyDescent="0.25">
      <c r="L4676" s="21" t="str">
        <f t="shared" ca="1" si="73"/>
        <v>-</v>
      </c>
    </row>
    <row r="4677" spans="1:16" x14ac:dyDescent="0.25">
      <c r="A4677" s="15"/>
      <c r="B4677" s="19"/>
      <c r="C4677" s="15"/>
      <c r="D4677" s="15"/>
      <c r="E4677" s="15"/>
      <c r="F4677" s="15"/>
      <c r="G4677" s="15"/>
      <c r="H4677" s="15"/>
      <c r="I4677" s="15"/>
      <c r="J4677" s="15"/>
      <c r="K4677" s="19"/>
      <c r="L4677" s="24" t="str">
        <f t="shared" ca="1" si="73"/>
        <v>-</v>
      </c>
      <c r="M4677" s="15"/>
      <c r="N4677" s="15"/>
      <c r="O4677" s="15"/>
      <c r="P4677" s="15"/>
    </row>
    <row r="4678" spans="1:16" x14ac:dyDescent="0.25">
      <c r="L4678" s="21" t="str">
        <f t="shared" ref="L4678:L4741" ca="1" si="74">IF(B4678&gt;1/1/1900, (IF(M4678="Closed",(DATEDIF(B4678,K4678,"d"))-(DATEDIF(H4678,J4678,"d")),IF(OR(M4678="Pending",ISBLANK(K4678)),TODAY()-B4678))),"-")</f>
        <v>-</v>
      </c>
    </row>
    <row r="4679" spans="1:16" x14ac:dyDescent="0.25">
      <c r="A4679" s="15"/>
      <c r="B4679" s="19"/>
      <c r="C4679" s="15"/>
      <c r="D4679" s="15"/>
      <c r="E4679" s="15"/>
      <c r="F4679" s="15"/>
      <c r="G4679" s="15"/>
      <c r="H4679" s="15"/>
      <c r="I4679" s="15"/>
      <c r="J4679" s="15"/>
      <c r="K4679" s="19"/>
      <c r="L4679" s="24" t="str">
        <f t="shared" ca="1" si="74"/>
        <v>-</v>
      </c>
      <c r="M4679" s="15"/>
      <c r="N4679" s="15"/>
      <c r="O4679" s="15"/>
      <c r="P4679" s="15"/>
    </row>
    <row r="4680" spans="1:16" x14ac:dyDescent="0.25">
      <c r="L4680" s="21" t="str">
        <f t="shared" ca="1" si="74"/>
        <v>-</v>
      </c>
    </row>
    <row r="4681" spans="1:16" x14ac:dyDescent="0.25">
      <c r="A4681" s="15"/>
      <c r="B4681" s="19"/>
      <c r="C4681" s="15"/>
      <c r="D4681" s="15"/>
      <c r="E4681" s="15"/>
      <c r="F4681" s="15"/>
      <c r="G4681" s="15"/>
      <c r="H4681" s="15"/>
      <c r="I4681" s="15"/>
      <c r="J4681" s="15"/>
      <c r="K4681" s="19"/>
      <c r="L4681" s="24" t="str">
        <f t="shared" ca="1" si="74"/>
        <v>-</v>
      </c>
      <c r="M4681" s="15"/>
      <c r="N4681" s="15"/>
      <c r="O4681" s="15"/>
      <c r="P4681" s="15"/>
    </row>
    <row r="4682" spans="1:16" x14ac:dyDescent="0.25">
      <c r="L4682" s="21" t="str">
        <f t="shared" ca="1" si="74"/>
        <v>-</v>
      </c>
    </row>
    <row r="4683" spans="1:16" x14ac:dyDescent="0.25">
      <c r="A4683" s="15"/>
      <c r="B4683" s="19"/>
      <c r="C4683" s="15"/>
      <c r="D4683" s="15"/>
      <c r="E4683" s="15"/>
      <c r="F4683" s="15"/>
      <c r="G4683" s="15"/>
      <c r="H4683" s="15"/>
      <c r="I4683" s="15"/>
      <c r="J4683" s="15"/>
      <c r="K4683" s="19"/>
      <c r="L4683" s="24" t="str">
        <f t="shared" ca="1" si="74"/>
        <v>-</v>
      </c>
      <c r="M4683" s="15"/>
      <c r="N4683" s="15"/>
      <c r="O4683" s="15"/>
      <c r="P4683" s="15"/>
    </row>
    <row r="4684" spans="1:16" x14ac:dyDescent="0.25">
      <c r="L4684" s="21" t="str">
        <f t="shared" ca="1" si="74"/>
        <v>-</v>
      </c>
    </row>
    <row r="4685" spans="1:16" x14ac:dyDescent="0.25">
      <c r="A4685" s="15"/>
      <c r="B4685" s="19"/>
      <c r="C4685" s="15"/>
      <c r="D4685" s="15"/>
      <c r="E4685" s="15"/>
      <c r="F4685" s="15"/>
      <c r="G4685" s="15"/>
      <c r="H4685" s="15"/>
      <c r="I4685" s="15"/>
      <c r="J4685" s="15"/>
      <c r="K4685" s="19"/>
      <c r="L4685" s="24" t="str">
        <f t="shared" ca="1" si="74"/>
        <v>-</v>
      </c>
      <c r="M4685" s="15"/>
      <c r="N4685" s="15"/>
      <c r="O4685" s="15"/>
      <c r="P4685" s="15"/>
    </row>
    <row r="4686" spans="1:16" x14ac:dyDescent="0.25">
      <c r="L4686" s="21" t="str">
        <f t="shared" ca="1" si="74"/>
        <v>-</v>
      </c>
    </row>
    <row r="4687" spans="1:16" x14ac:dyDescent="0.25">
      <c r="A4687" s="15"/>
      <c r="B4687" s="19"/>
      <c r="C4687" s="15"/>
      <c r="D4687" s="15"/>
      <c r="E4687" s="15"/>
      <c r="F4687" s="15"/>
      <c r="G4687" s="15"/>
      <c r="H4687" s="15"/>
      <c r="I4687" s="15"/>
      <c r="J4687" s="15"/>
      <c r="K4687" s="19"/>
      <c r="L4687" s="24" t="str">
        <f t="shared" ca="1" si="74"/>
        <v>-</v>
      </c>
      <c r="M4687" s="15"/>
      <c r="N4687" s="15"/>
      <c r="O4687" s="15"/>
      <c r="P4687" s="15"/>
    </row>
    <row r="4688" spans="1:16" x14ac:dyDescent="0.25">
      <c r="L4688" s="21" t="str">
        <f t="shared" ca="1" si="74"/>
        <v>-</v>
      </c>
    </row>
    <row r="4689" spans="1:16" x14ac:dyDescent="0.25">
      <c r="A4689" s="15"/>
      <c r="B4689" s="19"/>
      <c r="C4689" s="15"/>
      <c r="D4689" s="15"/>
      <c r="E4689" s="15"/>
      <c r="F4689" s="15"/>
      <c r="G4689" s="15"/>
      <c r="H4689" s="15"/>
      <c r="I4689" s="15"/>
      <c r="J4689" s="15"/>
      <c r="K4689" s="19"/>
      <c r="L4689" s="24" t="str">
        <f t="shared" ca="1" si="74"/>
        <v>-</v>
      </c>
      <c r="M4689" s="15"/>
      <c r="N4689" s="15"/>
      <c r="O4689" s="15"/>
      <c r="P4689" s="15"/>
    </row>
    <row r="4690" spans="1:16" x14ac:dyDescent="0.25">
      <c r="L4690" s="21" t="str">
        <f t="shared" ca="1" si="74"/>
        <v>-</v>
      </c>
    </row>
    <row r="4691" spans="1:16" x14ac:dyDescent="0.25">
      <c r="A4691" s="15"/>
      <c r="B4691" s="19"/>
      <c r="C4691" s="15"/>
      <c r="D4691" s="15"/>
      <c r="E4691" s="15"/>
      <c r="F4691" s="15"/>
      <c r="G4691" s="15"/>
      <c r="H4691" s="15"/>
      <c r="I4691" s="15"/>
      <c r="J4691" s="15"/>
      <c r="K4691" s="19"/>
      <c r="L4691" s="24" t="str">
        <f t="shared" ca="1" si="74"/>
        <v>-</v>
      </c>
      <c r="M4691" s="15"/>
      <c r="N4691" s="15"/>
      <c r="O4691" s="15"/>
      <c r="P4691" s="15"/>
    </row>
    <row r="4692" spans="1:16" x14ac:dyDescent="0.25">
      <c r="L4692" s="21" t="str">
        <f t="shared" ca="1" si="74"/>
        <v>-</v>
      </c>
    </row>
    <row r="4693" spans="1:16" x14ac:dyDescent="0.25">
      <c r="A4693" s="15"/>
      <c r="B4693" s="19"/>
      <c r="C4693" s="15"/>
      <c r="D4693" s="15"/>
      <c r="E4693" s="15"/>
      <c r="F4693" s="15"/>
      <c r="G4693" s="15"/>
      <c r="H4693" s="15"/>
      <c r="I4693" s="15"/>
      <c r="J4693" s="15"/>
      <c r="K4693" s="19"/>
      <c r="L4693" s="24" t="str">
        <f t="shared" ca="1" si="74"/>
        <v>-</v>
      </c>
      <c r="M4693" s="15"/>
      <c r="N4693" s="15"/>
      <c r="O4693" s="15"/>
      <c r="P4693" s="15"/>
    </row>
    <row r="4694" spans="1:16" x14ac:dyDescent="0.25">
      <c r="L4694" s="21" t="str">
        <f t="shared" ca="1" si="74"/>
        <v>-</v>
      </c>
    </row>
    <row r="4695" spans="1:16" x14ac:dyDescent="0.25">
      <c r="A4695" s="15"/>
      <c r="B4695" s="19"/>
      <c r="C4695" s="15"/>
      <c r="D4695" s="15"/>
      <c r="E4695" s="15"/>
      <c r="F4695" s="15"/>
      <c r="G4695" s="15"/>
      <c r="H4695" s="15"/>
      <c r="I4695" s="15"/>
      <c r="J4695" s="15"/>
      <c r="K4695" s="19"/>
      <c r="L4695" s="24" t="str">
        <f t="shared" ca="1" si="74"/>
        <v>-</v>
      </c>
      <c r="M4695" s="15"/>
      <c r="N4695" s="15"/>
      <c r="O4695" s="15"/>
      <c r="P4695" s="15"/>
    </row>
    <row r="4696" spans="1:16" x14ac:dyDescent="0.25">
      <c r="L4696" s="21" t="str">
        <f t="shared" ca="1" si="74"/>
        <v>-</v>
      </c>
    </row>
    <row r="4697" spans="1:16" x14ac:dyDescent="0.25">
      <c r="A4697" s="15"/>
      <c r="B4697" s="19"/>
      <c r="C4697" s="15"/>
      <c r="D4697" s="15"/>
      <c r="E4697" s="15"/>
      <c r="F4697" s="15"/>
      <c r="G4697" s="15"/>
      <c r="H4697" s="15"/>
      <c r="I4697" s="15"/>
      <c r="J4697" s="15"/>
      <c r="K4697" s="19"/>
      <c r="L4697" s="24" t="str">
        <f t="shared" ca="1" si="74"/>
        <v>-</v>
      </c>
      <c r="M4697" s="15"/>
      <c r="N4697" s="15"/>
      <c r="O4697" s="15"/>
      <c r="P4697" s="15"/>
    </row>
    <row r="4698" spans="1:16" x14ac:dyDescent="0.25">
      <c r="L4698" s="21" t="str">
        <f t="shared" ca="1" si="74"/>
        <v>-</v>
      </c>
    </row>
    <row r="4699" spans="1:16" x14ac:dyDescent="0.25">
      <c r="A4699" s="15"/>
      <c r="B4699" s="19"/>
      <c r="C4699" s="15"/>
      <c r="D4699" s="15"/>
      <c r="E4699" s="15"/>
      <c r="F4699" s="15"/>
      <c r="G4699" s="15"/>
      <c r="H4699" s="15"/>
      <c r="I4699" s="15"/>
      <c r="J4699" s="15"/>
      <c r="K4699" s="19"/>
      <c r="L4699" s="24" t="str">
        <f t="shared" ca="1" si="74"/>
        <v>-</v>
      </c>
      <c r="M4699" s="15"/>
      <c r="N4699" s="15"/>
      <c r="O4699" s="15"/>
      <c r="P4699" s="15"/>
    </row>
    <row r="4700" spans="1:16" x14ac:dyDescent="0.25">
      <c r="L4700" s="21" t="str">
        <f t="shared" ca="1" si="74"/>
        <v>-</v>
      </c>
    </row>
    <row r="4701" spans="1:16" x14ac:dyDescent="0.25">
      <c r="A4701" s="15"/>
      <c r="B4701" s="19"/>
      <c r="C4701" s="15"/>
      <c r="D4701" s="15"/>
      <c r="E4701" s="15"/>
      <c r="F4701" s="15"/>
      <c r="G4701" s="15"/>
      <c r="H4701" s="15"/>
      <c r="I4701" s="15"/>
      <c r="J4701" s="15"/>
      <c r="K4701" s="19"/>
      <c r="L4701" s="24" t="str">
        <f t="shared" ca="1" si="74"/>
        <v>-</v>
      </c>
      <c r="M4701" s="15"/>
      <c r="N4701" s="15"/>
      <c r="O4701" s="15"/>
      <c r="P4701" s="15"/>
    </row>
    <row r="4702" spans="1:16" x14ac:dyDescent="0.25">
      <c r="L4702" s="21" t="str">
        <f t="shared" ca="1" si="74"/>
        <v>-</v>
      </c>
    </row>
    <row r="4703" spans="1:16" x14ac:dyDescent="0.25">
      <c r="A4703" s="15"/>
      <c r="B4703" s="19"/>
      <c r="C4703" s="15"/>
      <c r="D4703" s="15"/>
      <c r="E4703" s="15"/>
      <c r="F4703" s="15"/>
      <c r="G4703" s="15"/>
      <c r="H4703" s="15"/>
      <c r="I4703" s="15"/>
      <c r="J4703" s="15"/>
      <c r="K4703" s="19"/>
      <c r="L4703" s="24" t="str">
        <f t="shared" ca="1" si="74"/>
        <v>-</v>
      </c>
      <c r="M4703" s="15"/>
      <c r="N4703" s="15"/>
      <c r="O4703" s="15"/>
      <c r="P4703" s="15"/>
    </row>
    <row r="4704" spans="1:16" x14ac:dyDescent="0.25">
      <c r="L4704" s="21" t="str">
        <f t="shared" ca="1" si="74"/>
        <v>-</v>
      </c>
    </row>
    <row r="4705" spans="1:16" x14ac:dyDescent="0.25">
      <c r="A4705" s="15"/>
      <c r="B4705" s="19"/>
      <c r="C4705" s="15"/>
      <c r="D4705" s="15"/>
      <c r="E4705" s="15"/>
      <c r="F4705" s="15"/>
      <c r="G4705" s="15"/>
      <c r="H4705" s="15"/>
      <c r="I4705" s="15"/>
      <c r="J4705" s="15"/>
      <c r="K4705" s="19"/>
      <c r="L4705" s="24" t="str">
        <f t="shared" ca="1" si="74"/>
        <v>-</v>
      </c>
      <c r="M4705" s="15"/>
      <c r="N4705" s="15"/>
      <c r="O4705" s="15"/>
      <c r="P4705" s="15"/>
    </row>
    <row r="4706" spans="1:16" x14ac:dyDescent="0.25">
      <c r="L4706" s="21" t="str">
        <f t="shared" ca="1" si="74"/>
        <v>-</v>
      </c>
    </row>
    <row r="4707" spans="1:16" x14ac:dyDescent="0.25">
      <c r="A4707" s="15"/>
      <c r="B4707" s="19"/>
      <c r="C4707" s="15"/>
      <c r="D4707" s="15"/>
      <c r="E4707" s="15"/>
      <c r="F4707" s="15"/>
      <c r="G4707" s="15"/>
      <c r="H4707" s="15"/>
      <c r="I4707" s="15"/>
      <c r="J4707" s="15"/>
      <c r="K4707" s="19"/>
      <c r="L4707" s="24" t="str">
        <f t="shared" ca="1" si="74"/>
        <v>-</v>
      </c>
      <c r="M4707" s="15"/>
      <c r="N4707" s="15"/>
      <c r="O4707" s="15"/>
      <c r="P4707" s="15"/>
    </row>
    <row r="4708" spans="1:16" x14ac:dyDescent="0.25">
      <c r="L4708" s="21" t="str">
        <f t="shared" ca="1" si="74"/>
        <v>-</v>
      </c>
    </row>
    <row r="4709" spans="1:16" x14ac:dyDescent="0.25">
      <c r="A4709" s="15"/>
      <c r="B4709" s="19"/>
      <c r="C4709" s="15"/>
      <c r="D4709" s="15"/>
      <c r="E4709" s="15"/>
      <c r="F4709" s="15"/>
      <c r="G4709" s="15"/>
      <c r="H4709" s="15"/>
      <c r="I4709" s="15"/>
      <c r="J4709" s="15"/>
      <c r="K4709" s="19"/>
      <c r="L4709" s="24" t="str">
        <f t="shared" ca="1" si="74"/>
        <v>-</v>
      </c>
      <c r="M4709" s="15"/>
      <c r="N4709" s="15"/>
      <c r="O4709" s="15"/>
      <c r="P4709" s="15"/>
    </row>
    <row r="4710" spans="1:16" x14ac:dyDescent="0.25">
      <c r="L4710" s="21" t="str">
        <f t="shared" ca="1" si="74"/>
        <v>-</v>
      </c>
    </row>
    <row r="4711" spans="1:16" x14ac:dyDescent="0.25">
      <c r="A4711" s="15"/>
      <c r="B4711" s="19"/>
      <c r="C4711" s="15"/>
      <c r="D4711" s="15"/>
      <c r="E4711" s="15"/>
      <c r="F4711" s="15"/>
      <c r="G4711" s="15"/>
      <c r="H4711" s="15"/>
      <c r="I4711" s="15"/>
      <c r="J4711" s="15"/>
      <c r="K4711" s="19"/>
      <c r="L4711" s="24" t="str">
        <f t="shared" ca="1" si="74"/>
        <v>-</v>
      </c>
      <c r="M4711" s="15"/>
      <c r="N4711" s="15"/>
      <c r="O4711" s="15"/>
      <c r="P4711" s="15"/>
    </row>
    <row r="4712" spans="1:16" x14ac:dyDescent="0.25">
      <c r="L4712" s="21" t="str">
        <f t="shared" ca="1" si="74"/>
        <v>-</v>
      </c>
    </row>
    <row r="4713" spans="1:16" x14ac:dyDescent="0.25">
      <c r="A4713" s="15"/>
      <c r="B4713" s="19"/>
      <c r="C4713" s="15"/>
      <c r="D4713" s="15"/>
      <c r="E4713" s="15"/>
      <c r="F4713" s="15"/>
      <c r="G4713" s="15"/>
      <c r="H4713" s="15"/>
      <c r="I4713" s="15"/>
      <c r="J4713" s="15"/>
      <c r="K4713" s="19"/>
      <c r="L4713" s="24" t="str">
        <f t="shared" ca="1" si="74"/>
        <v>-</v>
      </c>
      <c r="M4713" s="15"/>
      <c r="N4713" s="15"/>
      <c r="O4713" s="15"/>
      <c r="P4713" s="15"/>
    </row>
    <row r="4714" spans="1:16" x14ac:dyDescent="0.25">
      <c r="L4714" s="21" t="str">
        <f t="shared" ca="1" si="74"/>
        <v>-</v>
      </c>
    </row>
    <row r="4715" spans="1:16" x14ac:dyDescent="0.25">
      <c r="A4715" s="15"/>
      <c r="B4715" s="19"/>
      <c r="C4715" s="15"/>
      <c r="D4715" s="15"/>
      <c r="E4715" s="15"/>
      <c r="F4715" s="15"/>
      <c r="G4715" s="15"/>
      <c r="H4715" s="15"/>
      <c r="I4715" s="15"/>
      <c r="J4715" s="15"/>
      <c r="K4715" s="19"/>
      <c r="L4715" s="24" t="str">
        <f t="shared" ca="1" si="74"/>
        <v>-</v>
      </c>
      <c r="M4715" s="15"/>
      <c r="N4715" s="15"/>
      <c r="O4715" s="15"/>
      <c r="P4715" s="15"/>
    </row>
    <row r="4716" spans="1:16" x14ac:dyDescent="0.25">
      <c r="L4716" s="21" t="str">
        <f t="shared" ca="1" si="74"/>
        <v>-</v>
      </c>
    </row>
    <row r="4717" spans="1:16" x14ac:dyDescent="0.25">
      <c r="A4717" s="15"/>
      <c r="B4717" s="19"/>
      <c r="C4717" s="15"/>
      <c r="D4717" s="15"/>
      <c r="E4717" s="15"/>
      <c r="F4717" s="15"/>
      <c r="G4717" s="15"/>
      <c r="H4717" s="15"/>
      <c r="I4717" s="15"/>
      <c r="J4717" s="15"/>
      <c r="K4717" s="19"/>
      <c r="L4717" s="24" t="str">
        <f t="shared" ca="1" si="74"/>
        <v>-</v>
      </c>
      <c r="M4717" s="15"/>
      <c r="N4717" s="15"/>
      <c r="O4717" s="15"/>
      <c r="P4717" s="15"/>
    </row>
    <row r="4718" spans="1:16" x14ac:dyDescent="0.25">
      <c r="L4718" s="21" t="str">
        <f t="shared" ca="1" si="74"/>
        <v>-</v>
      </c>
    </row>
    <row r="4719" spans="1:16" x14ac:dyDescent="0.25">
      <c r="A4719" s="15"/>
      <c r="B4719" s="19"/>
      <c r="C4719" s="15"/>
      <c r="D4719" s="15"/>
      <c r="E4719" s="15"/>
      <c r="F4719" s="15"/>
      <c r="G4719" s="15"/>
      <c r="H4719" s="15"/>
      <c r="I4719" s="15"/>
      <c r="J4719" s="15"/>
      <c r="K4719" s="19"/>
      <c r="L4719" s="24" t="str">
        <f t="shared" ca="1" si="74"/>
        <v>-</v>
      </c>
      <c r="M4719" s="15"/>
      <c r="N4719" s="15"/>
      <c r="O4719" s="15"/>
      <c r="P4719" s="15"/>
    </row>
    <row r="4720" spans="1:16" x14ac:dyDescent="0.25">
      <c r="L4720" s="21" t="str">
        <f t="shared" ca="1" si="74"/>
        <v>-</v>
      </c>
    </row>
    <row r="4721" spans="1:16" x14ac:dyDescent="0.25">
      <c r="A4721" s="15"/>
      <c r="B4721" s="19"/>
      <c r="C4721" s="15"/>
      <c r="D4721" s="15"/>
      <c r="E4721" s="15"/>
      <c r="F4721" s="15"/>
      <c r="G4721" s="15"/>
      <c r="H4721" s="15"/>
      <c r="I4721" s="15"/>
      <c r="J4721" s="15"/>
      <c r="K4721" s="19"/>
      <c r="L4721" s="24" t="str">
        <f t="shared" ca="1" si="74"/>
        <v>-</v>
      </c>
      <c r="M4721" s="15"/>
      <c r="N4721" s="15"/>
      <c r="O4721" s="15"/>
      <c r="P4721" s="15"/>
    </row>
    <row r="4722" spans="1:16" x14ac:dyDescent="0.25">
      <c r="L4722" s="21" t="str">
        <f t="shared" ca="1" si="74"/>
        <v>-</v>
      </c>
    </row>
    <row r="4723" spans="1:16" x14ac:dyDescent="0.25">
      <c r="A4723" s="15"/>
      <c r="B4723" s="19"/>
      <c r="C4723" s="15"/>
      <c r="D4723" s="15"/>
      <c r="E4723" s="15"/>
      <c r="F4723" s="15"/>
      <c r="G4723" s="15"/>
      <c r="H4723" s="15"/>
      <c r="I4723" s="15"/>
      <c r="J4723" s="15"/>
      <c r="K4723" s="19"/>
      <c r="L4723" s="24" t="str">
        <f t="shared" ca="1" si="74"/>
        <v>-</v>
      </c>
      <c r="M4723" s="15"/>
      <c r="N4723" s="15"/>
      <c r="O4723" s="15"/>
      <c r="P4723" s="15"/>
    </row>
    <row r="4724" spans="1:16" x14ac:dyDescent="0.25">
      <c r="L4724" s="21" t="str">
        <f t="shared" ca="1" si="74"/>
        <v>-</v>
      </c>
    </row>
    <row r="4725" spans="1:16" x14ac:dyDescent="0.25">
      <c r="A4725" s="15"/>
      <c r="B4725" s="19"/>
      <c r="C4725" s="15"/>
      <c r="D4725" s="15"/>
      <c r="E4725" s="15"/>
      <c r="F4725" s="15"/>
      <c r="G4725" s="15"/>
      <c r="H4725" s="15"/>
      <c r="I4725" s="15"/>
      <c r="J4725" s="15"/>
      <c r="K4725" s="19"/>
      <c r="L4725" s="24" t="str">
        <f t="shared" ca="1" si="74"/>
        <v>-</v>
      </c>
      <c r="M4725" s="15"/>
      <c r="N4725" s="15"/>
      <c r="O4725" s="15"/>
      <c r="P4725" s="15"/>
    </row>
    <row r="4726" spans="1:16" x14ac:dyDescent="0.25">
      <c r="L4726" s="21" t="str">
        <f t="shared" ca="1" si="74"/>
        <v>-</v>
      </c>
    </row>
    <row r="4727" spans="1:16" x14ac:dyDescent="0.25">
      <c r="A4727" s="15"/>
      <c r="B4727" s="19"/>
      <c r="C4727" s="15"/>
      <c r="D4727" s="15"/>
      <c r="E4727" s="15"/>
      <c r="F4727" s="15"/>
      <c r="G4727" s="15"/>
      <c r="H4727" s="15"/>
      <c r="I4727" s="15"/>
      <c r="J4727" s="15"/>
      <c r="K4727" s="19"/>
      <c r="L4727" s="24" t="str">
        <f t="shared" ca="1" si="74"/>
        <v>-</v>
      </c>
      <c r="M4727" s="15"/>
      <c r="N4727" s="15"/>
      <c r="O4727" s="15"/>
      <c r="P4727" s="15"/>
    </row>
    <row r="4728" spans="1:16" x14ac:dyDescent="0.25">
      <c r="L4728" s="21" t="str">
        <f t="shared" ca="1" si="74"/>
        <v>-</v>
      </c>
    </row>
    <row r="4729" spans="1:16" x14ac:dyDescent="0.25">
      <c r="A4729" s="15"/>
      <c r="B4729" s="19"/>
      <c r="C4729" s="15"/>
      <c r="D4729" s="15"/>
      <c r="E4729" s="15"/>
      <c r="F4729" s="15"/>
      <c r="G4729" s="15"/>
      <c r="H4729" s="15"/>
      <c r="I4729" s="15"/>
      <c r="J4729" s="15"/>
      <c r="K4729" s="19"/>
      <c r="L4729" s="24" t="str">
        <f t="shared" ca="1" si="74"/>
        <v>-</v>
      </c>
      <c r="M4729" s="15"/>
      <c r="N4729" s="15"/>
      <c r="O4729" s="15"/>
      <c r="P4729" s="15"/>
    </row>
    <row r="4730" spans="1:16" x14ac:dyDescent="0.25">
      <c r="L4730" s="21" t="str">
        <f t="shared" ca="1" si="74"/>
        <v>-</v>
      </c>
    </row>
    <row r="4731" spans="1:16" x14ac:dyDescent="0.25">
      <c r="A4731" s="15"/>
      <c r="B4731" s="19"/>
      <c r="C4731" s="15"/>
      <c r="D4731" s="15"/>
      <c r="E4731" s="15"/>
      <c r="F4731" s="15"/>
      <c r="G4731" s="15"/>
      <c r="H4731" s="15"/>
      <c r="I4731" s="15"/>
      <c r="J4731" s="15"/>
      <c r="K4731" s="19"/>
      <c r="L4731" s="24" t="str">
        <f t="shared" ca="1" si="74"/>
        <v>-</v>
      </c>
      <c r="M4731" s="15"/>
      <c r="N4731" s="15"/>
      <c r="O4731" s="15"/>
      <c r="P4731" s="15"/>
    </row>
    <row r="4732" spans="1:16" x14ac:dyDescent="0.25">
      <c r="L4732" s="21" t="str">
        <f t="shared" ca="1" si="74"/>
        <v>-</v>
      </c>
    </row>
    <row r="4733" spans="1:16" x14ac:dyDescent="0.25">
      <c r="A4733" s="15"/>
      <c r="B4733" s="19"/>
      <c r="C4733" s="15"/>
      <c r="D4733" s="15"/>
      <c r="E4733" s="15"/>
      <c r="F4733" s="15"/>
      <c r="G4733" s="15"/>
      <c r="H4733" s="15"/>
      <c r="I4733" s="15"/>
      <c r="J4733" s="15"/>
      <c r="K4733" s="19"/>
      <c r="L4733" s="24" t="str">
        <f t="shared" ca="1" si="74"/>
        <v>-</v>
      </c>
      <c r="M4733" s="15"/>
      <c r="N4733" s="15"/>
      <c r="O4733" s="15"/>
      <c r="P4733" s="15"/>
    </row>
    <row r="4734" spans="1:16" x14ac:dyDescent="0.25">
      <c r="L4734" s="21" t="str">
        <f t="shared" ca="1" si="74"/>
        <v>-</v>
      </c>
    </row>
    <row r="4735" spans="1:16" x14ac:dyDescent="0.25">
      <c r="A4735" s="15"/>
      <c r="B4735" s="19"/>
      <c r="C4735" s="15"/>
      <c r="D4735" s="15"/>
      <c r="E4735" s="15"/>
      <c r="F4735" s="15"/>
      <c r="G4735" s="15"/>
      <c r="H4735" s="15"/>
      <c r="I4735" s="15"/>
      <c r="J4735" s="15"/>
      <c r="K4735" s="19"/>
      <c r="L4735" s="24" t="str">
        <f t="shared" ca="1" si="74"/>
        <v>-</v>
      </c>
      <c r="M4735" s="15"/>
      <c r="N4735" s="15"/>
      <c r="O4735" s="15"/>
      <c r="P4735" s="15"/>
    </row>
    <row r="4736" spans="1:16" x14ac:dyDescent="0.25">
      <c r="L4736" s="21" t="str">
        <f t="shared" ca="1" si="74"/>
        <v>-</v>
      </c>
    </row>
    <row r="4737" spans="1:16" x14ac:dyDescent="0.25">
      <c r="A4737" s="15"/>
      <c r="B4737" s="19"/>
      <c r="C4737" s="15"/>
      <c r="D4737" s="15"/>
      <c r="E4737" s="15"/>
      <c r="F4737" s="15"/>
      <c r="G4737" s="15"/>
      <c r="H4737" s="15"/>
      <c r="I4737" s="15"/>
      <c r="J4737" s="15"/>
      <c r="K4737" s="19"/>
      <c r="L4737" s="24" t="str">
        <f t="shared" ca="1" si="74"/>
        <v>-</v>
      </c>
      <c r="M4737" s="15"/>
      <c r="N4737" s="15"/>
      <c r="O4737" s="15"/>
      <c r="P4737" s="15"/>
    </row>
    <row r="4738" spans="1:16" x14ac:dyDescent="0.25">
      <c r="L4738" s="21" t="str">
        <f t="shared" ca="1" si="74"/>
        <v>-</v>
      </c>
    </row>
    <row r="4739" spans="1:16" x14ac:dyDescent="0.25">
      <c r="A4739" s="15"/>
      <c r="B4739" s="19"/>
      <c r="C4739" s="15"/>
      <c r="D4739" s="15"/>
      <c r="E4739" s="15"/>
      <c r="F4739" s="15"/>
      <c r="G4739" s="15"/>
      <c r="H4739" s="15"/>
      <c r="I4739" s="15"/>
      <c r="J4739" s="15"/>
      <c r="K4739" s="19"/>
      <c r="L4739" s="24" t="str">
        <f t="shared" ca="1" si="74"/>
        <v>-</v>
      </c>
      <c r="M4739" s="15"/>
      <c r="N4739" s="15"/>
      <c r="O4739" s="15"/>
      <c r="P4739" s="15"/>
    </row>
    <row r="4740" spans="1:16" x14ac:dyDescent="0.25">
      <c r="L4740" s="21" t="str">
        <f t="shared" ca="1" si="74"/>
        <v>-</v>
      </c>
    </row>
    <row r="4741" spans="1:16" x14ac:dyDescent="0.25">
      <c r="A4741" s="15"/>
      <c r="B4741" s="19"/>
      <c r="C4741" s="15"/>
      <c r="D4741" s="15"/>
      <c r="E4741" s="15"/>
      <c r="F4741" s="15"/>
      <c r="G4741" s="15"/>
      <c r="H4741" s="15"/>
      <c r="I4741" s="15"/>
      <c r="J4741" s="15"/>
      <c r="K4741" s="19"/>
      <c r="L4741" s="24" t="str">
        <f t="shared" ca="1" si="74"/>
        <v>-</v>
      </c>
      <c r="M4741" s="15"/>
      <c r="N4741" s="15"/>
      <c r="O4741" s="15"/>
      <c r="P4741" s="15"/>
    </row>
    <row r="4742" spans="1:16" x14ac:dyDescent="0.25">
      <c r="L4742" s="21" t="str">
        <f t="shared" ref="L4742:L4805" ca="1" si="75">IF(B4742&gt;1/1/1900, (IF(M4742="Closed",(DATEDIF(B4742,K4742,"d"))-(DATEDIF(H4742,J4742,"d")),IF(OR(M4742="Pending",ISBLANK(K4742)),TODAY()-B4742))),"-")</f>
        <v>-</v>
      </c>
    </row>
    <row r="4743" spans="1:16" x14ac:dyDescent="0.25">
      <c r="A4743" s="15"/>
      <c r="B4743" s="19"/>
      <c r="C4743" s="15"/>
      <c r="D4743" s="15"/>
      <c r="E4743" s="15"/>
      <c r="F4743" s="15"/>
      <c r="G4743" s="15"/>
      <c r="H4743" s="15"/>
      <c r="I4743" s="15"/>
      <c r="J4743" s="15"/>
      <c r="K4743" s="19"/>
      <c r="L4743" s="24" t="str">
        <f t="shared" ca="1" si="75"/>
        <v>-</v>
      </c>
      <c r="M4743" s="15"/>
      <c r="N4743" s="15"/>
      <c r="O4743" s="15"/>
      <c r="P4743" s="15"/>
    </row>
    <row r="4744" spans="1:16" x14ac:dyDescent="0.25">
      <c r="L4744" s="21" t="str">
        <f t="shared" ca="1" si="75"/>
        <v>-</v>
      </c>
    </row>
    <row r="4745" spans="1:16" x14ac:dyDescent="0.25">
      <c r="A4745" s="15"/>
      <c r="B4745" s="19"/>
      <c r="C4745" s="15"/>
      <c r="D4745" s="15"/>
      <c r="E4745" s="15"/>
      <c r="F4745" s="15"/>
      <c r="G4745" s="15"/>
      <c r="H4745" s="15"/>
      <c r="I4745" s="15"/>
      <c r="J4745" s="15"/>
      <c r="K4745" s="19"/>
      <c r="L4745" s="24" t="str">
        <f t="shared" ca="1" si="75"/>
        <v>-</v>
      </c>
      <c r="M4745" s="15"/>
      <c r="N4745" s="15"/>
      <c r="O4745" s="15"/>
      <c r="P4745" s="15"/>
    </row>
    <row r="4746" spans="1:16" x14ac:dyDescent="0.25">
      <c r="L4746" s="21" t="str">
        <f t="shared" ca="1" si="75"/>
        <v>-</v>
      </c>
    </row>
    <row r="4747" spans="1:16" x14ac:dyDescent="0.25">
      <c r="A4747" s="15"/>
      <c r="B4747" s="19"/>
      <c r="C4747" s="15"/>
      <c r="D4747" s="15"/>
      <c r="E4747" s="15"/>
      <c r="F4747" s="15"/>
      <c r="G4747" s="15"/>
      <c r="H4747" s="15"/>
      <c r="I4747" s="15"/>
      <c r="J4747" s="15"/>
      <c r="K4747" s="19"/>
      <c r="L4747" s="24" t="str">
        <f t="shared" ca="1" si="75"/>
        <v>-</v>
      </c>
      <c r="M4747" s="15"/>
      <c r="N4747" s="15"/>
      <c r="O4747" s="15"/>
      <c r="P4747" s="15"/>
    </row>
    <row r="4748" spans="1:16" x14ac:dyDescent="0.25">
      <c r="L4748" s="21" t="str">
        <f t="shared" ca="1" si="75"/>
        <v>-</v>
      </c>
    </row>
    <row r="4749" spans="1:16" x14ac:dyDescent="0.25">
      <c r="A4749" s="15"/>
      <c r="B4749" s="19"/>
      <c r="C4749" s="15"/>
      <c r="D4749" s="15"/>
      <c r="E4749" s="15"/>
      <c r="F4749" s="15"/>
      <c r="G4749" s="15"/>
      <c r="H4749" s="15"/>
      <c r="I4749" s="15"/>
      <c r="J4749" s="15"/>
      <c r="K4749" s="19"/>
      <c r="L4749" s="24" t="str">
        <f t="shared" ca="1" si="75"/>
        <v>-</v>
      </c>
      <c r="M4749" s="15"/>
      <c r="N4749" s="15"/>
      <c r="O4749" s="15"/>
      <c r="P4749" s="15"/>
    </row>
    <row r="4750" spans="1:16" x14ac:dyDescent="0.25">
      <c r="L4750" s="21" t="str">
        <f t="shared" ca="1" si="75"/>
        <v>-</v>
      </c>
    </row>
    <row r="4751" spans="1:16" x14ac:dyDescent="0.25">
      <c r="A4751" s="15"/>
      <c r="B4751" s="19"/>
      <c r="C4751" s="15"/>
      <c r="D4751" s="15"/>
      <c r="E4751" s="15"/>
      <c r="F4751" s="15"/>
      <c r="G4751" s="15"/>
      <c r="H4751" s="15"/>
      <c r="I4751" s="15"/>
      <c r="J4751" s="15"/>
      <c r="K4751" s="19"/>
      <c r="L4751" s="24" t="str">
        <f t="shared" ca="1" si="75"/>
        <v>-</v>
      </c>
      <c r="M4751" s="15"/>
      <c r="N4751" s="15"/>
      <c r="O4751" s="15"/>
      <c r="P4751" s="15"/>
    </row>
    <row r="4752" spans="1:16" x14ac:dyDescent="0.25">
      <c r="L4752" s="21" t="str">
        <f t="shared" ca="1" si="75"/>
        <v>-</v>
      </c>
    </row>
    <row r="4753" spans="1:16" x14ac:dyDescent="0.25">
      <c r="A4753" s="15"/>
      <c r="B4753" s="19"/>
      <c r="C4753" s="15"/>
      <c r="D4753" s="15"/>
      <c r="E4753" s="15"/>
      <c r="F4753" s="15"/>
      <c r="G4753" s="15"/>
      <c r="H4753" s="15"/>
      <c r="I4753" s="15"/>
      <c r="J4753" s="15"/>
      <c r="K4753" s="19"/>
      <c r="L4753" s="24" t="str">
        <f t="shared" ca="1" si="75"/>
        <v>-</v>
      </c>
      <c r="M4753" s="15"/>
      <c r="N4753" s="15"/>
      <c r="O4753" s="15"/>
      <c r="P4753" s="15"/>
    </row>
    <row r="4754" spans="1:16" x14ac:dyDescent="0.25">
      <c r="L4754" s="21" t="str">
        <f t="shared" ca="1" si="75"/>
        <v>-</v>
      </c>
    </row>
    <row r="4755" spans="1:16" x14ac:dyDescent="0.25">
      <c r="A4755" s="15"/>
      <c r="B4755" s="19"/>
      <c r="C4755" s="15"/>
      <c r="D4755" s="15"/>
      <c r="E4755" s="15"/>
      <c r="F4755" s="15"/>
      <c r="G4755" s="15"/>
      <c r="H4755" s="15"/>
      <c r="I4755" s="15"/>
      <c r="J4755" s="15"/>
      <c r="K4755" s="19"/>
      <c r="L4755" s="24" t="str">
        <f t="shared" ca="1" si="75"/>
        <v>-</v>
      </c>
      <c r="M4755" s="15"/>
      <c r="N4755" s="15"/>
      <c r="O4755" s="15"/>
      <c r="P4755" s="15"/>
    </row>
    <row r="4756" spans="1:16" x14ac:dyDescent="0.25">
      <c r="L4756" s="21" t="str">
        <f t="shared" ca="1" si="75"/>
        <v>-</v>
      </c>
    </row>
    <row r="4757" spans="1:16" x14ac:dyDescent="0.25">
      <c r="A4757" s="15"/>
      <c r="B4757" s="19"/>
      <c r="C4757" s="15"/>
      <c r="D4757" s="15"/>
      <c r="E4757" s="15"/>
      <c r="F4757" s="15"/>
      <c r="G4757" s="15"/>
      <c r="H4757" s="15"/>
      <c r="I4757" s="15"/>
      <c r="J4757" s="15"/>
      <c r="K4757" s="19"/>
      <c r="L4757" s="24" t="str">
        <f t="shared" ca="1" si="75"/>
        <v>-</v>
      </c>
      <c r="M4757" s="15"/>
      <c r="N4757" s="15"/>
      <c r="O4757" s="15"/>
      <c r="P4757" s="15"/>
    </row>
    <row r="4758" spans="1:16" x14ac:dyDescent="0.25">
      <c r="L4758" s="21" t="str">
        <f t="shared" ca="1" si="75"/>
        <v>-</v>
      </c>
    </row>
    <row r="4759" spans="1:16" x14ac:dyDescent="0.25">
      <c r="A4759" s="15"/>
      <c r="B4759" s="19"/>
      <c r="C4759" s="15"/>
      <c r="D4759" s="15"/>
      <c r="E4759" s="15"/>
      <c r="F4759" s="15"/>
      <c r="G4759" s="15"/>
      <c r="H4759" s="15"/>
      <c r="I4759" s="15"/>
      <c r="J4759" s="15"/>
      <c r="K4759" s="19"/>
      <c r="L4759" s="24" t="str">
        <f t="shared" ca="1" si="75"/>
        <v>-</v>
      </c>
      <c r="M4759" s="15"/>
      <c r="N4759" s="15"/>
      <c r="O4759" s="15"/>
      <c r="P4759" s="15"/>
    </row>
    <row r="4760" spans="1:16" x14ac:dyDescent="0.25">
      <c r="L4760" s="21" t="str">
        <f t="shared" ca="1" si="75"/>
        <v>-</v>
      </c>
    </row>
    <row r="4761" spans="1:16" x14ac:dyDescent="0.25">
      <c r="A4761" s="15"/>
      <c r="B4761" s="19"/>
      <c r="C4761" s="15"/>
      <c r="D4761" s="15"/>
      <c r="E4761" s="15"/>
      <c r="F4761" s="15"/>
      <c r="G4761" s="15"/>
      <c r="H4761" s="15"/>
      <c r="I4761" s="15"/>
      <c r="J4761" s="15"/>
      <c r="K4761" s="19"/>
      <c r="L4761" s="24" t="str">
        <f t="shared" ca="1" si="75"/>
        <v>-</v>
      </c>
      <c r="M4761" s="15"/>
      <c r="N4761" s="15"/>
      <c r="O4761" s="15"/>
      <c r="P4761" s="15"/>
    </row>
    <row r="4762" spans="1:16" x14ac:dyDescent="0.25">
      <c r="L4762" s="21" t="str">
        <f t="shared" ca="1" si="75"/>
        <v>-</v>
      </c>
    </row>
    <row r="4763" spans="1:16" x14ac:dyDescent="0.25">
      <c r="A4763" s="15"/>
      <c r="B4763" s="19"/>
      <c r="C4763" s="15"/>
      <c r="D4763" s="15"/>
      <c r="E4763" s="15"/>
      <c r="F4763" s="15"/>
      <c r="G4763" s="15"/>
      <c r="H4763" s="15"/>
      <c r="I4763" s="15"/>
      <c r="J4763" s="15"/>
      <c r="K4763" s="19"/>
      <c r="L4763" s="24" t="str">
        <f t="shared" ca="1" si="75"/>
        <v>-</v>
      </c>
      <c r="M4763" s="15"/>
      <c r="N4763" s="15"/>
      <c r="O4763" s="15"/>
      <c r="P4763" s="15"/>
    </row>
    <row r="4764" spans="1:16" x14ac:dyDescent="0.25">
      <c r="L4764" s="21" t="str">
        <f t="shared" ca="1" si="75"/>
        <v>-</v>
      </c>
    </row>
    <row r="4765" spans="1:16" x14ac:dyDescent="0.25">
      <c r="A4765" s="15"/>
      <c r="B4765" s="19"/>
      <c r="C4765" s="15"/>
      <c r="D4765" s="15"/>
      <c r="E4765" s="15"/>
      <c r="F4765" s="15"/>
      <c r="G4765" s="15"/>
      <c r="H4765" s="15"/>
      <c r="I4765" s="15"/>
      <c r="J4765" s="15"/>
      <c r="K4765" s="19"/>
      <c r="L4765" s="24" t="str">
        <f t="shared" ca="1" si="75"/>
        <v>-</v>
      </c>
      <c r="M4765" s="15"/>
      <c r="N4765" s="15"/>
      <c r="O4765" s="15"/>
      <c r="P4765" s="15"/>
    </row>
    <row r="4766" spans="1:16" x14ac:dyDescent="0.25">
      <c r="L4766" s="21" t="str">
        <f t="shared" ca="1" si="75"/>
        <v>-</v>
      </c>
    </row>
    <row r="4767" spans="1:16" x14ac:dyDescent="0.25">
      <c r="A4767" s="15"/>
      <c r="B4767" s="19"/>
      <c r="C4767" s="15"/>
      <c r="D4767" s="15"/>
      <c r="E4767" s="15"/>
      <c r="F4767" s="15"/>
      <c r="G4767" s="15"/>
      <c r="H4767" s="15"/>
      <c r="I4767" s="15"/>
      <c r="J4767" s="15"/>
      <c r="K4767" s="19"/>
      <c r="L4767" s="24" t="str">
        <f t="shared" ca="1" si="75"/>
        <v>-</v>
      </c>
      <c r="M4767" s="15"/>
      <c r="N4767" s="15"/>
      <c r="O4767" s="15"/>
      <c r="P4767" s="15"/>
    </row>
    <row r="4768" spans="1:16" x14ac:dyDescent="0.25">
      <c r="L4768" s="21" t="str">
        <f t="shared" ca="1" si="75"/>
        <v>-</v>
      </c>
    </row>
    <row r="4769" spans="1:16" x14ac:dyDescent="0.25">
      <c r="A4769" s="15"/>
      <c r="B4769" s="19"/>
      <c r="C4769" s="15"/>
      <c r="D4769" s="15"/>
      <c r="E4769" s="15"/>
      <c r="F4769" s="15"/>
      <c r="G4769" s="15"/>
      <c r="H4769" s="15"/>
      <c r="I4769" s="15"/>
      <c r="J4769" s="15"/>
      <c r="K4769" s="19"/>
      <c r="L4769" s="24" t="str">
        <f t="shared" ca="1" si="75"/>
        <v>-</v>
      </c>
      <c r="M4769" s="15"/>
      <c r="N4769" s="15"/>
      <c r="O4769" s="15"/>
      <c r="P4769" s="15"/>
    </row>
    <row r="4770" spans="1:16" x14ac:dyDescent="0.25">
      <c r="L4770" s="21" t="str">
        <f t="shared" ca="1" si="75"/>
        <v>-</v>
      </c>
    </row>
    <row r="4771" spans="1:16" x14ac:dyDescent="0.25">
      <c r="A4771" s="15"/>
      <c r="B4771" s="19"/>
      <c r="C4771" s="15"/>
      <c r="D4771" s="15"/>
      <c r="E4771" s="15"/>
      <c r="F4771" s="15"/>
      <c r="G4771" s="15"/>
      <c r="H4771" s="15"/>
      <c r="I4771" s="15"/>
      <c r="J4771" s="15"/>
      <c r="K4771" s="19"/>
      <c r="L4771" s="24" t="str">
        <f t="shared" ca="1" si="75"/>
        <v>-</v>
      </c>
      <c r="M4771" s="15"/>
      <c r="N4771" s="15"/>
      <c r="O4771" s="15"/>
      <c r="P4771" s="15"/>
    </row>
    <row r="4772" spans="1:16" x14ac:dyDescent="0.25">
      <c r="L4772" s="21" t="str">
        <f t="shared" ca="1" si="75"/>
        <v>-</v>
      </c>
    </row>
    <row r="4773" spans="1:16" x14ac:dyDescent="0.25">
      <c r="A4773" s="15"/>
      <c r="B4773" s="19"/>
      <c r="C4773" s="15"/>
      <c r="D4773" s="15"/>
      <c r="E4773" s="15"/>
      <c r="F4773" s="15"/>
      <c r="G4773" s="15"/>
      <c r="H4773" s="15"/>
      <c r="I4773" s="15"/>
      <c r="J4773" s="15"/>
      <c r="K4773" s="19"/>
      <c r="L4773" s="24" t="str">
        <f t="shared" ca="1" si="75"/>
        <v>-</v>
      </c>
      <c r="M4773" s="15"/>
      <c r="N4773" s="15"/>
      <c r="O4773" s="15"/>
      <c r="P4773" s="15"/>
    </row>
    <row r="4774" spans="1:16" x14ac:dyDescent="0.25">
      <c r="L4774" s="21" t="str">
        <f t="shared" ca="1" si="75"/>
        <v>-</v>
      </c>
    </row>
    <row r="4775" spans="1:16" x14ac:dyDescent="0.25">
      <c r="A4775" s="15"/>
      <c r="B4775" s="19"/>
      <c r="C4775" s="15"/>
      <c r="D4775" s="15"/>
      <c r="E4775" s="15"/>
      <c r="F4775" s="15"/>
      <c r="G4775" s="15"/>
      <c r="H4775" s="15"/>
      <c r="I4775" s="15"/>
      <c r="J4775" s="15"/>
      <c r="K4775" s="19"/>
      <c r="L4775" s="24" t="str">
        <f t="shared" ca="1" si="75"/>
        <v>-</v>
      </c>
      <c r="M4775" s="15"/>
      <c r="N4775" s="15"/>
      <c r="O4775" s="15"/>
      <c r="P4775" s="15"/>
    </row>
    <row r="4776" spans="1:16" x14ac:dyDescent="0.25">
      <c r="L4776" s="21" t="str">
        <f t="shared" ca="1" si="75"/>
        <v>-</v>
      </c>
    </row>
    <row r="4777" spans="1:16" x14ac:dyDescent="0.25">
      <c r="A4777" s="15"/>
      <c r="B4777" s="19"/>
      <c r="C4777" s="15"/>
      <c r="D4777" s="15"/>
      <c r="E4777" s="15"/>
      <c r="F4777" s="15"/>
      <c r="G4777" s="15"/>
      <c r="H4777" s="15"/>
      <c r="I4777" s="15"/>
      <c r="J4777" s="15"/>
      <c r="K4777" s="19"/>
      <c r="L4777" s="24" t="str">
        <f t="shared" ca="1" si="75"/>
        <v>-</v>
      </c>
      <c r="M4777" s="15"/>
      <c r="N4777" s="15"/>
      <c r="O4777" s="15"/>
      <c r="P4777" s="15"/>
    </row>
    <row r="4778" spans="1:16" x14ac:dyDescent="0.25">
      <c r="L4778" s="21" t="str">
        <f t="shared" ca="1" si="75"/>
        <v>-</v>
      </c>
    </row>
    <row r="4779" spans="1:16" x14ac:dyDescent="0.25">
      <c r="A4779" s="15"/>
      <c r="B4779" s="19"/>
      <c r="C4779" s="15"/>
      <c r="D4779" s="15"/>
      <c r="E4779" s="15"/>
      <c r="F4779" s="15"/>
      <c r="G4779" s="15"/>
      <c r="H4779" s="15"/>
      <c r="I4779" s="15"/>
      <c r="J4779" s="15"/>
      <c r="K4779" s="19"/>
      <c r="L4779" s="24" t="str">
        <f t="shared" ca="1" si="75"/>
        <v>-</v>
      </c>
      <c r="M4779" s="15"/>
      <c r="N4779" s="15"/>
      <c r="O4779" s="15"/>
      <c r="P4779" s="15"/>
    </row>
    <row r="4780" spans="1:16" x14ac:dyDescent="0.25">
      <c r="L4780" s="21" t="str">
        <f t="shared" ca="1" si="75"/>
        <v>-</v>
      </c>
    </row>
    <row r="4781" spans="1:16" x14ac:dyDescent="0.25">
      <c r="A4781" s="15"/>
      <c r="B4781" s="19"/>
      <c r="C4781" s="15"/>
      <c r="D4781" s="15"/>
      <c r="E4781" s="15"/>
      <c r="F4781" s="15"/>
      <c r="G4781" s="15"/>
      <c r="H4781" s="15"/>
      <c r="I4781" s="15"/>
      <c r="J4781" s="15"/>
      <c r="K4781" s="19"/>
      <c r="L4781" s="24" t="str">
        <f t="shared" ca="1" si="75"/>
        <v>-</v>
      </c>
      <c r="M4781" s="15"/>
      <c r="N4781" s="15"/>
      <c r="O4781" s="15"/>
      <c r="P4781" s="15"/>
    </row>
    <row r="4782" spans="1:16" x14ac:dyDescent="0.25">
      <c r="L4782" s="21" t="str">
        <f t="shared" ca="1" si="75"/>
        <v>-</v>
      </c>
    </row>
    <row r="4783" spans="1:16" x14ac:dyDescent="0.25">
      <c r="A4783" s="15"/>
      <c r="B4783" s="19"/>
      <c r="C4783" s="15"/>
      <c r="D4783" s="15"/>
      <c r="E4783" s="15"/>
      <c r="F4783" s="15"/>
      <c r="G4783" s="15"/>
      <c r="H4783" s="15"/>
      <c r="I4783" s="15"/>
      <c r="J4783" s="15"/>
      <c r="K4783" s="19"/>
      <c r="L4783" s="24" t="str">
        <f t="shared" ca="1" si="75"/>
        <v>-</v>
      </c>
      <c r="M4783" s="15"/>
      <c r="N4783" s="15"/>
      <c r="O4783" s="15"/>
      <c r="P4783" s="15"/>
    </row>
    <row r="4784" spans="1:16" x14ac:dyDescent="0.25">
      <c r="L4784" s="21" t="str">
        <f t="shared" ca="1" si="75"/>
        <v>-</v>
      </c>
    </row>
    <row r="4785" spans="1:16" x14ac:dyDescent="0.25">
      <c r="A4785" s="15"/>
      <c r="B4785" s="19"/>
      <c r="C4785" s="15"/>
      <c r="D4785" s="15"/>
      <c r="E4785" s="15"/>
      <c r="F4785" s="15"/>
      <c r="G4785" s="15"/>
      <c r="H4785" s="15"/>
      <c r="I4785" s="15"/>
      <c r="J4785" s="15"/>
      <c r="K4785" s="19"/>
      <c r="L4785" s="24" t="str">
        <f t="shared" ca="1" si="75"/>
        <v>-</v>
      </c>
      <c r="M4785" s="15"/>
      <c r="N4785" s="15"/>
      <c r="O4785" s="15"/>
      <c r="P4785" s="15"/>
    </row>
    <row r="4786" spans="1:16" x14ac:dyDescent="0.25">
      <c r="L4786" s="21" t="str">
        <f t="shared" ca="1" si="75"/>
        <v>-</v>
      </c>
    </row>
    <row r="4787" spans="1:16" x14ac:dyDescent="0.25">
      <c r="A4787" s="15"/>
      <c r="B4787" s="19"/>
      <c r="C4787" s="15"/>
      <c r="D4787" s="15"/>
      <c r="E4787" s="15"/>
      <c r="F4787" s="15"/>
      <c r="G4787" s="15"/>
      <c r="H4787" s="15"/>
      <c r="I4787" s="15"/>
      <c r="J4787" s="15"/>
      <c r="K4787" s="19"/>
      <c r="L4787" s="24" t="str">
        <f t="shared" ca="1" si="75"/>
        <v>-</v>
      </c>
      <c r="M4787" s="15"/>
      <c r="N4787" s="15"/>
      <c r="O4787" s="15"/>
      <c r="P4787" s="15"/>
    </row>
    <row r="4788" spans="1:16" x14ac:dyDescent="0.25">
      <c r="L4788" s="21" t="str">
        <f t="shared" ca="1" si="75"/>
        <v>-</v>
      </c>
    </row>
    <row r="4789" spans="1:16" x14ac:dyDescent="0.25">
      <c r="A4789" s="15"/>
      <c r="B4789" s="19"/>
      <c r="C4789" s="15"/>
      <c r="D4789" s="15"/>
      <c r="E4789" s="15"/>
      <c r="F4789" s="15"/>
      <c r="G4789" s="15"/>
      <c r="H4789" s="15"/>
      <c r="I4789" s="15"/>
      <c r="J4789" s="15"/>
      <c r="K4789" s="19"/>
      <c r="L4789" s="24" t="str">
        <f t="shared" ca="1" si="75"/>
        <v>-</v>
      </c>
      <c r="M4789" s="15"/>
      <c r="N4789" s="15"/>
      <c r="O4789" s="15"/>
      <c r="P4789" s="15"/>
    </row>
    <row r="4790" spans="1:16" x14ac:dyDescent="0.25">
      <c r="L4790" s="21" t="str">
        <f t="shared" ca="1" si="75"/>
        <v>-</v>
      </c>
    </row>
    <row r="4791" spans="1:16" x14ac:dyDescent="0.25">
      <c r="A4791" s="15"/>
      <c r="B4791" s="19"/>
      <c r="C4791" s="15"/>
      <c r="D4791" s="15"/>
      <c r="E4791" s="15"/>
      <c r="F4791" s="15"/>
      <c r="G4791" s="15"/>
      <c r="H4791" s="15"/>
      <c r="I4791" s="15"/>
      <c r="J4791" s="15"/>
      <c r="K4791" s="19"/>
      <c r="L4791" s="24" t="str">
        <f t="shared" ca="1" si="75"/>
        <v>-</v>
      </c>
      <c r="M4791" s="15"/>
      <c r="N4791" s="15"/>
      <c r="O4791" s="15"/>
      <c r="P4791" s="15"/>
    </row>
    <row r="4792" spans="1:16" x14ac:dyDescent="0.25">
      <c r="L4792" s="21" t="str">
        <f t="shared" ca="1" si="75"/>
        <v>-</v>
      </c>
    </row>
    <row r="4793" spans="1:16" x14ac:dyDescent="0.25">
      <c r="A4793" s="15"/>
      <c r="B4793" s="19"/>
      <c r="C4793" s="15"/>
      <c r="D4793" s="15"/>
      <c r="E4793" s="15"/>
      <c r="F4793" s="15"/>
      <c r="G4793" s="15"/>
      <c r="H4793" s="15"/>
      <c r="I4793" s="15"/>
      <c r="J4793" s="15"/>
      <c r="K4793" s="19"/>
      <c r="L4793" s="24" t="str">
        <f t="shared" ca="1" si="75"/>
        <v>-</v>
      </c>
      <c r="M4793" s="15"/>
      <c r="N4793" s="15"/>
      <c r="O4793" s="15"/>
      <c r="P4793" s="15"/>
    </row>
    <row r="4794" spans="1:16" x14ac:dyDescent="0.25">
      <c r="L4794" s="21" t="str">
        <f t="shared" ca="1" si="75"/>
        <v>-</v>
      </c>
    </row>
    <row r="4795" spans="1:16" x14ac:dyDescent="0.25">
      <c r="A4795" s="15"/>
      <c r="B4795" s="19"/>
      <c r="C4795" s="15"/>
      <c r="D4795" s="15"/>
      <c r="E4795" s="15"/>
      <c r="F4795" s="15"/>
      <c r="G4795" s="15"/>
      <c r="H4795" s="15"/>
      <c r="I4795" s="15"/>
      <c r="J4795" s="15"/>
      <c r="K4795" s="19"/>
      <c r="L4795" s="24" t="str">
        <f t="shared" ca="1" si="75"/>
        <v>-</v>
      </c>
      <c r="M4795" s="15"/>
      <c r="N4795" s="15"/>
      <c r="O4795" s="15"/>
      <c r="P4795" s="15"/>
    </row>
    <row r="4796" spans="1:16" x14ac:dyDescent="0.25">
      <c r="L4796" s="21" t="str">
        <f t="shared" ca="1" si="75"/>
        <v>-</v>
      </c>
    </row>
    <row r="4797" spans="1:16" x14ac:dyDescent="0.25">
      <c r="A4797" s="15"/>
      <c r="B4797" s="19"/>
      <c r="C4797" s="15"/>
      <c r="D4797" s="15"/>
      <c r="E4797" s="15"/>
      <c r="F4797" s="15"/>
      <c r="G4797" s="15"/>
      <c r="H4797" s="15"/>
      <c r="I4797" s="15"/>
      <c r="J4797" s="15"/>
      <c r="K4797" s="19"/>
      <c r="L4797" s="24" t="str">
        <f t="shared" ca="1" si="75"/>
        <v>-</v>
      </c>
      <c r="M4797" s="15"/>
      <c r="N4797" s="15"/>
      <c r="O4797" s="15"/>
      <c r="P4797" s="15"/>
    </row>
    <row r="4798" spans="1:16" x14ac:dyDescent="0.25">
      <c r="L4798" s="21" t="str">
        <f t="shared" ca="1" si="75"/>
        <v>-</v>
      </c>
    </row>
    <row r="4799" spans="1:16" x14ac:dyDescent="0.25">
      <c r="A4799" s="15"/>
      <c r="B4799" s="19"/>
      <c r="C4799" s="15"/>
      <c r="D4799" s="15"/>
      <c r="E4799" s="15"/>
      <c r="F4799" s="15"/>
      <c r="G4799" s="15"/>
      <c r="H4799" s="15"/>
      <c r="I4799" s="15"/>
      <c r="J4799" s="15"/>
      <c r="K4799" s="19"/>
      <c r="L4799" s="24" t="str">
        <f t="shared" ca="1" si="75"/>
        <v>-</v>
      </c>
      <c r="M4799" s="15"/>
      <c r="N4799" s="15"/>
      <c r="O4799" s="15"/>
      <c r="P4799" s="15"/>
    </row>
    <row r="4800" spans="1:16" x14ac:dyDescent="0.25">
      <c r="L4800" s="21" t="str">
        <f t="shared" ca="1" si="75"/>
        <v>-</v>
      </c>
    </row>
    <row r="4801" spans="1:16" x14ac:dyDescent="0.25">
      <c r="A4801" s="15"/>
      <c r="B4801" s="19"/>
      <c r="C4801" s="15"/>
      <c r="D4801" s="15"/>
      <c r="E4801" s="15"/>
      <c r="F4801" s="15"/>
      <c r="G4801" s="15"/>
      <c r="H4801" s="15"/>
      <c r="I4801" s="15"/>
      <c r="J4801" s="15"/>
      <c r="K4801" s="19"/>
      <c r="L4801" s="24" t="str">
        <f t="shared" ca="1" si="75"/>
        <v>-</v>
      </c>
      <c r="M4801" s="15"/>
      <c r="N4801" s="15"/>
      <c r="O4801" s="15"/>
      <c r="P4801" s="15"/>
    </row>
    <row r="4802" spans="1:16" x14ac:dyDescent="0.25">
      <c r="L4802" s="21" t="str">
        <f t="shared" ca="1" si="75"/>
        <v>-</v>
      </c>
    </row>
    <row r="4803" spans="1:16" x14ac:dyDescent="0.25">
      <c r="A4803" s="15"/>
      <c r="B4803" s="19"/>
      <c r="C4803" s="15"/>
      <c r="D4803" s="15"/>
      <c r="E4803" s="15"/>
      <c r="F4803" s="15"/>
      <c r="G4803" s="15"/>
      <c r="H4803" s="15"/>
      <c r="I4803" s="15"/>
      <c r="J4803" s="15"/>
      <c r="K4803" s="19"/>
      <c r="L4803" s="24" t="str">
        <f t="shared" ca="1" si="75"/>
        <v>-</v>
      </c>
      <c r="M4803" s="15"/>
      <c r="N4803" s="15"/>
      <c r="O4803" s="15"/>
      <c r="P4803" s="15"/>
    </row>
    <row r="4804" spans="1:16" x14ac:dyDescent="0.25">
      <c r="L4804" s="21" t="str">
        <f t="shared" ca="1" si="75"/>
        <v>-</v>
      </c>
    </row>
    <row r="4805" spans="1:16" x14ac:dyDescent="0.25">
      <c r="A4805" s="15"/>
      <c r="B4805" s="19"/>
      <c r="C4805" s="15"/>
      <c r="D4805" s="15"/>
      <c r="E4805" s="15"/>
      <c r="F4805" s="15"/>
      <c r="G4805" s="15"/>
      <c r="H4805" s="15"/>
      <c r="I4805" s="15"/>
      <c r="J4805" s="15"/>
      <c r="K4805" s="19"/>
      <c r="L4805" s="24" t="str">
        <f t="shared" ca="1" si="75"/>
        <v>-</v>
      </c>
      <c r="M4805" s="15"/>
      <c r="N4805" s="15"/>
      <c r="O4805" s="15"/>
      <c r="P4805" s="15"/>
    </row>
    <row r="4806" spans="1:16" x14ac:dyDescent="0.25">
      <c r="L4806" s="21" t="str">
        <f t="shared" ref="L4806:L4869" ca="1" si="76">IF(B4806&gt;1/1/1900, (IF(M4806="Closed",(DATEDIF(B4806,K4806,"d"))-(DATEDIF(H4806,J4806,"d")),IF(OR(M4806="Pending",ISBLANK(K4806)),TODAY()-B4806))),"-")</f>
        <v>-</v>
      </c>
    </row>
    <row r="4807" spans="1:16" x14ac:dyDescent="0.25">
      <c r="A4807" s="15"/>
      <c r="B4807" s="19"/>
      <c r="C4807" s="15"/>
      <c r="D4807" s="15"/>
      <c r="E4807" s="15"/>
      <c r="F4807" s="15"/>
      <c r="G4807" s="15"/>
      <c r="H4807" s="15"/>
      <c r="I4807" s="15"/>
      <c r="J4807" s="15"/>
      <c r="K4807" s="19"/>
      <c r="L4807" s="24" t="str">
        <f t="shared" ca="1" si="76"/>
        <v>-</v>
      </c>
      <c r="M4807" s="15"/>
      <c r="N4807" s="15"/>
      <c r="O4807" s="15"/>
      <c r="P4807" s="15"/>
    </row>
    <row r="4808" spans="1:16" x14ac:dyDescent="0.25">
      <c r="L4808" s="21" t="str">
        <f t="shared" ca="1" si="76"/>
        <v>-</v>
      </c>
    </row>
    <row r="4809" spans="1:16" x14ac:dyDescent="0.25">
      <c r="A4809" s="15"/>
      <c r="B4809" s="19"/>
      <c r="C4809" s="15"/>
      <c r="D4809" s="15"/>
      <c r="E4809" s="15"/>
      <c r="F4809" s="15"/>
      <c r="G4809" s="15"/>
      <c r="H4809" s="15"/>
      <c r="I4809" s="15"/>
      <c r="J4809" s="15"/>
      <c r="K4809" s="19"/>
      <c r="L4809" s="24" t="str">
        <f t="shared" ca="1" si="76"/>
        <v>-</v>
      </c>
      <c r="M4809" s="15"/>
      <c r="N4809" s="15"/>
      <c r="O4809" s="15"/>
      <c r="P4809" s="15"/>
    </row>
    <row r="4810" spans="1:16" x14ac:dyDescent="0.25">
      <c r="L4810" s="21" t="str">
        <f t="shared" ca="1" si="76"/>
        <v>-</v>
      </c>
    </row>
    <row r="4811" spans="1:16" x14ac:dyDescent="0.25">
      <c r="A4811" s="15"/>
      <c r="B4811" s="19"/>
      <c r="C4811" s="15"/>
      <c r="D4811" s="15"/>
      <c r="E4811" s="15"/>
      <c r="F4811" s="15"/>
      <c r="G4811" s="15"/>
      <c r="H4811" s="15"/>
      <c r="I4811" s="15"/>
      <c r="J4811" s="15"/>
      <c r="K4811" s="19"/>
      <c r="L4811" s="24" t="str">
        <f t="shared" ca="1" si="76"/>
        <v>-</v>
      </c>
      <c r="M4811" s="15"/>
      <c r="N4811" s="15"/>
      <c r="O4811" s="15"/>
      <c r="P4811" s="15"/>
    </row>
    <row r="4812" spans="1:16" x14ac:dyDescent="0.25">
      <c r="L4812" s="21" t="str">
        <f t="shared" ca="1" si="76"/>
        <v>-</v>
      </c>
    </row>
    <row r="4813" spans="1:16" x14ac:dyDescent="0.25">
      <c r="A4813" s="15"/>
      <c r="B4813" s="19"/>
      <c r="C4813" s="15"/>
      <c r="D4813" s="15"/>
      <c r="E4813" s="15"/>
      <c r="F4813" s="15"/>
      <c r="G4813" s="15"/>
      <c r="H4813" s="15"/>
      <c r="I4813" s="15"/>
      <c r="J4813" s="15"/>
      <c r="K4813" s="19"/>
      <c r="L4813" s="24" t="str">
        <f t="shared" ca="1" si="76"/>
        <v>-</v>
      </c>
      <c r="M4813" s="15"/>
      <c r="N4813" s="15"/>
      <c r="O4813" s="15"/>
      <c r="P4813" s="15"/>
    </row>
    <row r="4814" spans="1:16" x14ac:dyDescent="0.25">
      <c r="L4814" s="21" t="str">
        <f t="shared" ca="1" si="76"/>
        <v>-</v>
      </c>
    </row>
    <row r="4815" spans="1:16" x14ac:dyDescent="0.25">
      <c r="A4815" s="15"/>
      <c r="B4815" s="19"/>
      <c r="C4815" s="15"/>
      <c r="D4815" s="15"/>
      <c r="E4815" s="15"/>
      <c r="F4815" s="15"/>
      <c r="G4815" s="15"/>
      <c r="H4815" s="15"/>
      <c r="I4815" s="15"/>
      <c r="J4815" s="15"/>
      <c r="K4815" s="19"/>
      <c r="L4815" s="24" t="str">
        <f t="shared" ca="1" si="76"/>
        <v>-</v>
      </c>
      <c r="M4815" s="15"/>
      <c r="N4815" s="15"/>
      <c r="O4815" s="15"/>
      <c r="P4815" s="15"/>
    </row>
    <row r="4816" spans="1:16" x14ac:dyDescent="0.25">
      <c r="L4816" s="21" t="str">
        <f t="shared" ca="1" si="76"/>
        <v>-</v>
      </c>
    </row>
    <row r="4817" spans="1:16" x14ac:dyDescent="0.25">
      <c r="A4817" s="15"/>
      <c r="B4817" s="19"/>
      <c r="C4817" s="15"/>
      <c r="D4817" s="15"/>
      <c r="E4817" s="15"/>
      <c r="F4817" s="15"/>
      <c r="G4817" s="15"/>
      <c r="H4817" s="15"/>
      <c r="I4817" s="15"/>
      <c r="J4817" s="15"/>
      <c r="K4817" s="19"/>
      <c r="L4817" s="24" t="str">
        <f t="shared" ca="1" si="76"/>
        <v>-</v>
      </c>
      <c r="M4817" s="15"/>
      <c r="N4817" s="15"/>
      <c r="O4817" s="15"/>
      <c r="P4817" s="15"/>
    </row>
    <row r="4818" spans="1:16" x14ac:dyDescent="0.25">
      <c r="L4818" s="21" t="str">
        <f t="shared" ca="1" si="76"/>
        <v>-</v>
      </c>
    </row>
    <row r="4819" spans="1:16" x14ac:dyDescent="0.25">
      <c r="A4819" s="15"/>
      <c r="B4819" s="19"/>
      <c r="C4819" s="15"/>
      <c r="D4819" s="15"/>
      <c r="E4819" s="15"/>
      <c r="F4819" s="15"/>
      <c r="G4819" s="15"/>
      <c r="H4819" s="15"/>
      <c r="I4819" s="15"/>
      <c r="J4819" s="15"/>
      <c r="K4819" s="19"/>
      <c r="L4819" s="24" t="str">
        <f t="shared" ca="1" si="76"/>
        <v>-</v>
      </c>
      <c r="M4819" s="15"/>
      <c r="N4819" s="15"/>
      <c r="O4819" s="15"/>
      <c r="P4819" s="15"/>
    </row>
    <row r="4820" spans="1:16" x14ac:dyDescent="0.25">
      <c r="L4820" s="21" t="str">
        <f t="shared" ca="1" si="76"/>
        <v>-</v>
      </c>
    </row>
    <row r="4821" spans="1:16" x14ac:dyDescent="0.25">
      <c r="A4821" s="15"/>
      <c r="B4821" s="19"/>
      <c r="C4821" s="15"/>
      <c r="D4821" s="15"/>
      <c r="E4821" s="15"/>
      <c r="F4821" s="15"/>
      <c r="G4821" s="15"/>
      <c r="H4821" s="15"/>
      <c r="I4821" s="15"/>
      <c r="J4821" s="15"/>
      <c r="K4821" s="19"/>
      <c r="L4821" s="24" t="str">
        <f t="shared" ca="1" si="76"/>
        <v>-</v>
      </c>
      <c r="M4821" s="15"/>
      <c r="N4821" s="15"/>
      <c r="O4821" s="15"/>
      <c r="P4821" s="15"/>
    </row>
    <row r="4822" spans="1:16" x14ac:dyDescent="0.25">
      <c r="L4822" s="21" t="str">
        <f t="shared" ca="1" si="76"/>
        <v>-</v>
      </c>
    </row>
    <row r="4823" spans="1:16" x14ac:dyDescent="0.25">
      <c r="A4823" s="15"/>
      <c r="B4823" s="19"/>
      <c r="C4823" s="15"/>
      <c r="D4823" s="15"/>
      <c r="E4823" s="15"/>
      <c r="F4823" s="15"/>
      <c r="G4823" s="15"/>
      <c r="H4823" s="15"/>
      <c r="I4823" s="15"/>
      <c r="J4823" s="15"/>
      <c r="K4823" s="19"/>
      <c r="L4823" s="24" t="str">
        <f t="shared" ca="1" si="76"/>
        <v>-</v>
      </c>
      <c r="M4823" s="15"/>
      <c r="N4823" s="15"/>
      <c r="O4823" s="15"/>
      <c r="P4823" s="15"/>
    </row>
    <row r="4824" spans="1:16" x14ac:dyDescent="0.25">
      <c r="L4824" s="21" t="str">
        <f t="shared" ca="1" si="76"/>
        <v>-</v>
      </c>
    </row>
    <row r="4825" spans="1:16" x14ac:dyDescent="0.25">
      <c r="A4825" s="15"/>
      <c r="B4825" s="19"/>
      <c r="C4825" s="15"/>
      <c r="D4825" s="15"/>
      <c r="E4825" s="15"/>
      <c r="F4825" s="15"/>
      <c r="G4825" s="15"/>
      <c r="H4825" s="15"/>
      <c r="I4825" s="15"/>
      <c r="J4825" s="15"/>
      <c r="K4825" s="19"/>
      <c r="L4825" s="24" t="str">
        <f t="shared" ca="1" si="76"/>
        <v>-</v>
      </c>
      <c r="M4825" s="15"/>
      <c r="N4825" s="15"/>
      <c r="O4825" s="15"/>
      <c r="P4825" s="15"/>
    </row>
    <row r="4826" spans="1:16" x14ac:dyDescent="0.25">
      <c r="L4826" s="21" t="str">
        <f t="shared" ca="1" si="76"/>
        <v>-</v>
      </c>
    </row>
    <row r="4827" spans="1:16" x14ac:dyDescent="0.25">
      <c r="A4827" s="15"/>
      <c r="B4827" s="19"/>
      <c r="C4827" s="15"/>
      <c r="D4827" s="15"/>
      <c r="E4827" s="15"/>
      <c r="F4827" s="15"/>
      <c r="G4827" s="15"/>
      <c r="H4827" s="15"/>
      <c r="I4827" s="15"/>
      <c r="J4827" s="15"/>
      <c r="K4827" s="19"/>
      <c r="L4827" s="24" t="str">
        <f t="shared" ca="1" si="76"/>
        <v>-</v>
      </c>
      <c r="M4827" s="15"/>
      <c r="N4827" s="15"/>
      <c r="O4827" s="15"/>
      <c r="P4827" s="15"/>
    </row>
    <row r="4828" spans="1:16" x14ac:dyDescent="0.25">
      <c r="L4828" s="21" t="str">
        <f t="shared" ca="1" si="76"/>
        <v>-</v>
      </c>
    </row>
    <row r="4829" spans="1:16" x14ac:dyDescent="0.25">
      <c r="A4829" s="15"/>
      <c r="B4829" s="19"/>
      <c r="C4829" s="15"/>
      <c r="D4829" s="15"/>
      <c r="E4829" s="15"/>
      <c r="F4829" s="15"/>
      <c r="G4829" s="15"/>
      <c r="H4829" s="15"/>
      <c r="I4829" s="15"/>
      <c r="J4829" s="15"/>
      <c r="K4829" s="19"/>
      <c r="L4829" s="24" t="str">
        <f t="shared" ca="1" si="76"/>
        <v>-</v>
      </c>
      <c r="M4829" s="15"/>
      <c r="N4829" s="15"/>
      <c r="O4829" s="15"/>
      <c r="P4829" s="15"/>
    </row>
    <row r="4830" spans="1:16" x14ac:dyDescent="0.25">
      <c r="L4830" s="21" t="str">
        <f t="shared" ca="1" si="76"/>
        <v>-</v>
      </c>
    </row>
    <row r="4831" spans="1:16" x14ac:dyDescent="0.25">
      <c r="A4831" s="15"/>
      <c r="B4831" s="19"/>
      <c r="C4831" s="15"/>
      <c r="D4831" s="15"/>
      <c r="E4831" s="15"/>
      <c r="F4831" s="15"/>
      <c r="G4831" s="15"/>
      <c r="H4831" s="15"/>
      <c r="I4831" s="15"/>
      <c r="J4831" s="15"/>
      <c r="K4831" s="19"/>
      <c r="L4831" s="24" t="str">
        <f t="shared" ca="1" si="76"/>
        <v>-</v>
      </c>
      <c r="M4831" s="15"/>
      <c r="N4831" s="15"/>
      <c r="O4831" s="15"/>
      <c r="P4831" s="15"/>
    </row>
    <row r="4832" spans="1:16" x14ac:dyDescent="0.25">
      <c r="L4832" s="21" t="str">
        <f t="shared" ca="1" si="76"/>
        <v>-</v>
      </c>
    </row>
    <row r="4833" spans="1:16" x14ac:dyDescent="0.25">
      <c r="A4833" s="15"/>
      <c r="B4833" s="19"/>
      <c r="C4833" s="15"/>
      <c r="D4833" s="15"/>
      <c r="E4833" s="15"/>
      <c r="F4833" s="15"/>
      <c r="G4833" s="15"/>
      <c r="H4833" s="15"/>
      <c r="I4833" s="15"/>
      <c r="J4833" s="15"/>
      <c r="K4833" s="19"/>
      <c r="L4833" s="24" t="str">
        <f t="shared" ca="1" si="76"/>
        <v>-</v>
      </c>
      <c r="M4833" s="15"/>
      <c r="N4833" s="15"/>
      <c r="O4833" s="15"/>
      <c r="P4833" s="15"/>
    </row>
    <row r="4834" spans="1:16" x14ac:dyDescent="0.25">
      <c r="L4834" s="21" t="str">
        <f t="shared" ca="1" si="76"/>
        <v>-</v>
      </c>
    </row>
    <row r="4835" spans="1:16" x14ac:dyDescent="0.25">
      <c r="A4835" s="15"/>
      <c r="B4835" s="19"/>
      <c r="C4835" s="15"/>
      <c r="D4835" s="15"/>
      <c r="E4835" s="15"/>
      <c r="F4835" s="15"/>
      <c r="G4835" s="15"/>
      <c r="H4835" s="15"/>
      <c r="I4835" s="15"/>
      <c r="J4835" s="15"/>
      <c r="K4835" s="19"/>
      <c r="L4835" s="24" t="str">
        <f t="shared" ca="1" si="76"/>
        <v>-</v>
      </c>
      <c r="M4835" s="15"/>
      <c r="N4835" s="15"/>
      <c r="O4835" s="15"/>
      <c r="P4835" s="15"/>
    </row>
    <row r="4836" spans="1:16" x14ac:dyDescent="0.25">
      <c r="L4836" s="21" t="str">
        <f t="shared" ca="1" si="76"/>
        <v>-</v>
      </c>
    </row>
    <row r="4837" spans="1:16" x14ac:dyDescent="0.25">
      <c r="A4837" s="15"/>
      <c r="B4837" s="19"/>
      <c r="C4837" s="15"/>
      <c r="D4837" s="15"/>
      <c r="E4837" s="15"/>
      <c r="F4837" s="15"/>
      <c r="G4837" s="15"/>
      <c r="H4837" s="15"/>
      <c r="I4837" s="15"/>
      <c r="J4837" s="15"/>
      <c r="K4837" s="19"/>
      <c r="L4837" s="24" t="str">
        <f t="shared" ca="1" si="76"/>
        <v>-</v>
      </c>
      <c r="M4837" s="15"/>
      <c r="N4837" s="15"/>
      <c r="O4837" s="15"/>
      <c r="P4837" s="15"/>
    </row>
    <row r="4838" spans="1:16" x14ac:dyDescent="0.25">
      <c r="L4838" s="21" t="str">
        <f t="shared" ca="1" si="76"/>
        <v>-</v>
      </c>
    </row>
    <row r="4839" spans="1:16" x14ac:dyDescent="0.25">
      <c r="A4839" s="15"/>
      <c r="B4839" s="19"/>
      <c r="C4839" s="15"/>
      <c r="D4839" s="15"/>
      <c r="E4839" s="15"/>
      <c r="F4839" s="15"/>
      <c r="G4839" s="15"/>
      <c r="H4839" s="15"/>
      <c r="I4839" s="15"/>
      <c r="J4839" s="15"/>
      <c r="K4839" s="19"/>
      <c r="L4839" s="24" t="str">
        <f t="shared" ca="1" si="76"/>
        <v>-</v>
      </c>
      <c r="M4839" s="15"/>
      <c r="N4839" s="15"/>
      <c r="O4839" s="15"/>
      <c r="P4839" s="15"/>
    </row>
    <row r="4840" spans="1:16" x14ac:dyDescent="0.25">
      <c r="L4840" s="21" t="str">
        <f t="shared" ca="1" si="76"/>
        <v>-</v>
      </c>
    </row>
    <row r="4841" spans="1:16" x14ac:dyDescent="0.25">
      <c r="A4841" s="15"/>
      <c r="B4841" s="19"/>
      <c r="C4841" s="15"/>
      <c r="D4841" s="15"/>
      <c r="E4841" s="15"/>
      <c r="F4841" s="15"/>
      <c r="G4841" s="15"/>
      <c r="H4841" s="15"/>
      <c r="I4841" s="15"/>
      <c r="J4841" s="15"/>
      <c r="K4841" s="19"/>
      <c r="L4841" s="24" t="str">
        <f t="shared" ca="1" si="76"/>
        <v>-</v>
      </c>
      <c r="M4841" s="15"/>
      <c r="N4841" s="15"/>
      <c r="O4841" s="15"/>
      <c r="P4841" s="15"/>
    </row>
    <row r="4842" spans="1:16" x14ac:dyDescent="0.25">
      <c r="L4842" s="21" t="str">
        <f t="shared" ca="1" si="76"/>
        <v>-</v>
      </c>
    </row>
    <row r="4843" spans="1:16" x14ac:dyDescent="0.25">
      <c r="A4843" s="15"/>
      <c r="B4843" s="19"/>
      <c r="C4843" s="15"/>
      <c r="D4843" s="15"/>
      <c r="E4843" s="15"/>
      <c r="F4843" s="15"/>
      <c r="G4843" s="15"/>
      <c r="H4843" s="15"/>
      <c r="I4843" s="15"/>
      <c r="J4843" s="15"/>
      <c r="K4843" s="19"/>
      <c r="L4843" s="24" t="str">
        <f t="shared" ca="1" si="76"/>
        <v>-</v>
      </c>
      <c r="M4843" s="15"/>
      <c r="N4843" s="15"/>
      <c r="O4843" s="15"/>
      <c r="P4843" s="15"/>
    </row>
    <row r="4844" spans="1:16" x14ac:dyDescent="0.25">
      <c r="L4844" s="21" t="str">
        <f t="shared" ca="1" si="76"/>
        <v>-</v>
      </c>
    </row>
    <row r="4845" spans="1:16" x14ac:dyDescent="0.25">
      <c r="A4845" s="15"/>
      <c r="B4845" s="19"/>
      <c r="C4845" s="15"/>
      <c r="D4845" s="15"/>
      <c r="E4845" s="15"/>
      <c r="F4845" s="15"/>
      <c r="G4845" s="15"/>
      <c r="H4845" s="15"/>
      <c r="I4845" s="15"/>
      <c r="J4845" s="15"/>
      <c r="K4845" s="19"/>
      <c r="L4845" s="24" t="str">
        <f t="shared" ca="1" si="76"/>
        <v>-</v>
      </c>
      <c r="M4845" s="15"/>
      <c r="N4845" s="15"/>
      <c r="O4845" s="15"/>
      <c r="P4845" s="15"/>
    </row>
    <row r="4846" spans="1:16" x14ac:dyDescent="0.25">
      <c r="L4846" s="21" t="str">
        <f t="shared" ca="1" si="76"/>
        <v>-</v>
      </c>
    </row>
    <row r="4847" spans="1:16" x14ac:dyDescent="0.25">
      <c r="A4847" s="15"/>
      <c r="B4847" s="19"/>
      <c r="C4847" s="15"/>
      <c r="D4847" s="15"/>
      <c r="E4847" s="15"/>
      <c r="F4847" s="15"/>
      <c r="G4847" s="15"/>
      <c r="H4847" s="15"/>
      <c r="I4847" s="15"/>
      <c r="J4847" s="15"/>
      <c r="K4847" s="19"/>
      <c r="L4847" s="24" t="str">
        <f t="shared" ca="1" si="76"/>
        <v>-</v>
      </c>
      <c r="M4847" s="15"/>
      <c r="N4847" s="15"/>
      <c r="O4847" s="15"/>
      <c r="P4847" s="15"/>
    </row>
    <row r="4848" spans="1:16" x14ac:dyDescent="0.25">
      <c r="L4848" s="21" t="str">
        <f t="shared" ca="1" si="76"/>
        <v>-</v>
      </c>
    </row>
    <row r="4849" spans="1:16" x14ac:dyDescent="0.25">
      <c r="A4849" s="15"/>
      <c r="B4849" s="19"/>
      <c r="C4849" s="15"/>
      <c r="D4849" s="15"/>
      <c r="E4849" s="15"/>
      <c r="F4849" s="15"/>
      <c r="G4849" s="15"/>
      <c r="H4849" s="15"/>
      <c r="I4849" s="15"/>
      <c r="J4849" s="15"/>
      <c r="K4849" s="19"/>
      <c r="L4849" s="24" t="str">
        <f t="shared" ca="1" si="76"/>
        <v>-</v>
      </c>
      <c r="M4849" s="15"/>
      <c r="N4849" s="15"/>
      <c r="O4849" s="15"/>
      <c r="P4849" s="15"/>
    </row>
    <row r="4850" spans="1:16" x14ac:dyDescent="0.25">
      <c r="L4850" s="21" t="str">
        <f t="shared" ca="1" si="76"/>
        <v>-</v>
      </c>
    </row>
    <row r="4851" spans="1:16" x14ac:dyDescent="0.25">
      <c r="A4851" s="15"/>
      <c r="B4851" s="19"/>
      <c r="C4851" s="15"/>
      <c r="D4851" s="15"/>
      <c r="E4851" s="15"/>
      <c r="F4851" s="15"/>
      <c r="G4851" s="15"/>
      <c r="H4851" s="15"/>
      <c r="I4851" s="15"/>
      <c r="J4851" s="15"/>
      <c r="K4851" s="19"/>
      <c r="L4851" s="24" t="str">
        <f t="shared" ca="1" si="76"/>
        <v>-</v>
      </c>
      <c r="M4851" s="15"/>
      <c r="N4851" s="15"/>
      <c r="O4851" s="15"/>
      <c r="P4851" s="15"/>
    </row>
    <row r="4852" spans="1:16" x14ac:dyDescent="0.25">
      <c r="L4852" s="21" t="str">
        <f t="shared" ca="1" si="76"/>
        <v>-</v>
      </c>
    </row>
    <row r="4853" spans="1:16" x14ac:dyDescent="0.25">
      <c r="A4853" s="15"/>
      <c r="B4853" s="19"/>
      <c r="C4853" s="15"/>
      <c r="D4853" s="15"/>
      <c r="E4853" s="15"/>
      <c r="F4853" s="15"/>
      <c r="G4853" s="15"/>
      <c r="H4853" s="15"/>
      <c r="I4853" s="15"/>
      <c r="J4853" s="15"/>
      <c r="K4853" s="19"/>
      <c r="L4853" s="24" t="str">
        <f t="shared" ca="1" si="76"/>
        <v>-</v>
      </c>
      <c r="M4853" s="15"/>
      <c r="N4853" s="15"/>
      <c r="O4853" s="15"/>
      <c r="P4853" s="15"/>
    </row>
    <row r="4854" spans="1:16" x14ac:dyDescent="0.25">
      <c r="L4854" s="21" t="str">
        <f t="shared" ca="1" si="76"/>
        <v>-</v>
      </c>
    </row>
    <row r="4855" spans="1:16" x14ac:dyDescent="0.25">
      <c r="A4855" s="15"/>
      <c r="B4855" s="19"/>
      <c r="C4855" s="15"/>
      <c r="D4855" s="15"/>
      <c r="E4855" s="15"/>
      <c r="F4855" s="15"/>
      <c r="G4855" s="15"/>
      <c r="H4855" s="15"/>
      <c r="I4855" s="15"/>
      <c r="J4855" s="15"/>
      <c r="K4855" s="19"/>
      <c r="L4855" s="24" t="str">
        <f t="shared" ca="1" si="76"/>
        <v>-</v>
      </c>
      <c r="M4855" s="15"/>
      <c r="N4855" s="15"/>
      <c r="O4855" s="15"/>
      <c r="P4855" s="15"/>
    </row>
    <row r="4856" spans="1:16" x14ac:dyDescent="0.25">
      <c r="L4856" s="21" t="str">
        <f t="shared" ca="1" si="76"/>
        <v>-</v>
      </c>
    </row>
    <row r="4857" spans="1:16" x14ac:dyDescent="0.25">
      <c r="A4857" s="15"/>
      <c r="B4857" s="19"/>
      <c r="C4857" s="15"/>
      <c r="D4857" s="15"/>
      <c r="E4857" s="15"/>
      <c r="F4857" s="15"/>
      <c r="G4857" s="15"/>
      <c r="H4857" s="15"/>
      <c r="I4857" s="15"/>
      <c r="J4857" s="15"/>
      <c r="K4857" s="19"/>
      <c r="L4857" s="24" t="str">
        <f t="shared" ca="1" si="76"/>
        <v>-</v>
      </c>
      <c r="M4857" s="15"/>
      <c r="N4857" s="15"/>
      <c r="O4857" s="15"/>
      <c r="P4857" s="15"/>
    </row>
    <row r="4858" spans="1:16" x14ac:dyDescent="0.25">
      <c r="L4858" s="21" t="str">
        <f t="shared" ca="1" si="76"/>
        <v>-</v>
      </c>
    </row>
    <row r="4859" spans="1:16" x14ac:dyDescent="0.25">
      <c r="A4859" s="15"/>
      <c r="B4859" s="19"/>
      <c r="C4859" s="15"/>
      <c r="D4859" s="15"/>
      <c r="E4859" s="15"/>
      <c r="F4859" s="15"/>
      <c r="G4859" s="15"/>
      <c r="H4859" s="15"/>
      <c r="I4859" s="15"/>
      <c r="J4859" s="15"/>
      <c r="K4859" s="19"/>
      <c r="L4859" s="24" t="str">
        <f t="shared" ca="1" si="76"/>
        <v>-</v>
      </c>
      <c r="M4859" s="15"/>
      <c r="N4859" s="15"/>
      <c r="O4859" s="15"/>
      <c r="P4859" s="15"/>
    </row>
    <row r="4860" spans="1:16" x14ac:dyDescent="0.25">
      <c r="L4860" s="21" t="str">
        <f t="shared" ca="1" si="76"/>
        <v>-</v>
      </c>
    </row>
    <row r="4861" spans="1:16" x14ac:dyDescent="0.25">
      <c r="A4861" s="15"/>
      <c r="B4861" s="19"/>
      <c r="C4861" s="15"/>
      <c r="D4861" s="15"/>
      <c r="E4861" s="15"/>
      <c r="F4861" s="15"/>
      <c r="G4861" s="15"/>
      <c r="H4861" s="15"/>
      <c r="I4861" s="15"/>
      <c r="J4861" s="15"/>
      <c r="K4861" s="19"/>
      <c r="L4861" s="24" t="str">
        <f t="shared" ca="1" si="76"/>
        <v>-</v>
      </c>
      <c r="M4861" s="15"/>
      <c r="N4861" s="15"/>
      <c r="O4861" s="15"/>
      <c r="P4861" s="15"/>
    </row>
    <row r="4862" spans="1:16" x14ac:dyDescent="0.25">
      <c r="L4862" s="21" t="str">
        <f t="shared" ca="1" si="76"/>
        <v>-</v>
      </c>
    </row>
    <row r="4863" spans="1:16" x14ac:dyDescent="0.25">
      <c r="A4863" s="15"/>
      <c r="B4863" s="19"/>
      <c r="C4863" s="15"/>
      <c r="D4863" s="15"/>
      <c r="E4863" s="15"/>
      <c r="F4863" s="15"/>
      <c r="G4863" s="15"/>
      <c r="H4863" s="15"/>
      <c r="I4863" s="15"/>
      <c r="J4863" s="15"/>
      <c r="K4863" s="19"/>
      <c r="L4863" s="24" t="str">
        <f t="shared" ca="1" si="76"/>
        <v>-</v>
      </c>
      <c r="M4863" s="15"/>
      <c r="N4863" s="15"/>
      <c r="O4863" s="15"/>
      <c r="P4863" s="15"/>
    </row>
    <row r="4864" spans="1:16" x14ac:dyDescent="0.25">
      <c r="L4864" s="21" t="str">
        <f t="shared" ca="1" si="76"/>
        <v>-</v>
      </c>
    </row>
    <row r="4865" spans="1:16" x14ac:dyDescent="0.25">
      <c r="A4865" s="15"/>
      <c r="B4865" s="19"/>
      <c r="C4865" s="15"/>
      <c r="D4865" s="15"/>
      <c r="E4865" s="15"/>
      <c r="F4865" s="15"/>
      <c r="G4865" s="15"/>
      <c r="H4865" s="15"/>
      <c r="I4865" s="15"/>
      <c r="J4865" s="15"/>
      <c r="K4865" s="19"/>
      <c r="L4865" s="24" t="str">
        <f t="shared" ca="1" si="76"/>
        <v>-</v>
      </c>
      <c r="M4865" s="15"/>
      <c r="N4865" s="15"/>
      <c r="O4865" s="15"/>
      <c r="P4865" s="15"/>
    </row>
    <row r="4866" spans="1:16" x14ac:dyDescent="0.25">
      <c r="L4866" s="21" t="str">
        <f t="shared" ca="1" si="76"/>
        <v>-</v>
      </c>
    </row>
    <row r="4867" spans="1:16" x14ac:dyDescent="0.25">
      <c r="A4867" s="15"/>
      <c r="B4867" s="19"/>
      <c r="C4867" s="15"/>
      <c r="D4867" s="15"/>
      <c r="E4867" s="15"/>
      <c r="F4867" s="15"/>
      <c r="G4867" s="15"/>
      <c r="H4867" s="15"/>
      <c r="I4867" s="15"/>
      <c r="J4867" s="15"/>
      <c r="K4867" s="19"/>
      <c r="L4867" s="24" t="str">
        <f t="shared" ca="1" si="76"/>
        <v>-</v>
      </c>
      <c r="M4867" s="15"/>
      <c r="N4867" s="15"/>
      <c r="O4867" s="15"/>
      <c r="P4867" s="15"/>
    </row>
    <row r="4868" spans="1:16" x14ac:dyDescent="0.25">
      <c r="L4868" s="21" t="str">
        <f t="shared" ca="1" si="76"/>
        <v>-</v>
      </c>
    </row>
    <row r="4869" spans="1:16" x14ac:dyDescent="0.25">
      <c r="A4869" s="15"/>
      <c r="B4869" s="19"/>
      <c r="C4869" s="15"/>
      <c r="D4869" s="15"/>
      <c r="E4869" s="15"/>
      <c r="F4869" s="15"/>
      <c r="G4869" s="15"/>
      <c r="H4869" s="15"/>
      <c r="I4869" s="15"/>
      <c r="J4869" s="15"/>
      <c r="K4869" s="19"/>
      <c r="L4869" s="24" t="str">
        <f t="shared" ca="1" si="76"/>
        <v>-</v>
      </c>
      <c r="M4869" s="15"/>
      <c r="N4869" s="15"/>
      <c r="O4869" s="15"/>
      <c r="P4869" s="15"/>
    </row>
    <row r="4870" spans="1:16" x14ac:dyDescent="0.25">
      <c r="L4870" s="21" t="str">
        <f t="shared" ref="L4870:L4933" ca="1" si="77">IF(B4870&gt;1/1/1900, (IF(M4870="Closed",(DATEDIF(B4870,K4870,"d"))-(DATEDIF(H4870,J4870,"d")),IF(OR(M4870="Pending",ISBLANK(K4870)),TODAY()-B4870))),"-")</f>
        <v>-</v>
      </c>
    </row>
    <row r="4871" spans="1:16" x14ac:dyDescent="0.25">
      <c r="A4871" s="15"/>
      <c r="B4871" s="19"/>
      <c r="C4871" s="15"/>
      <c r="D4871" s="15"/>
      <c r="E4871" s="15"/>
      <c r="F4871" s="15"/>
      <c r="G4871" s="15"/>
      <c r="H4871" s="15"/>
      <c r="I4871" s="15"/>
      <c r="J4871" s="15"/>
      <c r="K4871" s="19"/>
      <c r="L4871" s="24" t="str">
        <f t="shared" ca="1" si="77"/>
        <v>-</v>
      </c>
      <c r="M4871" s="15"/>
      <c r="N4871" s="15"/>
      <c r="O4871" s="15"/>
      <c r="P4871" s="15"/>
    </row>
    <row r="4872" spans="1:16" x14ac:dyDescent="0.25">
      <c r="L4872" s="21" t="str">
        <f t="shared" ca="1" si="77"/>
        <v>-</v>
      </c>
    </row>
    <row r="4873" spans="1:16" x14ac:dyDescent="0.25">
      <c r="A4873" s="15"/>
      <c r="B4873" s="19"/>
      <c r="C4873" s="15"/>
      <c r="D4873" s="15"/>
      <c r="E4873" s="15"/>
      <c r="F4873" s="15"/>
      <c r="G4873" s="15"/>
      <c r="H4873" s="15"/>
      <c r="I4873" s="15"/>
      <c r="J4873" s="15"/>
      <c r="K4873" s="19"/>
      <c r="L4873" s="24" t="str">
        <f t="shared" ca="1" si="77"/>
        <v>-</v>
      </c>
      <c r="M4873" s="15"/>
      <c r="N4873" s="15"/>
      <c r="O4873" s="15"/>
      <c r="P4873" s="15"/>
    </row>
    <row r="4874" spans="1:16" x14ac:dyDescent="0.25">
      <c r="L4874" s="21" t="str">
        <f t="shared" ca="1" si="77"/>
        <v>-</v>
      </c>
    </row>
    <row r="4875" spans="1:16" x14ac:dyDescent="0.25">
      <c r="A4875" s="15"/>
      <c r="B4875" s="19"/>
      <c r="C4875" s="15"/>
      <c r="D4875" s="15"/>
      <c r="E4875" s="15"/>
      <c r="F4875" s="15"/>
      <c r="G4875" s="15"/>
      <c r="H4875" s="15"/>
      <c r="I4875" s="15"/>
      <c r="J4875" s="15"/>
      <c r="K4875" s="19"/>
      <c r="L4875" s="24" t="str">
        <f t="shared" ca="1" si="77"/>
        <v>-</v>
      </c>
      <c r="M4875" s="15"/>
      <c r="N4875" s="15"/>
      <c r="O4875" s="15"/>
      <c r="P4875" s="15"/>
    </row>
    <row r="4876" spans="1:16" x14ac:dyDescent="0.25">
      <c r="L4876" s="21" t="str">
        <f t="shared" ca="1" si="77"/>
        <v>-</v>
      </c>
    </row>
    <row r="4877" spans="1:16" x14ac:dyDescent="0.25">
      <c r="A4877" s="15"/>
      <c r="B4877" s="19"/>
      <c r="C4877" s="15"/>
      <c r="D4877" s="15"/>
      <c r="E4877" s="15"/>
      <c r="F4877" s="15"/>
      <c r="G4877" s="15"/>
      <c r="H4877" s="15"/>
      <c r="I4877" s="15"/>
      <c r="J4877" s="15"/>
      <c r="K4877" s="19"/>
      <c r="L4877" s="24" t="str">
        <f t="shared" ca="1" si="77"/>
        <v>-</v>
      </c>
      <c r="M4877" s="15"/>
      <c r="N4877" s="15"/>
      <c r="O4877" s="15"/>
      <c r="P4877" s="15"/>
    </row>
    <row r="4878" spans="1:16" x14ac:dyDescent="0.25">
      <c r="L4878" s="21" t="str">
        <f t="shared" ca="1" si="77"/>
        <v>-</v>
      </c>
    </row>
    <row r="4879" spans="1:16" x14ac:dyDescent="0.25">
      <c r="A4879" s="15"/>
      <c r="B4879" s="19"/>
      <c r="C4879" s="15"/>
      <c r="D4879" s="15"/>
      <c r="E4879" s="15"/>
      <c r="F4879" s="15"/>
      <c r="G4879" s="15"/>
      <c r="H4879" s="15"/>
      <c r="I4879" s="15"/>
      <c r="J4879" s="15"/>
      <c r="K4879" s="19"/>
      <c r="L4879" s="24" t="str">
        <f t="shared" ca="1" si="77"/>
        <v>-</v>
      </c>
      <c r="M4879" s="15"/>
      <c r="N4879" s="15"/>
      <c r="O4879" s="15"/>
      <c r="P4879" s="15"/>
    </row>
    <row r="4880" spans="1:16" x14ac:dyDescent="0.25">
      <c r="L4880" s="21" t="str">
        <f t="shared" ca="1" si="77"/>
        <v>-</v>
      </c>
    </row>
    <row r="4881" spans="1:16" x14ac:dyDescent="0.25">
      <c r="A4881" s="15"/>
      <c r="B4881" s="19"/>
      <c r="C4881" s="15"/>
      <c r="D4881" s="15"/>
      <c r="E4881" s="15"/>
      <c r="F4881" s="15"/>
      <c r="G4881" s="15"/>
      <c r="H4881" s="15"/>
      <c r="I4881" s="15"/>
      <c r="J4881" s="15"/>
      <c r="K4881" s="19"/>
      <c r="L4881" s="24" t="str">
        <f t="shared" ca="1" si="77"/>
        <v>-</v>
      </c>
      <c r="M4881" s="15"/>
      <c r="N4881" s="15"/>
      <c r="O4881" s="15"/>
      <c r="P4881" s="15"/>
    </row>
    <row r="4882" spans="1:16" x14ac:dyDescent="0.25">
      <c r="L4882" s="21" t="str">
        <f t="shared" ca="1" si="77"/>
        <v>-</v>
      </c>
    </row>
    <row r="4883" spans="1:16" x14ac:dyDescent="0.25">
      <c r="A4883" s="15"/>
      <c r="B4883" s="19"/>
      <c r="C4883" s="15"/>
      <c r="D4883" s="15"/>
      <c r="E4883" s="15"/>
      <c r="F4883" s="15"/>
      <c r="G4883" s="15"/>
      <c r="H4883" s="15"/>
      <c r="I4883" s="15"/>
      <c r="J4883" s="15"/>
      <c r="K4883" s="19"/>
      <c r="L4883" s="24" t="str">
        <f t="shared" ca="1" si="77"/>
        <v>-</v>
      </c>
      <c r="M4883" s="15"/>
      <c r="N4883" s="15"/>
      <c r="O4883" s="15"/>
      <c r="P4883" s="15"/>
    </row>
    <row r="4884" spans="1:16" x14ac:dyDescent="0.25">
      <c r="L4884" s="21" t="str">
        <f t="shared" ca="1" si="77"/>
        <v>-</v>
      </c>
    </row>
    <row r="4885" spans="1:16" x14ac:dyDescent="0.25">
      <c r="A4885" s="15"/>
      <c r="B4885" s="19"/>
      <c r="C4885" s="15"/>
      <c r="D4885" s="15"/>
      <c r="E4885" s="15"/>
      <c r="F4885" s="15"/>
      <c r="G4885" s="15"/>
      <c r="H4885" s="15"/>
      <c r="I4885" s="15"/>
      <c r="J4885" s="15"/>
      <c r="K4885" s="19"/>
      <c r="L4885" s="24" t="str">
        <f t="shared" ca="1" si="77"/>
        <v>-</v>
      </c>
      <c r="M4885" s="15"/>
      <c r="N4885" s="15"/>
      <c r="O4885" s="15"/>
      <c r="P4885" s="15"/>
    </row>
    <row r="4886" spans="1:16" x14ac:dyDescent="0.25">
      <c r="L4886" s="21" t="str">
        <f t="shared" ca="1" si="77"/>
        <v>-</v>
      </c>
    </row>
    <row r="4887" spans="1:16" x14ac:dyDescent="0.25">
      <c r="A4887" s="15"/>
      <c r="B4887" s="19"/>
      <c r="C4887" s="15"/>
      <c r="D4887" s="15"/>
      <c r="E4887" s="15"/>
      <c r="F4887" s="15"/>
      <c r="G4887" s="15"/>
      <c r="H4887" s="15"/>
      <c r="I4887" s="15"/>
      <c r="J4887" s="15"/>
      <c r="K4887" s="19"/>
      <c r="L4887" s="24" t="str">
        <f t="shared" ca="1" si="77"/>
        <v>-</v>
      </c>
      <c r="M4887" s="15"/>
      <c r="N4887" s="15"/>
      <c r="O4887" s="15"/>
      <c r="P4887" s="15"/>
    </row>
    <row r="4888" spans="1:16" x14ac:dyDescent="0.25">
      <c r="L4888" s="21" t="str">
        <f t="shared" ca="1" si="77"/>
        <v>-</v>
      </c>
    </row>
    <row r="4889" spans="1:16" x14ac:dyDescent="0.25">
      <c r="A4889" s="15"/>
      <c r="B4889" s="19"/>
      <c r="C4889" s="15"/>
      <c r="D4889" s="15"/>
      <c r="E4889" s="15"/>
      <c r="F4889" s="15"/>
      <c r="G4889" s="15"/>
      <c r="H4889" s="15"/>
      <c r="I4889" s="15"/>
      <c r="J4889" s="15"/>
      <c r="K4889" s="19"/>
      <c r="L4889" s="24" t="str">
        <f t="shared" ca="1" si="77"/>
        <v>-</v>
      </c>
      <c r="M4889" s="15"/>
      <c r="N4889" s="15"/>
      <c r="O4889" s="15"/>
      <c r="P4889" s="15"/>
    </row>
    <row r="4890" spans="1:16" x14ac:dyDescent="0.25">
      <c r="L4890" s="21" t="str">
        <f t="shared" ca="1" si="77"/>
        <v>-</v>
      </c>
    </row>
    <row r="4891" spans="1:16" x14ac:dyDescent="0.25">
      <c r="A4891" s="15"/>
      <c r="B4891" s="19"/>
      <c r="C4891" s="15"/>
      <c r="D4891" s="15"/>
      <c r="E4891" s="15"/>
      <c r="F4891" s="15"/>
      <c r="G4891" s="15"/>
      <c r="H4891" s="15"/>
      <c r="I4891" s="15"/>
      <c r="J4891" s="15"/>
      <c r="K4891" s="19"/>
      <c r="L4891" s="24" t="str">
        <f t="shared" ca="1" si="77"/>
        <v>-</v>
      </c>
      <c r="M4891" s="15"/>
      <c r="N4891" s="15"/>
      <c r="O4891" s="15"/>
      <c r="P4891" s="15"/>
    </row>
    <row r="4892" spans="1:16" x14ac:dyDescent="0.25">
      <c r="L4892" s="21" t="str">
        <f t="shared" ca="1" si="77"/>
        <v>-</v>
      </c>
    </row>
    <row r="4893" spans="1:16" x14ac:dyDescent="0.25">
      <c r="A4893" s="15"/>
      <c r="B4893" s="19"/>
      <c r="C4893" s="15"/>
      <c r="D4893" s="15"/>
      <c r="E4893" s="15"/>
      <c r="F4893" s="15"/>
      <c r="G4893" s="15"/>
      <c r="H4893" s="15"/>
      <c r="I4893" s="15"/>
      <c r="J4893" s="15"/>
      <c r="K4893" s="19"/>
      <c r="L4893" s="24" t="str">
        <f t="shared" ca="1" si="77"/>
        <v>-</v>
      </c>
      <c r="M4893" s="15"/>
      <c r="N4893" s="15"/>
      <c r="O4893" s="15"/>
      <c r="P4893" s="15"/>
    </row>
    <row r="4894" spans="1:16" x14ac:dyDescent="0.25">
      <c r="L4894" s="21" t="str">
        <f t="shared" ca="1" si="77"/>
        <v>-</v>
      </c>
    </row>
    <row r="4895" spans="1:16" x14ac:dyDescent="0.25">
      <c r="A4895" s="15"/>
      <c r="B4895" s="19"/>
      <c r="C4895" s="15"/>
      <c r="D4895" s="15"/>
      <c r="E4895" s="15"/>
      <c r="F4895" s="15"/>
      <c r="G4895" s="15"/>
      <c r="H4895" s="15"/>
      <c r="I4895" s="15"/>
      <c r="J4895" s="15"/>
      <c r="K4895" s="19"/>
      <c r="L4895" s="24" t="str">
        <f t="shared" ca="1" si="77"/>
        <v>-</v>
      </c>
      <c r="M4895" s="15"/>
      <c r="N4895" s="15"/>
      <c r="O4895" s="15"/>
      <c r="P4895" s="15"/>
    </row>
    <row r="4896" spans="1:16" x14ac:dyDescent="0.25">
      <c r="L4896" s="21" t="str">
        <f t="shared" ca="1" si="77"/>
        <v>-</v>
      </c>
    </row>
    <row r="4897" spans="1:16" x14ac:dyDescent="0.25">
      <c r="A4897" s="15"/>
      <c r="B4897" s="19"/>
      <c r="C4897" s="15"/>
      <c r="D4897" s="15"/>
      <c r="E4897" s="15"/>
      <c r="F4897" s="15"/>
      <c r="G4897" s="15"/>
      <c r="H4897" s="15"/>
      <c r="I4897" s="15"/>
      <c r="J4897" s="15"/>
      <c r="K4897" s="19"/>
      <c r="L4897" s="24" t="str">
        <f t="shared" ca="1" si="77"/>
        <v>-</v>
      </c>
      <c r="M4897" s="15"/>
      <c r="N4897" s="15"/>
      <c r="O4897" s="15"/>
      <c r="P4897" s="15"/>
    </row>
    <row r="4898" spans="1:16" x14ac:dyDescent="0.25">
      <c r="L4898" s="21" t="str">
        <f t="shared" ca="1" si="77"/>
        <v>-</v>
      </c>
    </row>
    <row r="4899" spans="1:16" x14ac:dyDescent="0.25">
      <c r="A4899" s="15"/>
      <c r="B4899" s="19"/>
      <c r="C4899" s="15"/>
      <c r="D4899" s="15"/>
      <c r="E4899" s="15"/>
      <c r="F4899" s="15"/>
      <c r="G4899" s="15"/>
      <c r="H4899" s="15"/>
      <c r="I4899" s="15"/>
      <c r="J4899" s="15"/>
      <c r="K4899" s="19"/>
      <c r="L4899" s="24" t="str">
        <f t="shared" ca="1" si="77"/>
        <v>-</v>
      </c>
      <c r="M4899" s="15"/>
      <c r="N4899" s="15"/>
      <c r="O4899" s="15"/>
      <c r="P4899" s="15"/>
    </row>
    <row r="4900" spans="1:16" x14ac:dyDescent="0.25">
      <c r="L4900" s="21" t="str">
        <f t="shared" ca="1" si="77"/>
        <v>-</v>
      </c>
    </row>
    <row r="4901" spans="1:16" x14ac:dyDescent="0.25">
      <c r="A4901" s="15"/>
      <c r="B4901" s="19"/>
      <c r="C4901" s="15"/>
      <c r="D4901" s="15"/>
      <c r="E4901" s="15"/>
      <c r="F4901" s="15"/>
      <c r="G4901" s="15"/>
      <c r="H4901" s="15"/>
      <c r="I4901" s="15"/>
      <c r="J4901" s="15"/>
      <c r="K4901" s="19"/>
      <c r="L4901" s="24" t="str">
        <f t="shared" ca="1" si="77"/>
        <v>-</v>
      </c>
      <c r="M4901" s="15"/>
      <c r="N4901" s="15"/>
      <c r="O4901" s="15"/>
      <c r="P4901" s="15"/>
    </row>
    <row r="4902" spans="1:16" x14ac:dyDescent="0.25">
      <c r="L4902" s="21" t="str">
        <f t="shared" ca="1" si="77"/>
        <v>-</v>
      </c>
    </row>
    <row r="4903" spans="1:16" x14ac:dyDescent="0.25">
      <c r="A4903" s="15"/>
      <c r="B4903" s="19"/>
      <c r="C4903" s="15"/>
      <c r="D4903" s="15"/>
      <c r="E4903" s="15"/>
      <c r="F4903" s="15"/>
      <c r="G4903" s="15"/>
      <c r="H4903" s="15"/>
      <c r="I4903" s="15"/>
      <c r="J4903" s="15"/>
      <c r="K4903" s="19"/>
      <c r="L4903" s="24" t="str">
        <f t="shared" ca="1" si="77"/>
        <v>-</v>
      </c>
      <c r="M4903" s="15"/>
      <c r="N4903" s="15"/>
      <c r="O4903" s="15"/>
      <c r="P4903" s="15"/>
    </row>
    <row r="4904" spans="1:16" x14ac:dyDescent="0.25">
      <c r="L4904" s="21" t="str">
        <f t="shared" ca="1" si="77"/>
        <v>-</v>
      </c>
    </row>
    <row r="4905" spans="1:16" x14ac:dyDescent="0.25">
      <c r="A4905" s="15"/>
      <c r="B4905" s="19"/>
      <c r="C4905" s="15"/>
      <c r="D4905" s="15"/>
      <c r="E4905" s="15"/>
      <c r="F4905" s="15"/>
      <c r="G4905" s="15"/>
      <c r="H4905" s="15"/>
      <c r="I4905" s="15"/>
      <c r="J4905" s="15"/>
      <c r="K4905" s="19"/>
      <c r="L4905" s="24" t="str">
        <f t="shared" ca="1" si="77"/>
        <v>-</v>
      </c>
      <c r="M4905" s="15"/>
      <c r="N4905" s="15"/>
      <c r="O4905" s="15"/>
      <c r="P4905" s="15"/>
    </row>
    <row r="4906" spans="1:16" x14ac:dyDescent="0.25">
      <c r="L4906" s="21" t="str">
        <f t="shared" ca="1" si="77"/>
        <v>-</v>
      </c>
    </row>
    <row r="4907" spans="1:16" x14ac:dyDescent="0.25">
      <c r="A4907" s="15"/>
      <c r="B4907" s="19"/>
      <c r="C4907" s="15"/>
      <c r="D4907" s="15"/>
      <c r="E4907" s="15"/>
      <c r="F4907" s="15"/>
      <c r="G4907" s="15"/>
      <c r="H4907" s="15"/>
      <c r="I4907" s="15"/>
      <c r="J4907" s="15"/>
      <c r="K4907" s="19"/>
      <c r="L4907" s="24" t="str">
        <f t="shared" ca="1" si="77"/>
        <v>-</v>
      </c>
      <c r="M4907" s="15"/>
      <c r="N4907" s="15"/>
      <c r="O4907" s="15"/>
      <c r="P4907" s="15"/>
    </row>
    <row r="4908" spans="1:16" x14ac:dyDescent="0.25">
      <c r="L4908" s="21" t="str">
        <f t="shared" ca="1" si="77"/>
        <v>-</v>
      </c>
    </row>
    <row r="4909" spans="1:16" x14ac:dyDescent="0.25">
      <c r="A4909" s="15"/>
      <c r="B4909" s="19"/>
      <c r="C4909" s="15"/>
      <c r="D4909" s="15"/>
      <c r="E4909" s="15"/>
      <c r="F4909" s="15"/>
      <c r="G4909" s="15"/>
      <c r="H4909" s="15"/>
      <c r="I4909" s="15"/>
      <c r="J4909" s="15"/>
      <c r="K4909" s="19"/>
      <c r="L4909" s="24" t="str">
        <f t="shared" ca="1" si="77"/>
        <v>-</v>
      </c>
      <c r="M4909" s="15"/>
      <c r="N4909" s="15"/>
      <c r="O4909" s="15"/>
      <c r="P4909" s="15"/>
    </row>
    <row r="4910" spans="1:16" x14ac:dyDescent="0.25">
      <c r="L4910" s="21" t="str">
        <f t="shared" ca="1" si="77"/>
        <v>-</v>
      </c>
    </row>
    <row r="4911" spans="1:16" x14ac:dyDescent="0.25">
      <c r="A4911" s="15"/>
      <c r="B4911" s="19"/>
      <c r="C4911" s="15"/>
      <c r="D4911" s="15"/>
      <c r="E4911" s="15"/>
      <c r="F4911" s="15"/>
      <c r="G4911" s="15"/>
      <c r="H4911" s="15"/>
      <c r="I4911" s="15"/>
      <c r="J4911" s="15"/>
      <c r="K4911" s="19"/>
      <c r="L4911" s="24" t="str">
        <f t="shared" ca="1" si="77"/>
        <v>-</v>
      </c>
      <c r="M4911" s="15"/>
      <c r="N4911" s="15"/>
      <c r="O4911" s="15"/>
      <c r="P4911" s="15"/>
    </row>
    <row r="4912" spans="1:16" x14ac:dyDescent="0.25">
      <c r="L4912" s="21" t="str">
        <f t="shared" ca="1" si="77"/>
        <v>-</v>
      </c>
    </row>
    <row r="4913" spans="1:16" x14ac:dyDescent="0.25">
      <c r="A4913" s="15"/>
      <c r="B4913" s="19"/>
      <c r="C4913" s="15"/>
      <c r="D4913" s="15"/>
      <c r="E4913" s="15"/>
      <c r="F4913" s="15"/>
      <c r="G4913" s="15"/>
      <c r="H4913" s="15"/>
      <c r="I4913" s="15"/>
      <c r="J4913" s="15"/>
      <c r="K4913" s="19"/>
      <c r="L4913" s="24" t="str">
        <f t="shared" ca="1" si="77"/>
        <v>-</v>
      </c>
      <c r="M4913" s="15"/>
      <c r="N4913" s="15"/>
      <c r="O4913" s="15"/>
      <c r="P4913" s="15"/>
    </row>
    <row r="4914" spans="1:16" x14ac:dyDescent="0.25">
      <c r="L4914" s="21" t="str">
        <f t="shared" ca="1" si="77"/>
        <v>-</v>
      </c>
    </row>
    <row r="4915" spans="1:16" x14ac:dyDescent="0.25">
      <c r="A4915" s="15"/>
      <c r="B4915" s="19"/>
      <c r="C4915" s="15"/>
      <c r="D4915" s="15"/>
      <c r="E4915" s="15"/>
      <c r="F4915" s="15"/>
      <c r="G4915" s="15"/>
      <c r="H4915" s="15"/>
      <c r="I4915" s="15"/>
      <c r="J4915" s="15"/>
      <c r="K4915" s="19"/>
      <c r="L4915" s="24" t="str">
        <f t="shared" ca="1" si="77"/>
        <v>-</v>
      </c>
      <c r="M4915" s="15"/>
      <c r="N4915" s="15"/>
      <c r="O4915" s="15"/>
      <c r="P4915" s="15"/>
    </row>
    <row r="4916" spans="1:16" x14ac:dyDescent="0.25">
      <c r="L4916" s="21" t="str">
        <f t="shared" ca="1" si="77"/>
        <v>-</v>
      </c>
    </row>
    <row r="4917" spans="1:16" x14ac:dyDescent="0.25">
      <c r="A4917" s="15"/>
      <c r="B4917" s="19"/>
      <c r="C4917" s="15"/>
      <c r="D4917" s="15"/>
      <c r="E4917" s="15"/>
      <c r="F4917" s="15"/>
      <c r="G4917" s="15"/>
      <c r="H4917" s="15"/>
      <c r="I4917" s="15"/>
      <c r="J4917" s="15"/>
      <c r="K4917" s="19"/>
      <c r="L4917" s="24" t="str">
        <f t="shared" ca="1" si="77"/>
        <v>-</v>
      </c>
      <c r="M4917" s="15"/>
      <c r="N4917" s="15"/>
      <c r="O4917" s="15"/>
      <c r="P4917" s="15"/>
    </row>
    <row r="4918" spans="1:16" x14ac:dyDescent="0.25">
      <c r="L4918" s="21" t="str">
        <f t="shared" ca="1" si="77"/>
        <v>-</v>
      </c>
    </row>
    <row r="4919" spans="1:16" x14ac:dyDescent="0.25">
      <c r="A4919" s="15"/>
      <c r="B4919" s="19"/>
      <c r="C4919" s="15"/>
      <c r="D4919" s="15"/>
      <c r="E4919" s="15"/>
      <c r="F4919" s="15"/>
      <c r="G4919" s="15"/>
      <c r="H4919" s="15"/>
      <c r="I4919" s="15"/>
      <c r="J4919" s="15"/>
      <c r="K4919" s="19"/>
      <c r="L4919" s="24" t="str">
        <f t="shared" ca="1" si="77"/>
        <v>-</v>
      </c>
      <c r="M4919" s="15"/>
      <c r="N4919" s="15"/>
      <c r="O4919" s="15"/>
      <c r="P4919" s="15"/>
    </row>
    <row r="4920" spans="1:16" x14ac:dyDescent="0.25">
      <c r="L4920" s="21" t="str">
        <f t="shared" ca="1" si="77"/>
        <v>-</v>
      </c>
    </row>
    <row r="4921" spans="1:16" x14ac:dyDescent="0.25">
      <c r="A4921" s="15"/>
      <c r="B4921" s="19"/>
      <c r="C4921" s="15"/>
      <c r="D4921" s="15"/>
      <c r="E4921" s="15"/>
      <c r="F4921" s="15"/>
      <c r="G4921" s="15"/>
      <c r="H4921" s="15"/>
      <c r="I4921" s="15"/>
      <c r="J4921" s="15"/>
      <c r="K4921" s="19"/>
      <c r="L4921" s="24" t="str">
        <f t="shared" ca="1" si="77"/>
        <v>-</v>
      </c>
      <c r="M4921" s="15"/>
      <c r="N4921" s="15"/>
      <c r="O4921" s="15"/>
      <c r="P4921" s="15"/>
    </row>
    <row r="4922" spans="1:16" x14ac:dyDescent="0.25">
      <c r="L4922" s="21" t="str">
        <f t="shared" ca="1" si="77"/>
        <v>-</v>
      </c>
    </row>
    <row r="4923" spans="1:16" x14ac:dyDescent="0.25">
      <c r="A4923" s="15"/>
      <c r="B4923" s="19"/>
      <c r="C4923" s="15"/>
      <c r="D4923" s="15"/>
      <c r="E4923" s="15"/>
      <c r="F4923" s="15"/>
      <c r="G4923" s="15"/>
      <c r="H4923" s="15"/>
      <c r="I4923" s="15"/>
      <c r="J4923" s="15"/>
      <c r="K4923" s="19"/>
      <c r="L4923" s="24" t="str">
        <f t="shared" ca="1" si="77"/>
        <v>-</v>
      </c>
      <c r="M4923" s="15"/>
      <c r="N4923" s="15"/>
      <c r="O4923" s="15"/>
      <c r="P4923" s="15"/>
    </row>
    <row r="4924" spans="1:16" x14ac:dyDescent="0.25">
      <c r="L4924" s="21" t="str">
        <f t="shared" ca="1" si="77"/>
        <v>-</v>
      </c>
    </row>
    <row r="4925" spans="1:16" x14ac:dyDescent="0.25">
      <c r="A4925" s="15"/>
      <c r="B4925" s="19"/>
      <c r="C4925" s="15"/>
      <c r="D4925" s="15"/>
      <c r="E4925" s="15"/>
      <c r="F4925" s="15"/>
      <c r="G4925" s="15"/>
      <c r="H4925" s="15"/>
      <c r="I4925" s="15"/>
      <c r="J4925" s="15"/>
      <c r="K4925" s="19"/>
      <c r="L4925" s="24" t="str">
        <f t="shared" ca="1" si="77"/>
        <v>-</v>
      </c>
      <c r="M4925" s="15"/>
      <c r="N4925" s="15"/>
      <c r="O4925" s="15"/>
      <c r="P4925" s="15"/>
    </row>
    <row r="4926" spans="1:16" x14ac:dyDescent="0.25">
      <c r="L4926" s="21" t="str">
        <f t="shared" ca="1" si="77"/>
        <v>-</v>
      </c>
    </row>
    <row r="4927" spans="1:16" x14ac:dyDescent="0.25">
      <c r="A4927" s="15"/>
      <c r="B4927" s="19"/>
      <c r="C4927" s="15"/>
      <c r="D4927" s="15"/>
      <c r="E4927" s="15"/>
      <c r="F4927" s="15"/>
      <c r="G4927" s="15"/>
      <c r="H4927" s="15"/>
      <c r="I4927" s="15"/>
      <c r="J4927" s="15"/>
      <c r="K4927" s="19"/>
      <c r="L4927" s="24" t="str">
        <f t="shared" ca="1" si="77"/>
        <v>-</v>
      </c>
      <c r="M4927" s="15"/>
      <c r="N4927" s="15"/>
      <c r="O4927" s="15"/>
      <c r="P4927" s="15"/>
    </row>
    <row r="4928" spans="1:16" x14ac:dyDescent="0.25">
      <c r="L4928" s="21" t="str">
        <f t="shared" ca="1" si="77"/>
        <v>-</v>
      </c>
    </row>
    <row r="4929" spans="1:16" x14ac:dyDescent="0.25">
      <c r="A4929" s="15"/>
      <c r="B4929" s="19"/>
      <c r="C4929" s="15"/>
      <c r="D4929" s="15"/>
      <c r="E4929" s="15"/>
      <c r="F4929" s="15"/>
      <c r="G4929" s="15"/>
      <c r="H4929" s="15"/>
      <c r="I4929" s="15"/>
      <c r="J4929" s="15"/>
      <c r="K4929" s="19"/>
      <c r="L4929" s="24" t="str">
        <f t="shared" ca="1" si="77"/>
        <v>-</v>
      </c>
      <c r="M4929" s="15"/>
      <c r="N4929" s="15"/>
      <c r="O4929" s="15"/>
      <c r="P4929" s="15"/>
    </row>
    <row r="4930" spans="1:16" x14ac:dyDescent="0.25">
      <c r="L4930" s="21" t="str">
        <f t="shared" ca="1" si="77"/>
        <v>-</v>
      </c>
    </row>
    <row r="4931" spans="1:16" x14ac:dyDescent="0.25">
      <c r="A4931" s="15"/>
      <c r="B4931" s="19"/>
      <c r="C4931" s="15"/>
      <c r="D4931" s="15"/>
      <c r="E4931" s="15"/>
      <c r="F4931" s="15"/>
      <c r="G4931" s="15"/>
      <c r="H4931" s="15"/>
      <c r="I4931" s="15"/>
      <c r="J4931" s="15"/>
      <c r="K4931" s="19"/>
      <c r="L4931" s="24" t="str">
        <f t="shared" ca="1" si="77"/>
        <v>-</v>
      </c>
      <c r="M4931" s="15"/>
      <c r="N4931" s="15"/>
      <c r="O4931" s="15"/>
      <c r="P4931" s="15"/>
    </row>
    <row r="4932" spans="1:16" x14ac:dyDescent="0.25">
      <c r="L4932" s="21" t="str">
        <f t="shared" ca="1" si="77"/>
        <v>-</v>
      </c>
    </row>
    <row r="4933" spans="1:16" x14ac:dyDescent="0.25">
      <c r="A4933" s="15"/>
      <c r="B4933" s="19"/>
      <c r="C4933" s="15"/>
      <c r="D4933" s="15"/>
      <c r="E4933" s="15"/>
      <c r="F4933" s="15"/>
      <c r="G4933" s="15"/>
      <c r="H4933" s="15"/>
      <c r="I4933" s="15"/>
      <c r="J4933" s="15"/>
      <c r="K4933" s="19"/>
      <c r="L4933" s="24" t="str">
        <f t="shared" ca="1" si="77"/>
        <v>-</v>
      </c>
      <c r="M4933" s="15"/>
      <c r="N4933" s="15"/>
      <c r="O4933" s="15"/>
      <c r="P4933" s="15"/>
    </row>
    <row r="4934" spans="1:16" x14ac:dyDescent="0.25">
      <c r="L4934" s="21" t="str">
        <f t="shared" ref="L4934:L4997" ca="1" si="78">IF(B4934&gt;1/1/1900, (IF(M4934="Closed",(DATEDIF(B4934,K4934,"d"))-(DATEDIF(H4934,J4934,"d")),IF(OR(M4934="Pending",ISBLANK(K4934)),TODAY()-B4934))),"-")</f>
        <v>-</v>
      </c>
    </row>
    <row r="4935" spans="1:16" x14ac:dyDescent="0.25">
      <c r="A4935" s="15"/>
      <c r="B4935" s="19"/>
      <c r="C4935" s="15"/>
      <c r="D4935" s="15"/>
      <c r="E4935" s="15"/>
      <c r="F4935" s="15"/>
      <c r="G4935" s="15"/>
      <c r="H4935" s="15"/>
      <c r="I4935" s="15"/>
      <c r="J4935" s="15"/>
      <c r="K4935" s="19"/>
      <c r="L4935" s="24" t="str">
        <f t="shared" ca="1" si="78"/>
        <v>-</v>
      </c>
      <c r="M4935" s="15"/>
      <c r="N4935" s="15"/>
      <c r="O4935" s="15"/>
      <c r="P4935" s="15"/>
    </row>
    <row r="4936" spans="1:16" x14ac:dyDescent="0.25">
      <c r="L4936" s="21" t="str">
        <f t="shared" ca="1" si="78"/>
        <v>-</v>
      </c>
    </row>
    <row r="4937" spans="1:16" x14ac:dyDescent="0.25">
      <c r="A4937" s="15"/>
      <c r="B4937" s="19"/>
      <c r="C4937" s="15"/>
      <c r="D4937" s="15"/>
      <c r="E4937" s="15"/>
      <c r="F4937" s="15"/>
      <c r="G4937" s="15"/>
      <c r="H4937" s="15"/>
      <c r="I4937" s="15"/>
      <c r="J4937" s="15"/>
      <c r="K4937" s="19"/>
      <c r="L4937" s="24" t="str">
        <f t="shared" ca="1" si="78"/>
        <v>-</v>
      </c>
      <c r="M4937" s="15"/>
      <c r="N4937" s="15"/>
      <c r="O4937" s="15"/>
      <c r="P4937" s="15"/>
    </row>
    <row r="4938" spans="1:16" x14ac:dyDescent="0.25">
      <c r="L4938" s="21" t="str">
        <f t="shared" ca="1" si="78"/>
        <v>-</v>
      </c>
    </row>
    <row r="4939" spans="1:16" x14ac:dyDescent="0.25">
      <c r="A4939" s="15"/>
      <c r="B4939" s="19"/>
      <c r="C4939" s="15"/>
      <c r="D4939" s="15"/>
      <c r="E4939" s="15"/>
      <c r="F4939" s="15"/>
      <c r="G4939" s="15"/>
      <c r="H4939" s="15"/>
      <c r="I4939" s="15"/>
      <c r="J4939" s="15"/>
      <c r="K4939" s="19"/>
      <c r="L4939" s="24" t="str">
        <f t="shared" ca="1" si="78"/>
        <v>-</v>
      </c>
      <c r="M4939" s="15"/>
      <c r="N4939" s="15"/>
      <c r="O4939" s="15"/>
      <c r="P4939" s="15"/>
    </row>
    <row r="4940" spans="1:16" x14ac:dyDescent="0.25">
      <c r="L4940" s="21" t="str">
        <f t="shared" ca="1" si="78"/>
        <v>-</v>
      </c>
    </row>
    <row r="4941" spans="1:16" x14ac:dyDescent="0.25">
      <c r="A4941" s="15"/>
      <c r="B4941" s="19"/>
      <c r="C4941" s="15"/>
      <c r="D4941" s="15"/>
      <c r="E4941" s="15"/>
      <c r="F4941" s="15"/>
      <c r="G4941" s="15"/>
      <c r="H4941" s="15"/>
      <c r="I4941" s="15"/>
      <c r="J4941" s="15"/>
      <c r="K4941" s="19"/>
      <c r="L4941" s="24" t="str">
        <f t="shared" ca="1" si="78"/>
        <v>-</v>
      </c>
      <c r="M4941" s="15"/>
      <c r="N4941" s="15"/>
      <c r="O4941" s="15"/>
      <c r="P4941" s="15"/>
    </row>
    <row r="4942" spans="1:16" x14ac:dyDescent="0.25">
      <c r="L4942" s="21" t="str">
        <f t="shared" ca="1" si="78"/>
        <v>-</v>
      </c>
    </row>
    <row r="4943" spans="1:16" x14ac:dyDescent="0.25">
      <c r="A4943" s="15"/>
      <c r="B4943" s="19"/>
      <c r="C4943" s="15"/>
      <c r="D4943" s="15"/>
      <c r="E4943" s="15"/>
      <c r="F4943" s="15"/>
      <c r="G4943" s="15"/>
      <c r="H4943" s="15"/>
      <c r="I4943" s="15"/>
      <c r="J4943" s="15"/>
      <c r="K4943" s="19"/>
      <c r="L4943" s="24" t="str">
        <f t="shared" ca="1" si="78"/>
        <v>-</v>
      </c>
      <c r="M4943" s="15"/>
      <c r="N4943" s="15"/>
      <c r="O4943" s="15"/>
      <c r="P4943" s="15"/>
    </row>
    <row r="4944" spans="1:16" x14ac:dyDescent="0.25">
      <c r="L4944" s="21" t="str">
        <f t="shared" ca="1" si="78"/>
        <v>-</v>
      </c>
    </row>
    <row r="4945" spans="1:16" x14ac:dyDescent="0.25">
      <c r="A4945" s="15"/>
      <c r="B4945" s="19"/>
      <c r="C4945" s="15"/>
      <c r="D4945" s="15"/>
      <c r="E4945" s="15"/>
      <c r="F4945" s="15"/>
      <c r="G4945" s="15"/>
      <c r="H4945" s="15"/>
      <c r="I4945" s="15"/>
      <c r="J4945" s="15"/>
      <c r="K4945" s="19"/>
      <c r="L4945" s="24" t="str">
        <f t="shared" ca="1" si="78"/>
        <v>-</v>
      </c>
      <c r="M4945" s="15"/>
      <c r="N4945" s="15"/>
      <c r="O4945" s="15"/>
      <c r="P4945" s="15"/>
    </row>
    <row r="4946" spans="1:16" x14ac:dyDescent="0.25">
      <c r="L4946" s="21" t="str">
        <f t="shared" ca="1" si="78"/>
        <v>-</v>
      </c>
    </row>
    <row r="4947" spans="1:16" x14ac:dyDescent="0.25">
      <c r="A4947" s="15"/>
      <c r="B4947" s="19"/>
      <c r="C4947" s="15"/>
      <c r="D4947" s="15"/>
      <c r="E4947" s="15"/>
      <c r="F4947" s="15"/>
      <c r="G4947" s="15"/>
      <c r="H4947" s="15"/>
      <c r="I4947" s="15"/>
      <c r="J4947" s="15"/>
      <c r="K4947" s="19"/>
      <c r="L4947" s="24" t="str">
        <f t="shared" ca="1" si="78"/>
        <v>-</v>
      </c>
      <c r="M4947" s="15"/>
      <c r="N4947" s="15"/>
      <c r="O4947" s="15"/>
      <c r="P4947" s="15"/>
    </row>
    <row r="4948" spans="1:16" x14ac:dyDescent="0.25">
      <c r="L4948" s="21" t="str">
        <f t="shared" ca="1" si="78"/>
        <v>-</v>
      </c>
    </row>
    <row r="4949" spans="1:16" x14ac:dyDescent="0.25">
      <c r="A4949" s="15"/>
      <c r="B4949" s="19"/>
      <c r="C4949" s="15"/>
      <c r="D4949" s="15"/>
      <c r="E4949" s="15"/>
      <c r="F4949" s="15"/>
      <c r="G4949" s="15"/>
      <c r="H4949" s="15"/>
      <c r="I4949" s="15"/>
      <c r="J4949" s="15"/>
      <c r="K4949" s="19"/>
      <c r="L4949" s="24" t="str">
        <f t="shared" ca="1" si="78"/>
        <v>-</v>
      </c>
      <c r="M4949" s="15"/>
      <c r="N4949" s="15"/>
      <c r="O4949" s="15"/>
      <c r="P4949" s="15"/>
    </row>
    <row r="4950" spans="1:16" x14ac:dyDescent="0.25">
      <c r="L4950" s="21" t="str">
        <f t="shared" ca="1" si="78"/>
        <v>-</v>
      </c>
    </row>
    <row r="4951" spans="1:16" x14ac:dyDescent="0.25">
      <c r="A4951" s="15"/>
      <c r="B4951" s="19"/>
      <c r="C4951" s="15"/>
      <c r="D4951" s="15"/>
      <c r="E4951" s="15"/>
      <c r="F4951" s="15"/>
      <c r="G4951" s="15"/>
      <c r="H4951" s="15"/>
      <c r="I4951" s="15"/>
      <c r="J4951" s="15"/>
      <c r="K4951" s="19"/>
      <c r="L4951" s="24" t="str">
        <f t="shared" ca="1" si="78"/>
        <v>-</v>
      </c>
      <c r="M4951" s="15"/>
      <c r="N4951" s="15"/>
      <c r="O4951" s="15"/>
      <c r="P4951" s="15"/>
    </row>
    <row r="4952" spans="1:16" x14ac:dyDescent="0.25">
      <c r="L4952" s="21" t="str">
        <f t="shared" ca="1" si="78"/>
        <v>-</v>
      </c>
    </row>
    <row r="4953" spans="1:16" x14ac:dyDescent="0.25">
      <c r="A4953" s="15"/>
      <c r="B4953" s="19"/>
      <c r="C4953" s="15"/>
      <c r="D4953" s="15"/>
      <c r="E4953" s="15"/>
      <c r="F4953" s="15"/>
      <c r="G4953" s="15"/>
      <c r="H4953" s="15"/>
      <c r="I4953" s="15"/>
      <c r="J4953" s="15"/>
      <c r="K4953" s="19"/>
      <c r="L4953" s="24" t="str">
        <f t="shared" ca="1" si="78"/>
        <v>-</v>
      </c>
      <c r="M4953" s="15"/>
      <c r="N4953" s="15"/>
      <c r="O4953" s="15"/>
      <c r="P4953" s="15"/>
    </row>
    <row r="4954" spans="1:16" x14ac:dyDescent="0.25">
      <c r="L4954" s="21" t="str">
        <f t="shared" ca="1" si="78"/>
        <v>-</v>
      </c>
    </row>
    <row r="4955" spans="1:16" x14ac:dyDescent="0.25">
      <c r="A4955" s="15"/>
      <c r="B4955" s="19"/>
      <c r="C4955" s="15"/>
      <c r="D4955" s="15"/>
      <c r="E4955" s="15"/>
      <c r="F4955" s="15"/>
      <c r="G4955" s="15"/>
      <c r="H4955" s="15"/>
      <c r="I4955" s="15"/>
      <c r="J4955" s="15"/>
      <c r="K4955" s="19"/>
      <c r="L4955" s="24" t="str">
        <f t="shared" ca="1" si="78"/>
        <v>-</v>
      </c>
      <c r="M4955" s="15"/>
      <c r="N4955" s="15"/>
      <c r="O4955" s="15"/>
      <c r="P4955" s="15"/>
    </row>
    <row r="4956" spans="1:16" x14ac:dyDescent="0.25">
      <c r="L4956" s="21" t="str">
        <f t="shared" ca="1" si="78"/>
        <v>-</v>
      </c>
    </row>
    <row r="4957" spans="1:16" x14ac:dyDescent="0.25">
      <c r="A4957" s="15"/>
      <c r="B4957" s="19"/>
      <c r="C4957" s="15"/>
      <c r="D4957" s="15"/>
      <c r="E4957" s="15"/>
      <c r="F4957" s="15"/>
      <c r="G4957" s="15"/>
      <c r="H4957" s="15"/>
      <c r="I4957" s="15"/>
      <c r="J4957" s="15"/>
      <c r="K4957" s="19"/>
      <c r="L4957" s="24" t="str">
        <f t="shared" ca="1" si="78"/>
        <v>-</v>
      </c>
      <c r="M4957" s="15"/>
      <c r="N4957" s="15"/>
      <c r="O4957" s="15"/>
      <c r="P4957" s="15"/>
    </row>
    <row r="4958" spans="1:16" x14ac:dyDescent="0.25">
      <c r="L4958" s="21" t="str">
        <f t="shared" ca="1" si="78"/>
        <v>-</v>
      </c>
    </row>
    <row r="4959" spans="1:16" x14ac:dyDescent="0.25">
      <c r="A4959" s="15"/>
      <c r="B4959" s="19"/>
      <c r="C4959" s="15"/>
      <c r="D4959" s="15"/>
      <c r="E4959" s="15"/>
      <c r="F4959" s="15"/>
      <c r="G4959" s="15"/>
      <c r="H4959" s="15"/>
      <c r="I4959" s="15"/>
      <c r="J4959" s="15"/>
      <c r="K4959" s="19"/>
      <c r="L4959" s="24" t="str">
        <f t="shared" ca="1" si="78"/>
        <v>-</v>
      </c>
      <c r="M4959" s="15"/>
      <c r="N4959" s="15"/>
      <c r="O4959" s="15"/>
      <c r="P4959" s="15"/>
    </row>
    <row r="4960" spans="1:16" x14ac:dyDescent="0.25">
      <c r="L4960" s="21" t="str">
        <f t="shared" ca="1" si="78"/>
        <v>-</v>
      </c>
    </row>
    <row r="4961" spans="1:16" x14ac:dyDescent="0.25">
      <c r="A4961" s="15"/>
      <c r="B4961" s="19"/>
      <c r="C4961" s="15"/>
      <c r="D4961" s="15"/>
      <c r="E4961" s="15"/>
      <c r="F4961" s="15"/>
      <c r="G4961" s="15"/>
      <c r="H4961" s="15"/>
      <c r="I4961" s="15"/>
      <c r="J4961" s="15"/>
      <c r="K4961" s="19"/>
      <c r="L4961" s="24" t="str">
        <f t="shared" ca="1" si="78"/>
        <v>-</v>
      </c>
      <c r="M4961" s="15"/>
      <c r="N4961" s="15"/>
      <c r="O4961" s="15"/>
      <c r="P4961" s="15"/>
    </row>
    <row r="4962" spans="1:16" x14ac:dyDescent="0.25">
      <c r="L4962" s="21" t="str">
        <f t="shared" ca="1" si="78"/>
        <v>-</v>
      </c>
    </row>
    <row r="4963" spans="1:16" x14ac:dyDescent="0.25">
      <c r="A4963" s="15"/>
      <c r="B4963" s="19"/>
      <c r="C4963" s="15"/>
      <c r="D4963" s="15"/>
      <c r="E4963" s="15"/>
      <c r="F4963" s="15"/>
      <c r="G4963" s="15"/>
      <c r="H4963" s="15"/>
      <c r="I4963" s="15"/>
      <c r="J4963" s="15"/>
      <c r="K4963" s="19"/>
      <c r="L4963" s="24" t="str">
        <f t="shared" ca="1" si="78"/>
        <v>-</v>
      </c>
      <c r="M4963" s="15"/>
      <c r="N4963" s="15"/>
      <c r="O4963" s="15"/>
      <c r="P4963" s="15"/>
    </row>
    <row r="4964" spans="1:16" x14ac:dyDescent="0.25">
      <c r="L4964" s="21" t="str">
        <f t="shared" ca="1" si="78"/>
        <v>-</v>
      </c>
    </row>
    <row r="4965" spans="1:16" x14ac:dyDescent="0.25">
      <c r="A4965" s="15"/>
      <c r="B4965" s="19"/>
      <c r="C4965" s="15"/>
      <c r="D4965" s="15"/>
      <c r="E4965" s="15"/>
      <c r="F4965" s="15"/>
      <c r="G4965" s="15"/>
      <c r="H4965" s="15"/>
      <c r="I4965" s="15"/>
      <c r="J4965" s="15"/>
      <c r="K4965" s="19"/>
      <c r="L4965" s="24" t="str">
        <f t="shared" ca="1" si="78"/>
        <v>-</v>
      </c>
      <c r="M4965" s="15"/>
      <c r="N4965" s="15"/>
      <c r="O4965" s="15"/>
      <c r="P4965" s="15"/>
    </row>
    <row r="4966" spans="1:16" x14ac:dyDescent="0.25">
      <c r="L4966" s="21" t="str">
        <f t="shared" ca="1" si="78"/>
        <v>-</v>
      </c>
    </row>
    <row r="4967" spans="1:16" x14ac:dyDescent="0.25">
      <c r="A4967" s="15"/>
      <c r="B4967" s="19"/>
      <c r="C4967" s="15"/>
      <c r="D4967" s="15"/>
      <c r="E4967" s="15"/>
      <c r="F4967" s="15"/>
      <c r="G4967" s="15"/>
      <c r="H4967" s="15"/>
      <c r="I4967" s="15"/>
      <c r="J4967" s="15"/>
      <c r="K4967" s="19"/>
      <c r="L4967" s="24" t="str">
        <f t="shared" ca="1" si="78"/>
        <v>-</v>
      </c>
      <c r="M4967" s="15"/>
      <c r="N4967" s="15"/>
      <c r="O4967" s="15"/>
      <c r="P4967" s="15"/>
    </row>
    <row r="4968" spans="1:16" x14ac:dyDescent="0.25">
      <c r="L4968" s="21" t="str">
        <f t="shared" ca="1" si="78"/>
        <v>-</v>
      </c>
    </row>
    <row r="4969" spans="1:16" x14ac:dyDescent="0.25">
      <c r="A4969" s="15"/>
      <c r="B4969" s="19"/>
      <c r="C4969" s="15"/>
      <c r="D4969" s="15"/>
      <c r="E4969" s="15"/>
      <c r="F4969" s="15"/>
      <c r="G4969" s="15"/>
      <c r="H4969" s="15"/>
      <c r="I4969" s="15"/>
      <c r="J4969" s="15"/>
      <c r="K4969" s="19"/>
      <c r="L4969" s="24" t="str">
        <f t="shared" ca="1" si="78"/>
        <v>-</v>
      </c>
      <c r="M4969" s="15"/>
      <c r="N4969" s="15"/>
      <c r="O4969" s="15"/>
      <c r="P4969" s="15"/>
    </row>
    <row r="4970" spans="1:16" x14ac:dyDescent="0.25">
      <c r="L4970" s="21" t="str">
        <f t="shared" ca="1" si="78"/>
        <v>-</v>
      </c>
    </row>
    <row r="4971" spans="1:16" x14ac:dyDescent="0.25">
      <c r="A4971" s="15"/>
      <c r="B4971" s="19"/>
      <c r="C4971" s="15"/>
      <c r="D4971" s="15"/>
      <c r="E4971" s="15"/>
      <c r="F4971" s="15"/>
      <c r="G4971" s="15"/>
      <c r="H4971" s="15"/>
      <c r="I4971" s="15"/>
      <c r="J4971" s="15"/>
      <c r="K4971" s="19"/>
      <c r="L4971" s="24" t="str">
        <f t="shared" ca="1" si="78"/>
        <v>-</v>
      </c>
      <c r="M4971" s="15"/>
      <c r="N4971" s="15"/>
      <c r="O4971" s="15"/>
      <c r="P4971" s="15"/>
    </row>
    <row r="4972" spans="1:16" x14ac:dyDescent="0.25">
      <c r="L4972" s="21" t="str">
        <f t="shared" ca="1" si="78"/>
        <v>-</v>
      </c>
    </row>
    <row r="4973" spans="1:16" x14ac:dyDescent="0.25">
      <c r="A4973" s="15"/>
      <c r="B4973" s="19"/>
      <c r="C4973" s="15"/>
      <c r="D4973" s="15"/>
      <c r="E4973" s="15"/>
      <c r="F4973" s="15"/>
      <c r="G4973" s="15"/>
      <c r="H4973" s="15"/>
      <c r="I4973" s="15"/>
      <c r="J4973" s="15"/>
      <c r="K4973" s="19"/>
      <c r="L4973" s="24" t="str">
        <f t="shared" ca="1" si="78"/>
        <v>-</v>
      </c>
      <c r="M4973" s="15"/>
      <c r="N4973" s="15"/>
      <c r="O4973" s="15"/>
      <c r="P4973" s="15"/>
    </row>
    <row r="4974" spans="1:16" x14ac:dyDescent="0.25">
      <c r="L4974" s="21" t="str">
        <f t="shared" ca="1" si="78"/>
        <v>-</v>
      </c>
    </row>
    <row r="4975" spans="1:16" x14ac:dyDescent="0.25">
      <c r="A4975" s="15"/>
      <c r="B4975" s="19"/>
      <c r="C4975" s="15"/>
      <c r="D4975" s="15"/>
      <c r="E4975" s="15"/>
      <c r="F4975" s="15"/>
      <c r="G4975" s="15"/>
      <c r="H4975" s="15"/>
      <c r="I4975" s="15"/>
      <c r="J4975" s="15"/>
      <c r="K4975" s="19"/>
      <c r="L4975" s="24" t="str">
        <f t="shared" ca="1" si="78"/>
        <v>-</v>
      </c>
      <c r="M4975" s="15"/>
      <c r="N4975" s="15"/>
      <c r="O4975" s="15"/>
      <c r="P4975" s="15"/>
    </row>
    <row r="4976" spans="1:16" x14ac:dyDescent="0.25">
      <c r="L4976" s="21" t="str">
        <f t="shared" ca="1" si="78"/>
        <v>-</v>
      </c>
    </row>
    <row r="4977" spans="1:16" x14ac:dyDescent="0.25">
      <c r="A4977" s="15"/>
      <c r="B4977" s="19"/>
      <c r="C4977" s="15"/>
      <c r="D4977" s="15"/>
      <c r="E4977" s="15"/>
      <c r="F4977" s="15"/>
      <c r="G4977" s="15"/>
      <c r="H4977" s="15"/>
      <c r="I4977" s="15"/>
      <c r="J4977" s="15"/>
      <c r="K4977" s="19"/>
      <c r="L4977" s="24" t="str">
        <f t="shared" ca="1" si="78"/>
        <v>-</v>
      </c>
      <c r="M4977" s="15"/>
      <c r="N4977" s="15"/>
      <c r="O4977" s="15"/>
      <c r="P4977" s="15"/>
    </row>
    <row r="4978" spans="1:16" x14ac:dyDescent="0.25">
      <c r="L4978" s="21" t="str">
        <f t="shared" ca="1" si="78"/>
        <v>-</v>
      </c>
    </row>
    <row r="4979" spans="1:16" x14ac:dyDescent="0.25">
      <c r="A4979" s="15"/>
      <c r="B4979" s="19"/>
      <c r="C4979" s="15"/>
      <c r="D4979" s="15"/>
      <c r="E4979" s="15"/>
      <c r="F4979" s="15"/>
      <c r="G4979" s="15"/>
      <c r="H4979" s="15"/>
      <c r="I4979" s="15"/>
      <c r="J4979" s="15"/>
      <c r="K4979" s="19"/>
      <c r="L4979" s="24" t="str">
        <f t="shared" ca="1" si="78"/>
        <v>-</v>
      </c>
      <c r="M4979" s="15"/>
      <c r="N4979" s="15"/>
      <c r="O4979" s="15"/>
      <c r="P4979" s="15"/>
    </row>
    <row r="4980" spans="1:16" x14ac:dyDescent="0.25">
      <c r="L4980" s="21" t="str">
        <f t="shared" ca="1" si="78"/>
        <v>-</v>
      </c>
    </row>
    <row r="4981" spans="1:16" x14ac:dyDescent="0.25">
      <c r="A4981" s="15"/>
      <c r="B4981" s="19"/>
      <c r="C4981" s="15"/>
      <c r="D4981" s="15"/>
      <c r="E4981" s="15"/>
      <c r="F4981" s="15"/>
      <c r="G4981" s="15"/>
      <c r="H4981" s="15"/>
      <c r="I4981" s="15"/>
      <c r="J4981" s="15"/>
      <c r="K4981" s="19"/>
      <c r="L4981" s="24" t="str">
        <f t="shared" ca="1" si="78"/>
        <v>-</v>
      </c>
      <c r="M4981" s="15"/>
      <c r="N4981" s="15"/>
      <c r="O4981" s="15"/>
      <c r="P4981" s="15"/>
    </row>
    <row r="4982" spans="1:16" x14ac:dyDescent="0.25">
      <c r="L4982" s="21" t="str">
        <f t="shared" ca="1" si="78"/>
        <v>-</v>
      </c>
    </row>
    <row r="4983" spans="1:16" x14ac:dyDescent="0.25">
      <c r="A4983" s="15"/>
      <c r="B4983" s="19"/>
      <c r="C4983" s="15"/>
      <c r="D4983" s="15"/>
      <c r="E4983" s="15"/>
      <c r="F4983" s="15"/>
      <c r="G4983" s="15"/>
      <c r="H4983" s="15"/>
      <c r="I4983" s="15"/>
      <c r="J4983" s="15"/>
      <c r="K4983" s="19"/>
      <c r="L4983" s="24" t="str">
        <f t="shared" ca="1" si="78"/>
        <v>-</v>
      </c>
      <c r="M4983" s="15"/>
      <c r="N4983" s="15"/>
      <c r="O4983" s="15"/>
      <c r="P4983" s="15"/>
    </row>
    <row r="4984" spans="1:16" x14ac:dyDescent="0.25">
      <c r="L4984" s="21" t="str">
        <f t="shared" ca="1" si="78"/>
        <v>-</v>
      </c>
    </row>
    <row r="4985" spans="1:16" x14ac:dyDescent="0.25">
      <c r="A4985" s="15"/>
      <c r="B4985" s="19"/>
      <c r="C4985" s="15"/>
      <c r="D4985" s="15"/>
      <c r="E4985" s="15"/>
      <c r="F4985" s="15"/>
      <c r="G4985" s="15"/>
      <c r="H4985" s="15"/>
      <c r="I4985" s="15"/>
      <c r="J4985" s="15"/>
      <c r="K4985" s="19"/>
      <c r="L4985" s="24" t="str">
        <f t="shared" ca="1" si="78"/>
        <v>-</v>
      </c>
      <c r="M4985" s="15"/>
      <c r="N4985" s="15"/>
      <c r="O4985" s="15"/>
      <c r="P4985" s="15"/>
    </row>
    <row r="4986" spans="1:16" x14ac:dyDescent="0.25">
      <c r="L4986" s="21" t="str">
        <f t="shared" ca="1" si="78"/>
        <v>-</v>
      </c>
    </row>
    <row r="4987" spans="1:16" x14ac:dyDescent="0.25">
      <c r="A4987" s="15"/>
      <c r="B4987" s="19"/>
      <c r="C4987" s="15"/>
      <c r="D4987" s="15"/>
      <c r="E4987" s="15"/>
      <c r="F4987" s="15"/>
      <c r="G4987" s="15"/>
      <c r="H4987" s="15"/>
      <c r="I4987" s="15"/>
      <c r="J4987" s="15"/>
      <c r="K4987" s="19"/>
      <c r="L4987" s="24" t="str">
        <f t="shared" ca="1" si="78"/>
        <v>-</v>
      </c>
      <c r="M4987" s="15"/>
      <c r="N4987" s="15"/>
      <c r="O4987" s="15"/>
      <c r="P4987" s="15"/>
    </row>
    <row r="4988" spans="1:16" x14ac:dyDescent="0.25">
      <c r="L4988" s="21" t="str">
        <f t="shared" ca="1" si="78"/>
        <v>-</v>
      </c>
    </row>
    <row r="4989" spans="1:16" x14ac:dyDescent="0.25">
      <c r="A4989" s="15"/>
      <c r="B4989" s="19"/>
      <c r="C4989" s="15"/>
      <c r="D4989" s="15"/>
      <c r="E4989" s="15"/>
      <c r="F4989" s="15"/>
      <c r="G4989" s="15"/>
      <c r="H4989" s="15"/>
      <c r="I4989" s="15"/>
      <c r="J4989" s="15"/>
      <c r="K4989" s="19"/>
      <c r="L4989" s="24" t="str">
        <f t="shared" ca="1" si="78"/>
        <v>-</v>
      </c>
      <c r="M4989" s="15"/>
      <c r="N4989" s="15"/>
      <c r="O4989" s="15"/>
      <c r="P4989" s="15"/>
    </row>
    <row r="4990" spans="1:16" x14ac:dyDescent="0.25">
      <c r="L4990" s="21" t="str">
        <f t="shared" ca="1" si="78"/>
        <v>-</v>
      </c>
    </row>
    <row r="4991" spans="1:16" x14ac:dyDescent="0.25">
      <c r="A4991" s="15"/>
      <c r="B4991" s="19"/>
      <c r="C4991" s="15"/>
      <c r="D4991" s="15"/>
      <c r="E4991" s="15"/>
      <c r="F4991" s="15"/>
      <c r="G4991" s="15"/>
      <c r="H4991" s="15"/>
      <c r="I4991" s="15"/>
      <c r="J4991" s="15"/>
      <c r="K4991" s="19"/>
      <c r="L4991" s="24" t="str">
        <f t="shared" ca="1" si="78"/>
        <v>-</v>
      </c>
      <c r="M4991" s="15"/>
      <c r="N4991" s="15"/>
      <c r="O4991" s="15"/>
      <c r="P4991" s="15"/>
    </row>
    <row r="4992" spans="1:16" x14ac:dyDescent="0.25">
      <c r="L4992" s="21" t="str">
        <f t="shared" ca="1" si="78"/>
        <v>-</v>
      </c>
    </row>
    <row r="4993" spans="1:16" x14ac:dyDescent="0.25">
      <c r="A4993" s="15"/>
      <c r="B4993" s="19"/>
      <c r="C4993" s="15"/>
      <c r="D4993" s="15"/>
      <c r="E4993" s="15"/>
      <c r="F4993" s="15"/>
      <c r="G4993" s="15"/>
      <c r="H4993" s="15"/>
      <c r="I4993" s="15"/>
      <c r="J4993" s="15"/>
      <c r="K4993" s="19"/>
      <c r="L4993" s="24" t="str">
        <f t="shared" ca="1" si="78"/>
        <v>-</v>
      </c>
      <c r="M4993" s="15"/>
      <c r="N4993" s="15"/>
      <c r="O4993" s="15"/>
      <c r="P4993" s="15"/>
    </row>
    <row r="4994" spans="1:16" x14ac:dyDescent="0.25">
      <c r="L4994" s="21" t="str">
        <f t="shared" ca="1" si="78"/>
        <v>-</v>
      </c>
    </row>
    <row r="4995" spans="1:16" x14ac:dyDescent="0.25">
      <c r="A4995" s="15"/>
      <c r="B4995" s="19"/>
      <c r="C4995" s="15"/>
      <c r="D4995" s="15"/>
      <c r="E4995" s="15"/>
      <c r="F4995" s="15"/>
      <c r="G4995" s="15"/>
      <c r="H4995" s="15"/>
      <c r="I4995" s="15"/>
      <c r="J4995" s="15"/>
      <c r="K4995" s="19"/>
      <c r="L4995" s="24" t="str">
        <f t="shared" ca="1" si="78"/>
        <v>-</v>
      </c>
      <c r="M4995" s="15"/>
      <c r="N4995" s="15"/>
      <c r="O4995" s="15"/>
      <c r="P4995" s="15"/>
    </row>
    <row r="4996" spans="1:16" x14ac:dyDescent="0.25">
      <c r="L4996" s="21" t="str">
        <f t="shared" ca="1" si="78"/>
        <v>-</v>
      </c>
    </row>
    <row r="4997" spans="1:16" x14ac:dyDescent="0.25">
      <c r="A4997" s="15"/>
      <c r="B4997" s="19"/>
      <c r="C4997" s="15"/>
      <c r="D4997" s="15"/>
      <c r="E4997" s="15"/>
      <c r="F4997" s="15"/>
      <c r="G4997" s="15"/>
      <c r="H4997" s="15"/>
      <c r="I4997" s="15"/>
      <c r="J4997" s="15"/>
      <c r="K4997" s="19"/>
      <c r="L4997" s="24" t="str">
        <f t="shared" ca="1" si="78"/>
        <v>-</v>
      </c>
      <c r="M4997" s="15"/>
      <c r="N4997" s="15"/>
      <c r="O4997" s="15"/>
      <c r="P4997" s="15"/>
    </row>
    <row r="4998" spans="1:16" x14ac:dyDescent="0.25">
      <c r="L4998" s="21" t="str">
        <f t="shared" ref="L4998:L5061" ca="1" si="79">IF(B4998&gt;1/1/1900, (IF(M4998="Closed",(DATEDIF(B4998,K4998,"d"))-(DATEDIF(H4998,J4998,"d")),IF(OR(M4998="Pending",ISBLANK(K4998)),TODAY()-B4998))),"-")</f>
        <v>-</v>
      </c>
    </row>
    <row r="4999" spans="1:16" x14ac:dyDescent="0.25">
      <c r="A4999" s="15"/>
      <c r="B4999" s="19"/>
      <c r="C4999" s="15"/>
      <c r="D4999" s="15"/>
      <c r="E4999" s="15"/>
      <c r="F4999" s="15"/>
      <c r="G4999" s="15"/>
      <c r="H4999" s="15"/>
      <c r="I4999" s="15"/>
      <c r="J4999" s="15"/>
      <c r="K4999" s="19"/>
      <c r="L4999" s="24" t="str">
        <f t="shared" ca="1" si="79"/>
        <v>-</v>
      </c>
      <c r="M4999" s="15"/>
      <c r="N4999" s="15"/>
      <c r="O4999" s="15"/>
      <c r="P4999" s="15"/>
    </row>
    <row r="5000" spans="1:16" x14ac:dyDescent="0.25">
      <c r="L5000" s="21" t="str">
        <f t="shared" ca="1" si="79"/>
        <v>-</v>
      </c>
    </row>
    <row r="5001" spans="1:16" x14ac:dyDescent="0.25">
      <c r="A5001" s="15"/>
      <c r="B5001" s="19"/>
      <c r="C5001" s="15"/>
      <c r="D5001" s="15"/>
      <c r="E5001" s="15"/>
      <c r="F5001" s="15"/>
      <c r="G5001" s="15"/>
      <c r="H5001" s="15"/>
      <c r="I5001" s="15"/>
      <c r="J5001" s="15"/>
      <c r="K5001" s="19"/>
      <c r="L5001" s="24" t="str">
        <f t="shared" ca="1" si="79"/>
        <v>-</v>
      </c>
      <c r="M5001" s="15"/>
      <c r="N5001" s="15"/>
      <c r="O5001" s="15"/>
      <c r="P5001" s="15"/>
    </row>
    <row r="5002" spans="1:16" x14ac:dyDescent="0.25">
      <c r="L5002" s="21" t="str">
        <f t="shared" ca="1" si="79"/>
        <v>-</v>
      </c>
    </row>
    <row r="5003" spans="1:16" x14ac:dyDescent="0.25">
      <c r="A5003" s="15"/>
      <c r="B5003" s="19"/>
      <c r="C5003" s="15"/>
      <c r="D5003" s="15"/>
      <c r="E5003" s="15"/>
      <c r="F5003" s="15"/>
      <c r="G5003" s="15"/>
      <c r="H5003" s="15"/>
      <c r="I5003" s="15"/>
      <c r="J5003" s="15"/>
      <c r="K5003" s="19"/>
      <c r="L5003" s="24" t="str">
        <f t="shared" ca="1" si="79"/>
        <v>-</v>
      </c>
      <c r="M5003" s="15"/>
      <c r="N5003" s="15"/>
      <c r="O5003" s="15"/>
      <c r="P5003" s="15"/>
    </row>
    <row r="5004" spans="1:16" x14ac:dyDescent="0.25">
      <c r="L5004" s="21" t="str">
        <f t="shared" ca="1" si="79"/>
        <v>-</v>
      </c>
    </row>
    <row r="5005" spans="1:16" x14ac:dyDescent="0.25">
      <c r="A5005" s="15"/>
      <c r="B5005" s="19"/>
      <c r="C5005" s="15"/>
      <c r="D5005" s="15"/>
      <c r="E5005" s="15"/>
      <c r="F5005" s="15"/>
      <c r="G5005" s="15"/>
      <c r="H5005" s="15"/>
      <c r="I5005" s="15"/>
      <c r="J5005" s="15"/>
      <c r="K5005" s="19"/>
      <c r="L5005" s="24" t="str">
        <f t="shared" ca="1" si="79"/>
        <v>-</v>
      </c>
      <c r="M5005" s="15"/>
      <c r="N5005" s="15"/>
      <c r="O5005" s="15"/>
      <c r="P5005" s="15"/>
    </row>
    <row r="5006" spans="1:16" x14ac:dyDescent="0.25">
      <c r="L5006" s="21" t="str">
        <f t="shared" ca="1" si="79"/>
        <v>-</v>
      </c>
    </row>
    <row r="5007" spans="1:16" x14ac:dyDescent="0.25">
      <c r="A5007" s="15"/>
      <c r="B5007" s="19"/>
      <c r="C5007" s="15"/>
      <c r="D5007" s="15"/>
      <c r="E5007" s="15"/>
      <c r="F5007" s="15"/>
      <c r="G5007" s="15"/>
      <c r="H5007" s="15"/>
      <c r="I5007" s="15"/>
      <c r="J5007" s="15"/>
      <c r="K5007" s="19"/>
      <c r="L5007" s="24" t="str">
        <f t="shared" ca="1" si="79"/>
        <v>-</v>
      </c>
      <c r="M5007" s="15"/>
      <c r="N5007" s="15"/>
      <c r="O5007" s="15"/>
      <c r="P5007" s="15"/>
    </row>
    <row r="5008" spans="1:16" x14ac:dyDescent="0.25">
      <c r="L5008" s="21" t="str">
        <f t="shared" ca="1" si="79"/>
        <v>-</v>
      </c>
    </row>
    <row r="5009" spans="1:16" x14ac:dyDescent="0.25">
      <c r="A5009" s="15"/>
      <c r="B5009" s="19"/>
      <c r="C5009" s="15"/>
      <c r="D5009" s="15"/>
      <c r="E5009" s="15"/>
      <c r="F5009" s="15"/>
      <c r="G5009" s="15"/>
      <c r="H5009" s="15"/>
      <c r="I5009" s="15"/>
      <c r="J5009" s="15"/>
      <c r="K5009" s="19"/>
      <c r="L5009" s="24" t="str">
        <f t="shared" ca="1" si="79"/>
        <v>-</v>
      </c>
      <c r="M5009" s="15"/>
      <c r="N5009" s="15"/>
      <c r="O5009" s="15"/>
      <c r="P5009" s="15"/>
    </row>
    <row r="5010" spans="1:16" x14ac:dyDescent="0.25">
      <c r="L5010" s="21" t="str">
        <f t="shared" ca="1" si="79"/>
        <v>-</v>
      </c>
    </row>
    <row r="5011" spans="1:16" x14ac:dyDescent="0.25">
      <c r="A5011" s="15"/>
      <c r="B5011" s="19"/>
      <c r="C5011" s="15"/>
      <c r="D5011" s="15"/>
      <c r="E5011" s="15"/>
      <c r="F5011" s="15"/>
      <c r="G5011" s="15"/>
      <c r="H5011" s="15"/>
      <c r="I5011" s="15"/>
      <c r="J5011" s="15"/>
      <c r="K5011" s="19"/>
      <c r="L5011" s="24" t="str">
        <f t="shared" ca="1" si="79"/>
        <v>-</v>
      </c>
      <c r="M5011" s="15"/>
      <c r="N5011" s="15"/>
      <c r="O5011" s="15"/>
      <c r="P5011" s="15"/>
    </row>
    <row r="5012" spans="1:16" x14ac:dyDescent="0.25">
      <c r="L5012" s="21" t="str">
        <f t="shared" ca="1" si="79"/>
        <v>-</v>
      </c>
    </row>
    <row r="5013" spans="1:16" x14ac:dyDescent="0.25">
      <c r="A5013" s="15"/>
      <c r="B5013" s="19"/>
      <c r="C5013" s="15"/>
      <c r="D5013" s="15"/>
      <c r="E5013" s="15"/>
      <c r="F5013" s="15"/>
      <c r="G5013" s="15"/>
      <c r="H5013" s="15"/>
      <c r="I5013" s="15"/>
      <c r="J5013" s="15"/>
      <c r="K5013" s="19"/>
      <c r="L5013" s="24" t="str">
        <f t="shared" ca="1" si="79"/>
        <v>-</v>
      </c>
      <c r="M5013" s="15"/>
      <c r="N5013" s="15"/>
      <c r="O5013" s="15"/>
      <c r="P5013" s="15"/>
    </row>
    <row r="5014" spans="1:16" x14ac:dyDescent="0.25">
      <c r="L5014" s="21" t="str">
        <f t="shared" ca="1" si="79"/>
        <v>-</v>
      </c>
    </row>
    <row r="5015" spans="1:16" x14ac:dyDescent="0.25">
      <c r="A5015" s="15"/>
      <c r="B5015" s="19"/>
      <c r="C5015" s="15"/>
      <c r="D5015" s="15"/>
      <c r="E5015" s="15"/>
      <c r="F5015" s="15"/>
      <c r="G5015" s="15"/>
      <c r="H5015" s="15"/>
      <c r="I5015" s="15"/>
      <c r="J5015" s="15"/>
      <c r="K5015" s="19"/>
      <c r="L5015" s="24" t="str">
        <f t="shared" ca="1" si="79"/>
        <v>-</v>
      </c>
      <c r="M5015" s="15"/>
      <c r="N5015" s="15"/>
      <c r="O5015" s="15"/>
      <c r="P5015" s="15"/>
    </row>
    <row r="5016" spans="1:16" x14ac:dyDescent="0.25">
      <c r="L5016" s="21" t="str">
        <f t="shared" ca="1" si="79"/>
        <v>-</v>
      </c>
    </row>
    <row r="5017" spans="1:16" x14ac:dyDescent="0.25">
      <c r="A5017" s="15"/>
      <c r="B5017" s="19"/>
      <c r="C5017" s="15"/>
      <c r="D5017" s="15"/>
      <c r="E5017" s="15"/>
      <c r="F5017" s="15"/>
      <c r="G5017" s="15"/>
      <c r="H5017" s="15"/>
      <c r="I5017" s="15"/>
      <c r="J5017" s="15"/>
      <c r="K5017" s="19"/>
      <c r="L5017" s="24" t="str">
        <f t="shared" ca="1" si="79"/>
        <v>-</v>
      </c>
      <c r="M5017" s="15"/>
      <c r="N5017" s="15"/>
      <c r="O5017" s="15"/>
      <c r="P5017" s="15"/>
    </row>
    <row r="5018" spans="1:16" x14ac:dyDescent="0.25">
      <c r="L5018" s="21" t="str">
        <f t="shared" ca="1" si="79"/>
        <v>-</v>
      </c>
    </row>
    <row r="5019" spans="1:16" x14ac:dyDescent="0.25">
      <c r="A5019" s="15"/>
      <c r="B5019" s="19"/>
      <c r="C5019" s="15"/>
      <c r="D5019" s="15"/>
      <c r="E5019" s="15"/>
      <c r="F5019" s="15"/>
      <c r="G5019" s="15"/>
      <c r="H5019" s="15"/>
      <c r="I5019" s="15"/>
      <c r="J5019" s="15"/>
      <c r="K5019" s="19"/>
      <c r="L5019" s="24" t="str">
        <f t="shared" ca="1" si="79"/>
        <v>-</v>
      </c>
      <c r="M5019" s="15"/>
      <c r="N5019" s="15"/>
      <c r="O5019" s="15"/>
      <c r="P5019" s="15"/>
    </row>
    <row r="5020" spans="1:16" x14ac:dyDescent="0.25">
      <c r="L5020" s="21" t="str">
        <f t="shared" ca="1" si="79"/>
        <v>-</v>
      </c>
    </row>
    <row r="5021" spans="1:16" x14ac:dyDescent="0.25">
      <c r="A5021" s="15"/>
      <c r="B5021" s="19"/>
      <c r="C5021" s="15"/>
      <c r="D5021" s="15"/>
      <c r="E5021" s="15"/>
      <c r="F5021" s="15"/>
      <c r="G5021" s="15"/>
      <c r="H5021" s="15"/>
      <c r="I5021" s="15"/>
      <c r="J5021" s="15"/>
      <c r="K5021" s="19"/>
      <c r="L5021" s="24" t="str">
        <f t="shared" ca="1" si="79"/>
        <v>-</v>
      </c>
      <c r="M5021" s="15"/>
      <c r="N5021" s="15"/>
      <c r="O5021" s="15"/>
      <c r="P5021" s="15"/>
    </row>
    <row r="5022" spans="1:16" x14ac:dyDescent="0.25">
      <c r="L5022" s="21" t="str">
        <f t="shared" ca="1" si="79"/>
        <v>-</v>
      </c>
    </row>
    <row r="5023" spans="1:16" x14ac:dyDescent="0.25">
      <c r="A5023" s="15"/>
      <c r="B5023" s="19"/>
      <c r="C5023" s="15"/>
      <c r="D5023" s="15"/>
      <c r="E5023" s="15"/>
      <c r="F5023" s="15"/>
      <c r="G5023" s="15"/>
      <c r="H5023" s="15"/>
      <c r="I5023" s="15"/>
      <c r="J5023" s="15"/>
      <c r="K5023" s="19"/>
      <c r="L5023" s="24" t="str">
        <f t="shared" ca="1" si="79"/>
        <v>-</v>
      </c>
      <c r="M5023" s="15"/>
      <c r="N5023" s="15"/>
      <c r="O5023" s="15"/>
      <c r="P5023" s="15"/>
    </row>
    <row r="5024" spans="1:16" x14ac:dyDescent="0.25">
      <c r="L5024" s="21" t="str">
        <f t="shared" ca="1" si="79"/>
        <v>-</v>
      </c>
    </row>
    <row r="5025" spans="1:16" x14ac:dyDescent="0.25">
      <c r="A5025" s="15"/>
      <c r="B5025" s="19"/>
      <c r="C5025" s="15"/>
      <c r="D5025" s="15"/>
      <c r="E5025" s="15"/>
      <c r="F5025" s="15"/>
      <c r="G5025" s="15"/>
      <c r="H5025" s="15"/>
      <c r="I5025" s="15"/>
      <c r="J5025" s="15"/>
      <c r="K5025" s="19"/>
      <c r="L5025" s="24" t="str">
        <f t="shared" ca="1" si="79"/>
        <v>-</v>
      </c>
      <c r="M5025" s="15"/>
      <c r="N5025" s="15"/>
      <c r="O5025" s="15"/>
      <c r="P5025" s="15"/>
    </row>
    <row r="5026" spans="1:16" x14ac:dyDescent="0.25">
      <c r="L5026" s="21" t="str">
        <f t="shared" ca="1" si="79"/>
        <v>-</v>
      </c>
    </row>
    <row r="5027" spans="1:16" x14ac:dyDescent="0.25">
      <c r="A5027" s="15"/>
      <c r="B5027" s="19"/>
      <c r="C5027" s="15"/>
      <c r="D5027" s="15"/>
      <c r="E5027" s="15"/>
      <c r="F5027" s="15"/>
      <c r="G5027" s="15"/>
      <c r="H5027" s="15"/>
      <c r="I5027" s="15"/>
      <c r="J5027" s="15"/>
      <c r="K5027" s="19"/>
      <c r="L5027" s="24" t="str">
        <f t="shared" ca="1" si="79"/>
        <v>-</v>
      </c>
      <c r="M5027" s="15"/>
      <c r="N5027" s="15"/>
      <c r="O5027" s="15"/>
      <c r="P5027" s="15"/>
    </row>
    <row r="5028" spans="1:16" x14ac:dyDescent="0.25">
      <c r="L5028" s="21" t="str">
        <f t="shared" ca="1" si="79"/>
        <v>-</v>
      </c>
    </row>
    <row r="5029" spans="1:16" x14ac:dyDescent="0.25">
      <c r="A5029" s="15"/>
      <c r="B5029" s="19"/>
      <c r="C5029" s="15"/>
      <c r="D5029" s="15"/>
      <c r="E5029" s="15"/>
      <c r="F5029" s="15"/>
      <c r="G5029" s="15"/>
      <c r="H5029" s="15"/>
      <c r="I5029" s="15"/>
      <c r="J5029" s="15"/>
      <c r="K5029" s="19"/>
      <c r="L5029" s="24" t="str">
        <f t="shared" ca="1" si="79"/>
        <v>-</v>
      </c>
      <c r="M5029" s="15"/>
      <c r="N5029" s="15"/>
      <c r="O5029" s="15"/>
      <c r="P5029" s="15"/>
    </row>
    <row r="5030" spans="1:16" x14ac:dyDescent="0.25">
      <c r="L5030" s="21" t="str">
        <f t="shared" ca="1" si="79"/>
        <v>-</v>
      </c>
    </row>
    <row r="5031" spans="1:16" x14ac:dyDescent="0.25">
      <c r="A5031" s="15"/>
      <c r="B5031" s="19"/>
      <c r="C5031" s="15"/>
      <c r="D5031" s="15"/>
      <c r="E5031" s="15"/>
      <c r="F5031" s="15"/>
      <c r="G5031" s="15"/>
      <c r="H5031" s="15"/>
      <c r="I5031" s="15"/>
      <c r="J5031" s="15"/>
      <c r="K5031" s="19"/>
      <c r="L5031" s="24" t="str">
        <f t="shared" ca="1" si="79"/>
        <v>-</v>
      </c>
      <c r="M5031" s="15"/>
      <c r="N5031" s="15"/>
      <c r="O5031" s="15"/>
      <c r="P5031" s="15"/>
    </row>
    <row r="5032" spans="1:16" x14ac:dyDescent="0.25">
      <c r="L5032" s="21" t="str">
        <f t="shared" ca="1" si="79"/>
        <v>-</v>
      </c>
    </row>
    <row r="5033" spans="1:16" x14ac:dyDescent="0.25">
      <c r="A5033" s="15"/>
      <c r="B5033" s="19"/>
      <c r="C5033" s="15"/>
      <c r="D5033" s="15"/>
      <c r="E5033" s="15"/>
      <c r="F5033" s="15"/>
      <c r="G5033" s="15"/>
      <c r="H5033" s="15"/>
      <c r="I5033" s="15"/>
      <c r="J5033" s="15"/>
      <c r="K5033" s="19"/>
      <c r="L5033" s="24" t="str">
        <f t="shared" ca="1" si="79"/>
        <v>-</v>
      </c>
      <c r="M5033" s="15"/>
      <c r="N5033" s="15"/>
      <c r="O5033" s="15"/>
      <c r="P5033" s="15"/>
    </row>
    <row r="5034" spans="1:16" x14ac:dyDescent="0.25">
      <c r="L5034" s="21" t="str">
        <f t="shared" ca="1" si="79"/>
        <v>-</v>
      </c>
    </row>
    <row r="5035" spans="1:16" x14ac:dyDescent="0.25">
      <c r="A5035" s="15"/>
      <c r="B5035" s="19"/>
      <c r="C5035" s="15"/>
      <c r="D5035" s="15"/>
      <c r="E5035" s="15"/>
      <c r="F5035" s="15"/>
      <c r="G5035" s="15"/>
      <c r="H5035" s="15"/>
      <c r="I5035" s="15"/>
      <c r="J5035" s="15"/>
      <c r="K5035" s="19"/>
      <c r="L5035" s="24" t="str">
        <f t="shared" ca="1" si="79"/>
        <v>-</v>
      </c>
      <c r="M5035" s="15"/>
      <c r="N5035" s="15"/>
      <c r="O5035" s="15"/>
      <c r="P5035" s="15"/>
    </row>
    <row r="5036" spans="1:16" x14ac:dyDescent="0.25">
      <c r="L5036" s="21" t="str">
        <f t="shared" ca="1" si="79"/>
        <v>-</v>
      </c>
    </row>
    <row r="5037" spans="1:16" x14ac:dyDescent="0.25">
      <c r="A5037" s="15"/>
      <c r="B5037" s="19"/>
      <c r="C5037" s="15"/>
      <c r="D5037" s="15"/>
      <c r="E5037" s="15"/>
      <c r="F5037" s="15"/>
      <c r="G5037" s="15"/>
      <c r="H5037" s="15"/>
      <c r="I5037" s="15"/>
      <c r="J5037" s="15"/>
      <c r="K5037" s="19"/>
      <c r="L5037" s="24" t="str">
        <f t="shared" ca="1" si="79"/>
        <v>-</v>
      </c>
      <c r="M5037" s="15"/>
      <c r="N5037" s="15"/>
      <c r="O5037" s="15"/>
      <c r="P5037" s="15"/>
    </row>
    <row r="5038" spans="1:16" x14ac:dyDescent="0.25">
      <c r="L5038" s="21" t="str">
        <f t="shared" ca="1" si="79"/>
        <v>-</v>
      </c>
    </row>
    <row r="5039" spans="1:16" x14ac:dyDescent="0.25">
      <c r="A5039" s="15"/>
      <c r="B5039" s="19"/>
      <c r="C5039" s="15"/>
      <c r="D5039" s="15"/>
      <c r="E5039" s="15"/>
      <c r="F5039" s="15"/>
      <c r="G5039" s="15"/>
      <c r="H5039" s="15"/>
      <c r="I5039" s="15"/>
      <c r="J5039" s="15"/>
      <c r="K5039" s="19"/>
      <c r="L5039" s="24" t="str">
        <f t="shared" ca="1" si="79"/>
        <v>-</v>
      </c>
      <c r="M5039" s="15"/>
      <c r="N5039" s="15"/>
      <c r="O5039" s="15"/>
      <c r="P5039" s="15"/>
    </row>
    <row r="5040" spans="1:16" x14ac:dyDescent="0.25">
      <c r="L5040" s="21" t="str">
        <f t="shared" ca="1" si="79"/>
        <v>-</v>
      </c>
    </row>
    <row r="5041" spans="1:16" x14ac:dyDescent="0.25">
      <c r="A5041" s="15"/>
      <c r="B5041" s="19"/>
      <c r="C5041" s="15"/>
      <c r="D5041" s="15"/>
      <c r="E5041" s="15"/>
      <c r="F5041" s="15"/>
      <c r="G5041" s="15"/>
      <c r="H5041" s="15"/>
      <c r="I5041" s="15"/>
      <c r="J5041" s="15"/>
      <c r="K5041" s="19"/>
      <c r="L5041" s="24" t="str">
        <f t="shared" ca="1" si="79"/>
        <v>-</v>
      </c>
      <c r="M5041" s="15"/>
      <c r="N5041" s="15"/>
      <c r="O5041" s="15"/>
      <c r="P5041" s="15"/>
    </row>
    <row r="5042" spans="1:16" x14ac:dyDescent="0.25">
      <c r="L5042" s="21" t="str">
        <f t="shared" ca="1" si="79"/>
        <v>-</v>
      </c>
    </row>
    <row r="5043" spans="1:16" x14ac:dyDescent="0.25">
      <c r="A5043" s="15"/>
      <c r="B5043" s="19"/>
      <c r="C5043" s="15"/>
      <c r="D5043" s="15"/>
      <c r="E5043" s="15"/>
      <c r="F5043" s="15"/>
      <c r="G5043" s="15"/>
      <c r="H5043" s="15"/>
      <c r="I5043" s="15"/>
      <c r="J5043" s="15"/>
      <c r="K5043" s="19"/>
      <c r="L5043" s="24" t="str">
        <f t="shared" ca="1" si="79"/>
        <v>-</v>
      </c>
      <c r="M5043" s="15"/>
      <c r="N5043" s="15"/>
      <c r="O5043" s="15"/>
      <c r="P5043" s="15"/>
    </row>
    <row r="5044" spans="1:16" x14ac:dyDescent="0.25">
      <c r="L5044" s="21" t="str">
        <f t="shared" ca="1" si="79"/>
        <v>-</v>
      </c>
    </row>
    <row r="5045" spans="1:16" x14ac:dyDescent="0.25">
      <c r="A5045" s="15"/>
      <c r="B5045" s="19"/>
      <c r="C5045" s="15"/>
      <c r="D5045" s="15"/>
      <c r="E5045" s="15"/>
      <c r="F5045" s="15"/>
      <c r="G5045" s="15"/>
      <c r="H5045" s="15"/>
      <c r="I5045" s="15"/>
      <c r="J5045" s="15"/>
      <c r="K5045" s="19"/>
      <c r="L5045" s="24" t="str">
        <f t="shared" ca="1" si="79"/>
        <v>-</v>
      </c>
      <c r="M5045" s="15"/>
      <c r="N5045" s="15"/>
      <c r="O5045" s="15"/>
      <c r="P5045" s="15"/>
    </row>
    <row r="5046" spans="1:16" x14ac:dyDescent="0.25">
      <c r="L5046" s="21" t="str">
        <f t="shared" ca="1" si="79"/>
        <v>-</v>
      </c>
    </row>
    <row r="5047" spans="1:16" x14ac:dyDescent="0.25">
      <c r="A5047" s="15"/>
      <c r="B5047" s="19"/>
      <c r="C5047" s="15"/>
      <c r="D5047" s="15"/>
      <c r="E5047" s="15"/>
      <c r="F5047" s="15"/>
      <c r="G5047" s="15"/>
      <c r="H5047" s="15"/>
      <c r="I5047" s="15"/>
      <c r="J5047" s="15"/>
      <c r="K5047" s="19"/>
      <c r="L5047" s="24" t="str">
        <f t="shared" ca="1" si="79"/>
        <v>-</v>
      </c>
      <c r="M5047" s="15"/>
      <c r="N5047" s="15"/>
      <c r="O5047" s="15"/>
      <c r="P5047" s="15"/>
    </row>
    <row r="5048" spans="1:16" x14ac:dyDescent="0.25">
      <c r="L5048" s="21" t="str">
        <f t="shared" ca="1" si="79"/>
        <v>-</v>
      </c>
    </row>
    <row r="5049" spans="1:16" x14ac:dyDescent="0.25">
      <c r="A5049" s="15"/>
      <c r="B5049" s="19"/>
      <c r="C5049" s="15"/>
      <c r="D5049" s="15"/>
      <c r="E5049" s="15"/>
      <c r="F5049" s="15"/>
      <c r="G5049" s="15"/>
      <c r="H5049" s="15"/>
      <c r="I5049" s="15"/>
      <c r="J5049" s="15"/>
      <c r="K5049" s="19"/>
      <c r="L5049" s="24" t="str">
        <f t="shared" ca="1" si="79"/>
        <v>-</v>
      </c>
      <c r="M5049" s="15"/>
      <c r="N5049" s="15"/>
      <c r="O5049" s="15"/>
      <c r="P5049" s="15"/>
    </row>
    <row r="5050" spans="1:16" x14ac:dyDescent="0.25">
      <c r="L5050" s="21" t="str">
        <f t="shared" ca="1" si="79"/>
        <v>-</v>
      </c>
    </row>
    <row r="5051" spans="1:16" x14ac:dyDescent="0.25">
      <c r="A5051" s="15"/>
      <c r="B5051" s="19"/>
      <c r="C5051" s="15"/>
      <c r="D5051" s="15"/>
      <c r="E5051" s="15"/>
      <c r="F5051" s="15"/>
      <c r="G5051" s="15"/>
      <c r="H5051" s="15"/>
      <c r="I5051" s="15"/>
      <c r="J5051" s="15"/>
      <c r="K5051" s="19"/>
      <c r="L5051" s="24" t="str">
        <f t="shared" ca="1" si="79"/>
        <v>-</v>
      </c>
      <c r="M5051" s="15"/>
      <c r="N5051" s="15"/>
      <c r="O5051" s="15"/>
      <c r="P5051" s="15"/>
    </row>
    <row r="5052" spans="1:16" x14ac:dyDescent="0.25">
      <c r="L5052" s="21" t="str">
        <f t="shared" ca="1" si="79"/>
        <v>-</v>
      </c>
    </row>
    <row r="5053" spans="1:16" x14ac:dyDescent="0.25">
      <c r="A5053" s="15"/>
      <c r="B5053" s="19"/>
      <c r="C5053" s="15"/>
      <c r="D5053" s="15"/>
      <c r="E5053" s="15"/>
      <c r="F5053" s="15"/>
      <c r="G5053" s="15"/>
      <c r="H5053" s="15"/>
      <c r="I5053" s="15"/>
      <c r="J5053" s="15"/>
      <c r="K5053" s="19"/>
      <c r="L5053" s="24" t="str">
        <f t="shared" ca="1" si="79"/>
        <v>-</v>
      </c>
      <c r="M5053" s="15"/>
      <c r="N5053" s="15"/>
      <c r="O5053" s="15"/>
      <c r="P5053" s="15"/>
    </row>
    <row r="5054" spans="1:16" x14ac:dyDescent="0.25">
      <c r="L5054" s="21" t="str">
        <f t="shared" ca="1" si="79"/>
        <v>-</v>
      </c>
    </row>
    <row r="5055" spans="1:16" x14ac:dyDescent="0.25">
      <c r="A5055" s="15"/>
      <c r="B5055" s="19"/>
      <c r="C5055" s="15"/>
      <c r="D5055" s="15"/>
      <c r="E5055" s="15"/>
      <c r="F5055" s="15"/>
      <c r="G5055" s="15"/>
      <c r="H5055" s="15"/>
      <c r="I5055" s="15"/>
      <c r="J5055" s="15"/>
      <c r="K5055" s="19"/>
      <c r="L5055" s="24" t="str">
        <f t="shared" ca="1" si="79"/>
        <v>-</v>
      </c>
      <c r="M5055" s="15"/>
      <c r="N5055" s="15"/>
      <c r="O5055" s="15"/>
      <c r="P5055" s="15"/>
    </row>
    <row r="5056" spans="1:16" x14ac:dyDescent="0.25">
      <c r="L5056" s="21" t="str">
        <f t="shared" ca="1" si="79"/>
        <v>-</v>
      </c>
    </row>
    <row r="5057" spans="1:16" x14ac:dyDescent="0.25">
      <c r="A5057" s="15"/>
      <c r="B5057" s="19"/>
      <c r="C5057" s="15"/>
      <c r="D5057" s="15"/>
      <c r="E5057" s="15"/>
      <c r="F5057" s="15"/>
      <c r="G5057" s="15"/>
      <c r="H5057" s="15"/>
      <c r="I5057" s="15"/>
      <c r="J5057" s="15"/>
      <c r="K5057" s="19"/>
      <c r="L5057" s="24" t="str">
        <f t="shared" ca="1" si="79"/>
        <v>-</v>
      </c>
      <c r="M5057" s="15"/>
      <c r="N5057" s="15"/>
      <c r="O5057" s="15"/>
      <c r="P5057" s="15"/>
    </row>
    <row r="5058" spans="1:16" x14ac:dyDescent="0.25">
      <c r="L5058" s="21" t="str">
        <f t="shared" ca="1" si="79"/>
        <v>-</v>
      </c>
    </row>
    <row r="5059" spans="1:16" x14ac:dyDescent="0.25">
      <c r="A5059" s="15"/>
      <c r="B5059" s="19"/>
      <c r="C5059" s="15"/>
      <c r="D5059" s="15"/>
      <c r="E5059" s="15"/>
      <c r="F5059" s="15"/>
      <c r="G5059" s="15"/>
      <c r="H5059" s="15"/>
      <c r="I5059" s="15"/>
      <c r="J5059" s="15"/>
      <c r="K5059" s="19"/>
      <c r="L5059" s="24" t="str">
        <f t="shared" ca="1" si="79"/>
        <v>-</v>
      </c>
      <c r="M5059" s="15"/>
      <c r="N5059" s="15"/>
      <c r="O5059" s="15"/>
      <c r="P5059" s="15"/>
    </row>
    <row r="5060" spans="1:16" x14ac:dyDescent="0.25">
      <c r="L5060" s="21" t="str">
        <f t="shared" ca="1" si="79"/>
        <v>-</v>
      </c>
    </row>
    <row r="5061" spans="1:16" x14ac:dyDescent="0.25">
      <c r="A5061" s="15"/>
      <c r="B5061" s="19"/>
      <c r="C5061" s="15"/>
      <c r="D5061" s="15"/>
      <c r="E5061" s="15"/>
      <c r="F5061" s="15"/>
      <c r="G5061" s="15"/>
      <c r="H5061" s="15"/>
      <c r="I5061" s="15"/>
      <c r="J5061" s="15"/>
      <c r="K5061" s="19"/>
      <c r="L5061" s="24" t="str">
        <f t="shared" ca="1" si="79"/>
        <v>-</v>
      </c>
      <c r="M5061" s="15"/>
      <c r="N5061" s="15"/>
      <c r="O5061" s="15"/>
      <c r="P5061" s="15"/>
    </row>
    <row r="5062" spans="1:16" x14ac:dyDescent="0.25">
      <c r="L5062" s="21" t="str">
        <f t="shared" ref="L5062:L5125" ca="1" si="80">IF(B5062&gt;1/1/1900, (IF(M5062="Closed",(DATEDIF(B5062,K5062,"d"))-(DATEDIF(H5062,J5062,"d")),IF(OR(M5062="Pending",ISBLANK(K5062)),TODAY()-B5062))),"-")</f>
        <v>-</v>
      </c>
    </row>
    <row r="5063" spans="1:16" x14ac:dyDescent="0.25">
      <c r="A5063" s="15"/>
      <c r="B5063" s="19"/>
      <c r="C5063" s="15"/>
      <c r="D5063" s="15"/>
      <c r="E5063" s="15"/>
      <c r="F5063" s="15"/>
      <c r="G5063" s="15"/>
      <c r="H5063" s="15"/>
      <c r="I5063" s="15"/>
      <c r="J5063" s="15"/>
      <c r="K5063" s="19"/>
      <c r="L5063" s="24" t="str">
        <f t="shared" ca="1" si="80"/>
        <v>-</v>
      </c>
      <c r="M5063" s="15"/>
      <c r="N5063" s="15"/>
      <c r="O5063" s="15"/>
      <c r="P5063" s="15"/>
    </row>
    <row r="5064" spans="1:16" x14ac:dyDescent="0.25">
      <c r="L5064" s="21" t="str">
        <f t="shared" ca="1" si="80"/>
        <v>-</v>
      </c>
    </row>
    <row r="5065" spans="1:16" x14ac:dyDescent="0.25">
      <c r="A5065" s="15"/>
      <c r="B5065" s="19"/>
      <c r="C5065" s="15"/>
      <c r="D5065" s="15"/>
      <c r="E5065" s="15"/>
      <c r="F5065" s="15"/>
      <c r="G5065" s="15"/>
      <c r="H5065" s="15"/>
      <c r="I5065" s="15"/>
      <c r="J5065" s="15"/>
      <c r="K5065" s="19"/>
      <c r="L5065" s="24" t="str">
        <f t="shared" ca="1" si="80"/>
        <v>-</v>
      </c>
      <c r="M5065" s="15"/>
      <c r="N5065" s="15"/>
      <c r="O5065" s="15"/>
      <c r="P5065" s="15"/>
    </row>
    <row r="5066" spans="1:16" x14ac:dyDescent="0.25">
      <c r="L5066" s="21" t="str">
        <f t="shared" ca="1" si="80"/>
        <v>-</v>
      </c>
    </row>
    <row r="5067" spans="1:16" x14ac:dyDescent="0.25">
      <c r="A5067" s="15"/>
      <c r="B5067" s="19"/>
      <c r="C5067" s="15"/>
      <c r="D5067" s="15"/>
      <c r="E5067" s="15"/>
      <c r="F5067" s="15"/>
      <c r="G5067" s="15"/>
      <c r="H5067" s="15"/>
      <c r="I5067" s="15"/>
      <c r="J5067" s="15"/>
      <c r="K5067" s="19"/>
      <c r="L5067" s="24" t="str">
        <f t="shared" ca="1" si="80"/>
        <v>-</v>
      </c>
      <c r="M5067" s="15"/>
      <c r="N5067" s="15"/>
      <c r="O5067" s="15"/>
      <c r="P5067" s="15"/>
    </row>
    <row r="5068" spans="1:16" x14ac:dyDescent="0.25">
      <c r="L5068" s="21" t="str">
        <f t="shared" ca="1" si="80"/>
        <v>-</v>
      </c>
    </row>
    <row r="5069" spans="1:16" x14ac:dyDescent="0.25">
      <c r="A5069" s="15"/>
      <c r="B5069" s="19"/>
      <c r="C5069" s="15"/>
      <c r="D5069" s="15"/>
      <c r="E5069" s="15"/>
      <c r="F5069" s="15"/>
      <c r="G5069" s="15"/>
      <c r="H5069" s="15"/>
      <c r="I5069" s="15"/>
      <c r="J5069" s="15"/>
      <c r="K5069" s="19"/>
      <c r="L5069" s="24" t="str">
        <f t="shared" ca="1" si="80"/>
        <v>-</v>
      </c>
      <c r="M5069" s="15"/>
      <c r="N5069" s="15"/>
      <c r="O5069" s="15"/>
      <c r="P5069" s="15"/>
    </row>
    <row r="5070" spans="1:16" x14ac:dyDescent="0.25">
      <c r="L5070" s="21" t="str">
        <f t="shared" ca="1" si="80"/>
        <v>-</v>
      </c>
    </row>
    <row r="5071" spans="1:16" x14ac:dyDescent="0.25">
      <c r="A5071" s="15"/>
      <c r="B5071" s="19"/>
      <c r="C5071" s="15"/>
      <c r="D5071" s="15"/>
      <c r="E5071" s="15"/>
      <c r="F5071" s="15"/>
      <c r="G5071" s="15"/>
      <c r="H5071" s="15"/>
      <c r="I5071" s="15"/>
      <c r="J5071" s="15"/>
      <c r="K5071" s="19"/>
      <c r="L5071" s="24" t="str">
        <f t="shared" ca="1" si="80"/>
        <v>-</v>
      </c>
      <c r="M5071" s="15"/>
      <c r="N5071" s="15"/>
      <c r="O5071" s="15"/>
      <c r="P5071" s="15"/>
    </row>
    <row r="5072" spans="1:16" x14ac:dyDescent="0.25">
      <c r="L5072" s="21" t="str">
        <f t="shared" ca="1" si="80"/>
        <v>-</v>
      </c>
    </row>
    <row r="5073" spans="1:16" x14ac:dyDescent="0.25">
      <c r="A5073" s="15"/>
      <c r="B5073" s="19"/>
      <c r="C5073" s="15"/>
      <c r="D5073" s="15"/>
      <c r="E5073" s="15"/>
      <c r="F5073" s="15"/>
      <c r="G5073" s="15"/>
      <c r="H5073" s="15"/>
      <c r="I5073" s="15"/>
      <c r="J5073" s="15"/>
      <c r="K5073" s="19"/>
      <c r="L5073" s="24" t="str">
        <f t="shared" ca="1" si="80"/>
        <v>-</v>
      </c>
      <c r="M5073" s="15"/>
      <c r="N5073" s="15"/>
      <c r="O5073" s="15"/>
      <c r="P5073" s="15"/>
    </row>
    <row r="5074" spans="1:16" x14ac:dyDescent="0.25">
      <c r="L5074" s="21" t="str">
        <f t="shared" ca="1" si="80"/>
        <v>-</v>
      </c>
    </row>
    <row r="5075" spans="1:16" x14ac:dyDescent="0.25">
      <c r="A5075" s="15"/>
      <c r="B5075" s="19"/>
      <c r="C5075" s="15"/>
      <c r="D5075" s="15"/>
      <c r="E5075" s="15"/>
      <c r="F5075" s="15"/>
      <c r="G5075" s="15"/>
      <c r="H5075" s="15"/>
      <c r="I5075" s="15"/>
      <c r="J5075" s="15"/>
      <c r="K5075" s="19"/>
      <c r="L5075" s="24" t="str">
        <f t="shared" ca="1" si="80"/>
        <v>-</v>
      </c>
      <c r="M5075" s="15"/>
      <c r="N5075" s="15"/>
      <c r="O5075" s="15"/>
      <c r="P5075" s="15"/>
    </row>
    <row r="5076" spans="1:16" x14ac:dyDescent="0.25">
      <c r="L5076" s="21" t="str">
        <f t="shared" ca="1" si="80"/>
        <v>-</v>
      </c>
    </row>
    <row r="5077" spans="1:16" x14ac:dyDescent="0.25">
      <c r="A5077" s="15"/>
      <c r="B5077" s="19"/>
      <c r="C5077" s="15"/>
      <c r="D5077" s="15"/>
      <c r="E5077" s="15"/>
      <c r="F5077" s="15"/>
      <c r="G5077" s="15"/>
      <c r="H5077" s="15"/>
      <c r="I5077" s="15"/>
      <c r="J5077" s="15"/>
      <c r="K5077" s="19"/>
      <c r="L5077" s="24" t="str">
        <f t="shared" ca="1" si="80"/>
        <v>-</v>
      </c>
      <c r="M5077" s="15"/>
      <c r="N5077" s="15"/>
      <c r="O5077" s="15"/>
      <c r="P5077" s="15"/>
    </row>
    <row r="5078" spans="1:16" x14ac:dyDescent="0.25">
      <c r="L5078" s="21" t="str">
        <f t="shared" ca="1" si="80"/>
        <v>-</v>
      </c>
    </row>
    <row r="5079" spans="1:16" x14ac:dyDescent="0.25">
      <c r="A5079" s="15"/>
      <c r="B5079" s="19"/>
      <c r="C5079" s="15"/>
      <c r="D5079" s="15"/>
      <c r="E5079" s="15"/>
      <c r="F5079" s="15"/>
      <c r="G5079" s="15"/>
      <c r="H5079" s="15"/>
      <c r="I5079" s="15"/>
      <c r="J5079" s="15"/>
      <c r="K5079" s="19"/>
      <c r="L5079" s="24" t="str">
        <f t="shared" ca="1" si="80"/>
        <v>-</v>
      </c>
      <c r="M5079" s="15"/>
      <c r="N5079" s="15"/>
      <c r="O5079" s="15"/>
      <c r="P5079" s="15"/>
    </row>
    <row r="5080" spans="1:16" x14ac:dyDescent="0.25">
      <c r="L5080" s="21" t="str">
        <f t="shared" ca="1" si="80"/>
        <v>-</v>
      </c>
    </row>
    <row r="5081" spans="1:16" x14ac:dyDescent="0.25">
      <c r="A5081" s="15"/>
      <c r="B5081" s="19"/>
      <c r="C5081" s="15"/>
      <c r="D5081" s="15"/>
      <c r="E5081" s="15"/>
      <c r="F5081" s="15"/>
      <c r="G5081" s="15"/>
      <c r="H5081" s="15"/>
      <c r="I5081" s="15"/>
      <c r="J5081" s="15"/>
      <c r="K5081" s="19"/>
      <c r="L5081" s="24" t="str">
        <f t="shared" ca="1" si="80"/>
        <v>-</v>
      </c>
      <c r="M5081" s="15"/>
      <c r="N5081" s="15"/>
      <c r="O5081" s="15"/>
      <c r="P5081" s="15"/>
    </row>
    <row r="5082" spans="1:16" x14ac:dyDescent="0.25">
      <c r="L5082" s="21" t="str">
        <f t="shared" ca="1" si="80"/>
        <v>-</v>
      </c>
    </row>
    <row r="5083" spans="1:16" x14ac:dyDescent="0.25">
      <c r="A5083" s="15"/>
      <c r="B5083" s="19"/>
      <c r="C5083" s="15"/>
      <c r="D5083" s="15"/>
      <c r="E5083" s="15"/>
      <c r="F5083" s="15"/>
      <c r="G5083" s="15"/>
      <c r="H5083" s="15"/>
      <c r="I5083" s="15"/>
      <c r="J5083" s="15"/>
      <c r="K5083" s="19"/>
      <c r="L5083" s="24" t="str">
        <f t="shared" ca="1" si="80"/>
        <v>-</v>
      </c>
      <c r="M5083" s="15"/>
      <c r="N5083" s="15"/>
      <c r="O5083" s="15"/>
      <c r="P5083" s="15"/>
    </row>
    <row r="5084" spans="1:16" x14ac:dyDescent="0.25">
      <c r="L5084" s="21" t="str">
        <f t="shared" ca="1" si="80"/>
        <v>-</v>
      </c>
    </row>
    <row r="5085" spans="1:16" x14ac:dyDescent="0.25">
      <c r="A5085" s="15"/>
      <c r="B5085" s="19"/>
      <c r="C5085" s="15"/>
      <c r="D5085" s="15"/>
      <c r="E5085" s="15"/>
      <c r="F5085" s="15"/>
      <c r="G5085" s="15"/>
      <c r="H5085" s="15"/>
      <c r="I5085" s="15"/>
      <c r="J5085" s="15"/>
      <c r="K5085" s="19"/>
      <c r="L5085" s="24" t="str">
        <f t="shared" ca="1" si="80"/>
        <v>-</v>
      </c>
      <c r="M5085" s="15"/>
      <c r="N5085" s="15"/>
      <c r="O5085" s="15"/>
      <c r="P5085" s="15"/>
    </row>
    <row r="5086" spans="1:16" x14ac:dyDescent="0.25">
      <c r="L5086" s="21" t="str">
        <f t="shared" ca="1" si="80"/>
        <v>-</v>
      </c>
    </row>
    <row r="5087" spans="1:16" x14ac:dyDescent="0.25">
      <c r="A5087" s="15"/>
      <c r="B5087" s="19"/>
      <c r="C5087" s="15"/>
      <c r="D5087" s="15"/>
      <c r="E5087" s="15"/>
      <c r="F5087" s="15"/>
      <c r="G5087" s="15"/>
      <c r="H5087" s="15"/>
      <c r="I5087" s="15"/>
      <c r="J5087" s="15"/>
      <c r="K5087" s="19"/>
      <c r="L5087" s="24" t="str">
        <f t="shared" ca="1" si="80"/>
        <v>-</v>
      </c>
      <c r="M5087" s="15"/>
      <c r="N5087" s="15"/>
      <c r="O5087" s="15"/>
      <c r="P5087" s="15"/>
    </row>
    <row r="5088" spans="1:16" x14ac:dyDescent="0.25">
      <c r="L5088" s="21" t="str">
        <f t="shared" ca="1" si="80"/>
        <v>-</v>
      </c>
    </row>
    <row r="5089" spans="1:16" x14ac:dyDescent="0.25">
      <c r="A5089" s="15"/>
      <c r="B5089" s="19"/>
      <c r="C5089" s="15"/>
      <c r="D5089" s="15"/>
      <c r="E5089" s="15"/>
      <c r="F5089" s="15"/>
      <c r="G5089" s="15"/>
      <c r="H5089" s="15"/>
      <c r="I5089" s="15"/>
      <c r="J5089" s="15"/>
      <c r="K5089" s="19"/>
      <c r="L5089" s="24" t="str">
        <f t="shared" ca="1" si="80"/>
        <v>-</v>
      </c>
      <c r="M5089" s="15"/>
      <c r="N5089" s="15"/>
      <c r="O5089" s="15"/>
      <c r="P5089" s="15"/>
    </row>
    <row r="5090" spans="1:16" x14ac:dyDescent="0.25">
      <c r="L5090" s="21" t="str">
        <f t="shared" ca="1" si="80"/>
        <v>-</v>
      </c>
    </row>
    <row r="5091" spans="1:16" x14ac:dyDescent="0.25">
      <c r="A5091" s="15"/>
      <c r="B5091" s="19"/>
      <c r="C5091" s="15"/>
      <c r="D5091" s="15"/>
      <c r="E5091" s="15"/>
      <c r="F5091" s="15"/>
      <c r="G5091" s="15"/>
      <c r="H5091" s="15"/>
      <c r="I5091" s="15"/>
      <c r="J5091" s="15"/>
      <c r="K5091" s="19"/>
      <c r="L5091" s="24" t="str">
        <f t="shared" ca="1" si="80"/>
        <v>-</v>
      </c>
      <c r="M5091" s="15"/>
      <c r="N5091" s="15"/>
      <c r="O5091" s="15"/>
      <c r="P5091" s="15"/>
    </row>
    <row r="5092" spans="1:16" x14ac:dyDescent="0.25">
      <c r="L5092" s="21" t="str">
        <f t="shared" ca="1" si="80"/>
        <v>-</v>
      </c>
    </row>
    <row r="5093" spans="1:16" x14ac:dyDescent="0.25">
      <c r="A5093" s="15"/>
      <c r="B5093" s="19"/>
      <c r="C5093" s="15"/>
      <c r="D5093" s="15"/>
      <c r="E5093" s="15"/>
      <c r="F5093" s="15"/>
      <c r="G5093" s="15"/>
      <c r="H5093" s="15"/>
      <c r="I5093" s="15"/>
      <c r="J5093" s="15"/>
      <c r="K5093" s="19"/>
      <c r="L5093" s="24" t="str">
        <f t="shared" ca="1" si="80"/>
        <v>-</v>
      </c>
      <c r="M5093" s="15"/>
      <c r="N5093" s="15"/>
      <c r="O5093" s="15"/>
      <c r="P5093" s="15"/>
    </row>
    <row r="5094" spans="1:16" x14ac:dyDescent="0.25">
      <c r="L5094" s="21" t="str">
        <f t="shared" ca="1" si="80"/>
        <v>-</v>
      </c>
    </row>
    <row r="5095" spans="1:16" x14ac:dyDescent="0.25">
      <c r="A5095" s="15"/>
      <c r="B5095" s="19"/>
      <c r="C5095" s="15"/>
      <c r="D5095" s="15"/>
      <c r="E5095" s="15"/>
      <c r="F5095" s="15"/>
      <c r="G5095" s="15"/>
      <c r="H5095" s="15"/>
      <c r="I5095" s="15"/>
      <c r="J5095" s="15"/>
      <c r="K5095" s="19"/>
      <c r="L5095" s="24" t="str">
        <f t="shared" ca="1" si="80"/>
        <v>-</v>
      </c>
      <c r="M5095" s="15"/>
      <c r="N5095" s="15"/>
      <c r="O5095" s="15"/>
      <c r="P5095" s="15"/>
    </row>
    <row r="5096" spans="1:16" x14ac:dyDescent="0.25">
      <c r="L5096" s="21" t="str">
        <f t="shared" ca="1" si="80"/>
        <v>-</v>
      </c>
    </row>
    <row r="5097" spans="1:16" x14ac:dyDescent="0.25">
      <c r="A5097" s="15"/>
      <c r="B5097" s="19"/>
      <c r="C5097" s="15"/>
      <c r="D5097" s="15"/>
      <c r="E5097" s="15"/>
      <c r="F5097" s="15"/>
      <c r="G5097" s="15"/>
      <c r="H5097" s="15"/>
      <c r="I5097" s="15"/>
      <c r="J5097" s="15"/>
      <c r="K5097" s="19"/>
      <c r="L5097" s="24" t="str">
        <f t="shared" ca="1" si="80"/>
        <v>-</v>
      </c>
      <c r="M5097" s="15"/>
      <c r="N5097" s="15"/>
      <c r="O5097" s="15"/>
      <c r="P5097" s="15"/>
    </row>
    <row r="5098" spans="1:16" x14ac:dyDescent="0.25">
      <c r="L5098" s="21" t="str">
        <f t="shared" ca="1" si="80"/>
        <v>-</v>
      </c>
    </row>
    <row r="5099" spans="1:16" x14ac:dyDescent="0.25">
      <c r="A5099" s="15"/>
      <c r="B5099" s="19"/>
      <c r="C5099" s="15"/>
      <c r="D5099" s="15"/>
      <c r="E5099" s="15"/>
      <c r="F5099" s="15"/>
      <c r="G5099" s="15"/>
      <c r="H5099" s="15"/>
      <c r="I5099" s="15"/>
      <c r="J5099" s="15"/>
      <c r="K5099" s="19"/>
      <c r="L5099" s="24" t="str">
        <f t="shared" ca="1" si="80"/>
        <v>-</v>
      </c>
      <c r="M5099" s="15"/>
      <c r="N5099" s="15"/>
      <c r="O5099" s="15"/>
      <c r="P5099" s="15"/>
    </row>
    <row r="5100" spans="1:16" x14ac:dyDescent="0.25">
      <c r="L5100" s="21" t="str">
        <f t="shared" ca="1" si="80"/>
        <v>-</v>
      </c>
    </row>
    <row r="5101" spans="1:16" x14ac:dyDescent="0.25">
      <c r="A5101" s="15"/>
      <c r="B5101" s="19"/>
      <c r="C5101" s="15"/>
      <c r="D5101" s="15"/>
      <c r="E5101" s="15"/>
      <c r="F5101" s="15"/>
      <c r="G5101" s="15"/>
      <c r="H5101" s="15"/>
      <c r="I5101" s="15"/>
      <c r="J5101" s="15"/>
      <c r="K5101" s="19"/>
      <c r="L5101" s="24" t="str">
        <f t="shared" ca="1" si="80"/>
        <v>-</v>
      </c>
      <c r="M5101" s="15"/>
      <c r="N5101" s="15"/>
      <c r="O5101" s="15"/>
      <c r="P5101" s="15"/>
    </row>
    <row r="5102" spans="1:16" x14ac:dyDescent="0.25">
      <c r="L5102" s="21" t="str">
        <f t="shared" ca="1" si="80"/>
        <v>-</v>
      </c>
    </row>
    <row r="5103" spans="1:16" x14ac:dyDescent="0.25">
      <c r="A5103" s="15"/>
      <c r="B5103" s="19"/>
      <c r="C5103" s="15"/>
      <c r="D5103" s="15"/>
      <c r="E5103" s="15"/>
      <c r="F5103" s="15"/>
      <c r="G5103" s="15"/>
      <c r="H5103" s="15"/>
      <c r="I5103" s="15"/>
      <c r="J5103" s="15"/>
      <c r="K5103" s="19"/>
      <c r="L5103" s="24" t="str">
        <f t="shared" ca="1" si="80"/>
        <v>-</v>
      </c>
      <c r="M5103" s="15"/>
      <c r="N5103" s="15"/>
      <c r="O5103" s="15"/>
      <c r="P5103" s="15"/>
    </row>
    <row r="5104" spans="1:16" x14ac:dyDescent="0.25">
      <c r="L5104" s="21" t="str">
        <f t="shared" ca="1" si="80"/>
        <v>-</v>
      </c>
    </row>
    <row r="5105" spans="1:16" x14ac:dyDescent="0.25">
      <c r="A5105" s="15"/>
      <c r="B5105" s="19"/>
      <c r="C5105" s="15"/>
      <c r="D5105" s="15"/>
      <c r="E5105" s="15"/>
      <c r="F5105" s="15"/>
      <c r="G5105" s="15"/>
      <c r="H5105" s="15"/>
      <c r="I5105" s="15"/>
      <c r="J5105" s="15"/>
      <c r="K5105" s="19"/>
      <c r="L5105" s="24" t="str">
        <f t="shared" ca="1" si="80"/>
        <v>-</v>
      </c>
      <c r="M5105" s="15"/>
      <c r="N5105" s="15"/>
      <c r="O5105" s="15"/>
      <c r="P5105" s="15"/>
    </row>
    <row r="5106" spans="1:16" x14ac:dyDescent="0.25">
      <c r="L5106" s="21" t="str">
        <f t="shared" ca="1" si="80"/>
        <v>-</v>
      </c>
    </row>
    <row r="5107" spans="1:16" x14ac:dyDescent="0.25">
      <c r="A5107" s="15"/>
      <c r="B5107" s="19"/>
      <c r="C5107" s="15"/>
      <c r="D5107" s="15"/>
      <c r="E5107" s="15"/>
      <c r="F5107" s="15"/>
      <c r="G5107" s="15"/>
      <c r="H5107" s="15"/>
      <c r="I5107" s="15"/>
      <c r="J5107" s="15"/>
      <c r="K5107" s="19"/>
      <c r="L5107" s="24" t="str">
        <f t="shared" ca="1" si="80"/>
        <v>-</v>
      </c>
      <c r="M5107" s="15"/>
      <c r="N5107" s="15"/>
      <c r="O5107" s="15"/>
      <c r="P5107" s="15"/>
    </row>
    <row r="5108" spans="1:16" x14ac:dyDescent="0.25">
      <c r="L5108" s="21" t="str">
        <f t="shared" ca="1" si="80"/>
        <v>-</v>
      </c>
    </row>
    <row r="5109" spans="1:16" x14ac:dyDescent="0.25">
      <c r="A5109" s="15"/>
      <c r="B5109" s="19"/>
      <c r="C5109" s="15"/>
      <c r="D5109" s="15"/>
      <c r="E5109" s="15"/>
      <c r="F5109" s="15"/>
      <c r="G5109" s="15"/>
      <c r="H5109" s="15"/>
      <c r="I5109" s="15"/>
      <c r="J5109" s="15"/>
      <c r="K5109" s="19"/>
      <c r="L5109" s="24" t="str">
        <f t="shared" ca="1" si="80"/>
        <v>-</v>
      </c>
      <c r="M5109" s="15"/>
      <c r="N5109" s="15"/>
      <c r="O5109" s="15"/>
      <c r="P5109" s="15"/>
    </row>
    <row r="5110" spans="1:16" x14ac:dyDescent="0.25">
      <c r="L5110" s="21" t="str">
        <f t="shared" ca="1" si="80"/>
        <v>-</v>
      </c>
    </row>
    <row r="5111" spans="1:16" x14ac:dyDescent="0.25">
      <c r="A5111" s="15"/>
      <c r="B5111" s="19"/>
      <c r="C5111" s="15"/>
      <c r="D5111" s="15"/>
      <c r="E5111" s="15"/>
      <c r="F5111" s="15"/>
      <c r="G5111" s="15"/>
      <c r="H5111" s="15"/>
      <c r="I5111" s="15"/>
      <c r="J5111" s="15"/>
      <c r="K5111" s="19"/>
      <c r="L5111" s="24" t="str">
        <f t="shared" ca="1" si="80"/>
        <v>-</v>
      </c>
      <c r="M5111" s="15"/>
      <c r="N5111" s="15"/>
      <c r="O5111" s="15"/>
      <c r="P5111" s="15"/>
    </row>
    <row r="5112" spans="1:16" x14ac:dyDescent="0.25">
      <c r="L5112" s="21" t="str">
        <f t="shared" ca="1" si="80"/>
        <v>-</v>
      </c>
    </row>
    <row r="5113" spans="1:16" x14ac:dyDescent="0.25">
      <c r="A5113" s="15"/>
      <c r="B5113" s="19"/>
      <c r="C5113" s="15"/>
      <c r="D5113" s="15"/>
      <c r="E5113" s="15"/>
      <c r="F5113" s="15"/>
      <c r="G5113" s="15"/>
      <c r="H5113" s="15"/>
      <c r="I5113" s="15"/>
      <c r="J5113" s="15"/>
      <c r="K5113" s="19"/>
      <c r="L5113" s="24" t="str">
        <f t="shared" ca="1" si="80"/>
        <v>-</v>
      </c>
      <c r="M5113" s="15"/>
      <c r="N5113" s="15"/>
      <c r="O5113" s="15"/>
      <c r="P5113" s="15"/>
    </row>
    <row r="5114" spans="1:16" x14ac:dyDescent="0.25">
      <c r="L5114" s="21" t="str">
        <f t="shared" ca="1" si="80"/>
        <v>-</v>
      </c>
    </row>
    <row r="5115" spans="1:16" x14ac:dyDescent="0.25">
      <c r="A5115" s="15"/>
      <c r="B5115" s="19"/>
      <c r="C5115" s="15"/>
      <c r="D5115" s="15"/>
      <c r="E5115" s="15"/>
      <c r="F5115" s="15"/>
      <c r="G5115" s="15"/>
      <c r="H5115" s="15"/>
      <c r="I5115" s="15"/>
      <c r="J5115" s="15"/>
      <c r="K5115" s="19"/>
      <c r="L5115" s="24" t="str">
        <f t="shared" ca="1" si="80"/>
        <v>-</v>
      </c>
      <c r="M5115" s="15"/>
      <c r="N5115" s="15"/>
      <c r="O5115" s="15"/>
      <c r="P5115" s="15"/>
    </row>
    <row r="5116" spans="1:16" x14ac:dyDescent="0.25">
      <c r="L5116" s="21" t="str">
        <f t="shared" ca="1" si="80"/>
        <v>-</v>
      </c>
    </row>
    <row r="5117" spans="1:16" x14ac:dyDescent="0.25">
      <c r="A5117" s="15"/>
      <c r="B5117" s="19"/>
      <c r="C5117" s="15"/>
      <c r="D5117" s="15"/>
      <c r="E5117" s="15"/>
      <c r="F5117" s="15"/>
      <c r="G5117" s="15"/>
      <c r="H5117" s="15"/>
      <c r="I5117" s="15"/>
      <c r="J5117" s="15"/>
      <c r="K5117" s="19"/>
      <c r="L5117" s="24" t="str">
        <f t="shared" ca="1" si="80"/>
        <v>-</v>
      </c>
      <c r="M5117" s="15"/>
      <c r="N5117" s="15"/>
      <c r="O5117" s="15"/>
      <c r="P5117" s="15"/>
    </row>
    <row r="5118" spans="1:16" x14ac:dyDescent="0.25">
      <c r="L5118" s="21" t="str">
        <f t="shared" ca="1" si="80"/>
        <v>-</v>
      </c>
    </row>
    <row r="5119" spans="1:16" x14ac:dyDescent="0.25">
      <c r="A5119" s="15"/>
      <c r="B5119" s="19"/>
      <c r="C5119" s="15"/>
      <c r="D5119" s="15"/>
      <c r="E5119" s="15"/>
      <c r="F5119" s="15"/>
      <c r="G5119" s="15"/>
      <c r="H5119" s="15"/>
      <c r="I5119" s="15"/>
      <c r="J5119" s="15"/>
      <c r="K5119" s="19"/>
      <c r="L5119" s="24" t="str">
        <f t="shared" ca="1" si="80"/>
        <v>-</v>
      </c>
      <c r="M5119" s="15"/>
      <c r="N5119" s="15"/>
      <c r="O5119" s="15"/>
      <c r="P5119" s="15"/>
    </row>
    <row r="5120" spans="1:16" x14ac:dyDescent="0.25">
      <c r="L5120" s="21" t="str">
        <f t="shared" ca="1" si="80"/>
        <v>-</v>
      </c>
    </row>
    <row r="5121" spans="1:16" x14ac:dyDescent="0.25">
      <c r="A5121" s="15"/>
      <c r="B5121" s="19"/>
      <c r="C5121" s="15"/>
      <c r="D5121" s="15"/>
      <c r="E5121" s="15"/>
      <c r="F5121" s="15"/>
      <c r="G5121" s="15"/>
      <c r="H5121" s="15"/>
      <c r="I5121" s="15"/>
      <c r="J5121" s="15"/>
      <c r="K5121" s="19"/>
      <c r="L5121" s="24" t="str">
        <f t="shared" ca="1" si="80"/>
        <v>-</v>
      </c>
      <c r="M5121" s="15"/>
      <c r="N5121" s="15"/>
      <c r="O5121" s="15"/>
      <c r="P5121" s="15"/>
    </row>
    <row r="5122" spans="1:16" x14ac:dyDescent="0.25">
      <c r="L5122" s="21" t="str">
        <f t="shared" ca="1" si="80"/>
        <v>-</v>
      </c>
    </row>
    <row r="5123" spans="1:16" x14ac:dyDescent="0.25">
      <c r="A5123" s="15"/>
      <c r="B5123" s="19"/>
      <c r="C5123" s="15"/>
      <c r="D5123" s="15"/>
      <c r="E5123" s="15"/>
      <c r="F5123" s="15"/>
      <c r="G5123" s="15"/>
      <c r="H5123" s="15"/>
      <c r="I5123" s="15"/>
      <c r="J5123" s="15"/>
      <c r="K5123" s="19"/>
      <c r="L5123" s="24" t="str">
        <f t="shared" ca="1" si="80"/>
        <v>-</v>
      </c>
      <c r="M5123" s="15"/>
      <c r="N5123" s="15"/>
      <c r="O5123" s="15"/>
      <c r="P5123" s="15"/>
    </row>
    <row r="5124" spans="1:16" x14ac:dyDescent="0.25">
      <c r="L5124" s="21" t="str">
        <f t="shared" ca="1" si="80"/>
        <v>-</v>
      </c>
    </row>
    <row r="5125" spans="1:16" x14ac:dyDescent="0.25">
      <c r="A5125" s="15"/>
      <c r="B5125" s="19"/>
      <c r="C5125" s="15"/>
      <c r="D5125" s="15"/>
      <c r="E5125" s="15"/>
      <c r="F5125" s="15"/>
      <c r="G5125" s="15"/>
      <c r="H5125" s="15"/>
      <c r="I5125" s="15"/>
      <c r="J5125" s="15"/>
      <c r="K5125" s="19"/>
      <c r="L5125" s="24" t="str">
        <f t="shared" ca="1" si="80"/>
        <v>-</v>
      </c>
      <c r="M5125" s="15"/>
      <c r="N5125" s="15"/>
      <c r="O5125" s="15"/>
      <c r="P5125" s="15"/>
    </row>
    <row r="5126" spans="1:16" x14ac:dyDescent="0.25">
      <c r="L5126" s="21" t="str">
        <f t="shared" ref="L5126:L5189" ca="1" si="81">IF(B5126&gt;1/1/1900, (IF(M5126="Closed",(DATEDIF(B5126,K5126,"d"))-(DATEDIF(H5126,J5126,"d")),IF(OR(M5126="Pending",ISBLANK(K5126)),TODAY()-B5126))),"-")</f>
        <v>-</v>
      </c>
    </row>
    <row r="5127" spans="1:16" x14ac:dyDescent="0.25">
      <c r="A5127" s="15"/>
      <c r="B5127" s="19"/>
      <c r="C5127" s="15"/>
      <c r="D5127" s="15"/>
      <c r="E5127" s="15"/>
      <c r="F5127" s="15"/>
      <c r="G5127" s="15"/>
      <c r="H5127" s="15"/>
      <c r="I5127" s="15"/>
      <c r="J5127" s="15"/>
      <c r="K5127" s="19"/>
      <c r="L5127" s="24" t="str">
        <f t="shared" ca="1" si="81"/>
        <v>-</v>
      </c>
      <c r="M5127" s="15"/>
      <c r="N5127" s="15"/>
      <c r="O5127" s="15"/>
      <c r="P5127" s="15"/>
    </row>
    <row r="5128" spans="1:16" x14ac:dyDescent="0.25">
      <c r="L5128" s="21" t="str">
        <f t="shared" ca="1" si="81"/>
        <v>-</v>
      </c>
    </row>
    <row r="5129" spans="1:16" x14ac:dyDescent="0.25">
      <c r="A5129" s="15"/>
      <c r="B5129" s="19"/>
      <c r="C5129" s="15"/>
      <c r="D5129" s="15"/>
      <c r="E5129" s="15"/>
      <c r="F5129" s="15"/>
      <c r="G5129" s="15"/>
      <c r="H5129" s="15"/>
      <c r="I5129" s="15"/>
      <c r="J5129" s="15"/>
      <c r="K5129" s="19"/>
      <c r="L5129" s="24" t="str">
        <f t="shared" ca="1" si="81"/>
        <v>-</v>
      </c>
      <c r="M5129" s="15"/>
      <c r="N5129" s="15"/>
      <c r="O5129" s="15"/>
      <c r="P5129" s="15"/>
    </row>
    <row r="5130" spans="1:16" x14ac:dyDescent="0.25">
      <c r="L5130" s="21" t="str">
        <f t="shared" ca="1" si="81"/>
        <v>-</v>
      </c>
    </row>
    <row r="5131" spans="1:16" x14ac:dyDescent="0.25">
      <c r="A5131" s="15"/>
      <c r="B5131" s="19"/>
      <c r="C5131" s="15"/>
      <c r="D5131" s="15"/>
      <c r="E5131" s="15"/>
      <c r="F5131" s="15"/>
      <c r="G5131" s="15"/>
      <c r="H5131" s="15"/>
      <c r="I5131" s="15"/>
      <c r="J5131" s="15"/>
      <c r="K5131" s="19"/>
      <c r="L5131" s="24" t="str">
        <f t="shared" ca="1" si="81"/>
        <v>-</v>
      </c>
      <c r="M5131" s="15"/>
      <c r="N5131" s="15"/>
      <c r="O5131" s="15"/>
      <c r="P5131" s="15"/>
    </row>
    <row r="5132" spans="1:16" x14ac:dyDescent="0.25">
      <c r="L5132" s="21" t="str">
        <f t="shared" ca="1" si="81"/>
        <v>-</v>
      </c>
    </row>
    <row r="5133" spans="1:16" x14ac:dyDescent="0.25">
      <c r="A5133" s="15"/>
      <c r="B5133" s="19"/>
      <c r="C5133" s="15"/>
      <c r="D5133" s="15"/>
      <c r="E5133" s="15"/>
      <c r="F5133" s="15"/>
      <c r="G5133" s="15"/>
      <c r="H5133" s="15"/>
      <c r="I5133" s="15"/>
      <c r="J5133" s="15"/>
      <c r="K5133" s="19"/>
      <c r="L5133" s="24" t="str">
        <f t="shared" ca="1" si="81"/>
        <v>-</v>
      </c>
      <c r="M5133" s="15"/>
      <c r="N5133" s="15"/>
      <c r="O5133" s="15"/>
      <c r="P5133" s="15"/>
    </row>
    <row r="5134" spans="1:16" x14ac:dyDescent="0.25">
      <c r="L5134" s="21" t="str">
        <f t="shared" ca="1" si="81"/>
        <v>-</v>
      </c>
    </row>
    <row r="5135" spans="1:16" x14ac:dyDescent="0.25">
      <c r="A5135" s="15"/>
      <c r="B5135" s="19"/>
      <c r="C5135" s="15"/>
      <c r="D5135" s="15"/>
      <c r="E5135" s="15"/>
      <c r="F5135" s="15"/>
      <c r="G5135" s="15"/>
      <c r="H5135" s="15"/>
      <c r="I5135" s="15"/>
      <c r="J5135" s="15"/>
      <c r="K5135" s="19"/>
      <c r="L5135" s="24" t="str">
        <f t="shared" ca="1" si="81"/>
        <v>-</v>
      </c>
      <c r="M5135" s="15"/>
      <c r="N5135" s="15"/>
      <c r="O5135" s="15"/>
      <c r="P5135" s="15"/>
    </row>
    <row r="5136" spans="1:16" x14ac:dyDescent="0.25">
      <c r="L5136" s="21" t="str">
        <f t="shared" ca="1" si="81"/>
        <v>-</v>
      </c>
    </row>
    <row r="5137" spans="1:16" x14ac:dyDescent="0.25">
      <c r="A5137" s="15"/>
      <c r="B5137" s="19"/>
      <c r="C5137" s="15"/>
      <c r="D5137" s="15"/>
      <c r="E5137" s="15"/>
      <c r="F5137" s="15"/>
      <c r="G5137" s="15"/>
      <c r="H5137" s="15"/>
      <c r="I5137" s="15"/>
      <c r="J5137" s="15"/>
      <c r="K5137" s="19"/>
      <c r="L5137" s="24" t="str">
        <f t="shared" ca="1" si="81"/>
        <v>-</v>
      </c>
      <c r="M5137" s="15"/>
      <c r="N5137" s="15"/>
      <c r="O5137" s="15"/>
      <c r="P5137" s="15"/>
    </row>
    <row r="5138" spans="1:16" x14ac:dyDescent="0.25">
      <c r="L5138" s="21" t="str">
        <f t="shared" ca="1" si="81"/>
        <v>-</v>
      </c>
    </row>
    <row r="5139" spans="1:16" x14ac:dyDescent="0.25">
      <c r="A5139" s="15"/>
      <c r="B5139" s="19"/>
      <c r="C5139" s="15"/>
      <c r="D5139" s="15"/>
      <c r="E5139" s="15"/>
      <c r="F5139" s="15"/>
      <c r="G5139" s="15"/>
      <c r="H5139" s="15"/>
      <c r="I5139" s="15"/>
      <c r="J5139" s="15"/>
      <c r="K5139" s="19"/>
      <c r="L5139" s="24" t="str">
        <f t="shared" ca="1" si="81"/>
        <v>-</v>
      </c>
      <c r="M5139" s="15"/>
      <c r="N5139" s="15"/>
      <c r="O5139" s="15"/>
      <c r="P5139" s="15"/>
    </row>
    <row r="5140" spans="1:16" x14ac:dyDescent="0.25">
      <c r="L5140" s="21" t="str">
        <f t="shared" ca="1" si="81"/>
        <v>-</v>
      </c>
    </row>
    <row r="5141" spans="1:16" x14ac:dyDescent="0.25">
      <c r="A5141" s="15"/>
      <c r="B5141" s="19"/>
      <c r="C5141" s="15"/>
      <c r="D5141" s="15"/>
      <c r="E5141" s="15"/>
      <c r="F5141" s="15"/>
      <c r="G5141" s="15"/>
      <c r="H5141" s="15"/>
      <c r="I5141" s="15"/>
      <c r="J5141" s="15"/>
      <c r="K5141" s="19"/>
      <c r="L5141" s="24" t="str">
        <f t="shared" ca="1" si="81"/>
        <v>-</v>
      </c>
      <c r="M5141" s="15"/>
      <c r="N5141" s="15"/>
      <c r="O5141" s="15"/>
      <c r="P5141" s="15"/>
    </row>
    <row r="5142" spans="1:16" x14ac:dyDescent="0.25">
      <c r="L5142" s="21" t="str">
        <f t="shared" ca="1" si="81"/>
        <v>-</v>
      </c>
    </row>
    <row r="5143" spans="1:16" x14ac:dyDescent="0.25">
      <c r="A5143" s="15"/>
      <c r="B5143" s="19"/>
      <c r="C5143" s="15"/>
      <c r="D5143" s="15"/>
      <c r="E5143" s="15"/>
      <c r="F5143" s="15"/>
      <c r="G5143" s="15"/>
      <c r="H5143" s="15"/>
      <c r="I5143" s="15"/>
      <c r="J5143" s="15"/>
      <c r="K5143" s="19"/>
      <c r="L5143" s="24" t="str">
        <f t="shared" ca="1" si="81"/>
        <v>-</v>
      </c>
      <c r="M5143" s="15"/>
      <c r="N5143" s="15"/>
      <c r="O5143" s="15"/>
      <c r="P5143" s="15"/>
    </row>
    <row r="5144" spans="1:16" x14ac:dyDescent="0.25">
      <c r="L5144" s="21" t="str">
        <f t="shared" ca="1" si="81"/>
        <v>-</v>
      </c>
    </row>
    <row r="5145" spans="1:16" x14ac:dyDescent="0.25">
      <c r="A5145" s="15"/>
      <c r="B5145" s="19"/>
      <c r="C5145" s="15"/>
      <c r="D5145" s="15"/>
      <c r="E5145" s="15"/>
      <c r="F5145" s="15"/>
      <c r="G5145" s="15"/>
      <c r="H5145" s="15"/>
      <c r="I5145" s="15"/>
      <c r="J5145" s="15"/>
      <c r="K5145" s="19"/>
      <c r="L5145" s="24" t="str">
        <f t="shared" ca="1" si="81"/>
        <v>-</v>
      </c>
      <c r="M5145" s="15"/>
      <c r="N5145" s="15"/>
      <c r="O5145" s="15"/>
      <c r="P5145" s="15"/>
    </row>
    <row r="5146" spans="1:16" x14ac:dyDescent="0.25">
      <c r="L5146" s="21" t="str">
        <f t="shared" ca="1" si="81"/>
        <v>-</v>
      </c>
    </row>
    <row r="5147" spans="1:16" x14ac:dyDescent="0.25">
      <c r="A5147" s="15"/>
      <c r="B5147" s="19"/>
      <c r="C5147" s="15"/>
      <c r="D5147" s="15"/>
      <c r="E5147" s="15"/>
      <c r="F5147" s="15"/>
      <c r="G5147" s="15"/>
      <c r="H5147" s="15"/>
      <c r="I5147" s="15"/>
      <c r="J5147" s="15"/>
      <c r="K5147" s="19"/>
      <c r="L5147" s="24" t="str">
        <f t="shared" ca="1" si="81"/>
        <v>-</v>
      </c>
      <c r="M5147" s="15"/>
      <c r="N5147" s="15"/>
      <c r="O5147" s="15"/>
      <c r="P5147" s="15"/>
    </row>
    <row r="5148" spans="1:16" x14ac:dyDescent="0.25">
      <c r="L5148" s="21" t="str">
        <f t="shared" ca="1" si="81"/>
        <v>-</v>
      </c>
    </row>
    <row r="5149" spans="1:16" x14ac:dyDescent="0.25">
      <c r="A5149" s="15"/>
      <c r="B5149" s="19"/>
      <c r="C5149" s="15"/>
      <c r="D5149" s="15"/>
      <c r="E5149" s="15"/>
      <c r="F5149" s="15"/>
      <c r="G5149" s="15"/>
      <c r="H5149" s="15"/>
      <c r="I5149" s="15"/>
      <c r="J5149" s="15"/>
      <c r="K5149" s="19"/>
      <c r="L5149" s="24" t="str">
        <f t="shared" ca="1" si="81"/>
        <v>-</v>
      </c>
      <c r="M5149" s="15"/>
      <c r="N5149" s="15"/>
      <c r="O5149" s="15"/>
      <c r="P5149" s="15"/>
    </row>
    <row r="5150" spans="1:16" x14ac:dyDescent="0.25">
      <c r="L5150" s="21" t="str">
        <f t="shared" ca="1" si="81"/>
        <v>-</v>
      </c>
    </row>
    <row r="5151" spans="1:16" x14ac:dyDescent="0.25">
      <c r="A5151" s="15"/>
      <c r="B5151" s="19"/>
      <c r="C5151" s="15"/>
      <c r="D5151" s="15"/>
      <c r="E5151" s="15"/>
      <c r="F5151" s="15"/>
      <c r="G5151" s="15"/>
      <c r="H5151" s="15"/>
      <c r="I5151" s="15"/>
      <c r="J5151" s="15"/>
      <c r="K5151" s="19"/>
      <c r="L5151" s="24" t="str">
        <f t="shared" ca="1" si="81"/>
        <v>-</v>
      </c>
      <c r="M5151" s="15"/>
      <c r="N5151" s="15"/>
      <c r="O5151" s="15"/>
      <c r="P5151" s="15"/>
    </row>
    <row r="5152" spans="1:16" x14ac:dyDescent="0.25">
      <c r="L5152" s="21" t="str">
        <f t="shared" ca="1" si="81"/>
        <v>-</v>
      </c>
    </row>
    <row r="5153" spans="1:16" x14ac:dyDescent="0.25">
      <c r="A5153" s="15"/>
      <c r="B5153" s="19"/>
      <c r="C5153" s="15"/>
      <c r="D5153" s="15"/>
      <c r="E5153" s="15"/>
      <c r="F5153" s="15"/>
      <c r="G5153" s="15"/>
      <c r="H5153" s="15"/>
      <c r="I5153" s="15"/>
      <c r="J5153" s="15"/>
      <c r="K5153" s="19"/>
      <c r="L5153" s="24" t="str">
        <f t="shared" ca="1" si="81"/>
        <v>-</v>
      </c>
      <c r="M5153" s="15"/>
      <c r="N5153" s="15"/>
      <c r="O5153" s="15"/>
      <c r="P5153" s="15"/>
    </row>
    <row r="5154" spans="1:16" x14ac:dyDescent="0.25">
      <c r="L5154" s="21" t="str">
        <f t="shared" ca="1" si="81"/>
        <v>-</v>
      </c>
    </row>
    <row r="5155" spans="1:16" x14ac:dyDescent="0.25">
      <c r="A5155" s="15"/>
      <c r="B5155" s="19"/>
      <c r="C5155" s="15"/>
      <c r="D5155" s="15"/>
      <c r="E5155" s="15"/>
      <c r="F5155" s="15"/>
      <c r="G5155" s="15"/>
      <c r="H5155" s="15"/>
      <c r="I5155" s="15"/>
      <c r="J5155" s="15"/>
      <c r="K5155" s="19"/>
      <c r="L5155" s="24" t="str">
        <f t="shared" ca="1" si="81"/>
        <v>-</v>
      </c>
      <c r="M5155" s="15"/>
      <c r="N5155" s="15"/>
      <c r="O5155" s="15"/>
      <c r="P5155" s="15"/>
    </row>
    <row r="5156" spans="1:16" x14ac:dyDescent="0.25">
      <c r="L5156" s="21" t="str">
        <f t="shared" ca="1" si="81"/>
        <v>-</v>
      </c>
    </row>
    <row r="5157" spans="1:16" x14ac:dyDescent="0.25">
      <c r="A5157" s="15"/>
      <c r="B5157" s="19"/>
      <c r="C5157" s="15"/>
      <c r="D5157" s="15"/>
      <c r="E5157" s="15"/>
      <c r="F5157" s="15"/>
      <c r="G5157" s="15"/>
      <c r="H5157" s="15"/>
      <c r="I5157" s="15"/>
      <c r="J5157" s="15"/>
      <c r="K5157" s="19"/>
      <c r="L5157" s="24" t="str">
        <f t="shared" ca="1" si="81"/>
        <v>-</v>
      </c>
      <c r="M5157" s="15"/>
      <c r="N5157" s="15"/>
      <c r="O5157" s="15"/>
      <c r="P5157" s="15"/>
    </row>
    <row r="5158" spans="1:16" x14ac:dyDescent="0.25">
      <c r="L5158" s="21" t="str">
        <f t="shared" ca="1" si="81"/>
        <v>-</v>
      </c>
    </row>
    <row r="5159" spans="1:16" x14ac:dyDescent="0.25">
      <c r="A5159" s="15"/>
      <c r="B5159" s="19"/>
      <c r="C5159" s="15"/>
      <c r="D5159" s="15"/>
      <c r="E5159" s="15"/>
      <c r="F5159" s="15"/>
      <c r="G5159" s="15"/>
      <c r="H5159" s="15"/>
      <c r="I5159" s="15"/>
      <c r="J5159" s="15"/>
      <c r="K5159" s="19"/>
      <c r="L5159" s="24" t="str">
        <f t="shared" ca="1" si="81"/>
        <v>-</v>
      </c>
      <c r="M5159" s="15"/>
      <c r="N5159" s="15"/>
      <c r="O5159" s="15"/>
      <c r="P5159" s="15"/>
    </row>
    <row r="5160" spans="1:16" x14ac:dyDescent="0.25">
      <c r="L5160" s="21" t="str">
        <f t="shared" ca="1" si="81"/>
        <v>-</v>
      </c>
    </row>
    <row r="5161" spans="1:16" x14ac:dyDescent="0.25">
      <c r="A5161" s="15"/>
      <c r="B5161" s="19"/>
      <c r="C5161" s="15"/>
      <c r="D5161" s="15"/>
      <c r="E5161" s="15"/>
      <c r="F5161" s="15"/>
      <c r="G5161" s="15"/>
      <c r="H5161" s="15"/>
      <c r="I5161" s="15"/>
      <c r="J5161" s="15"/>
      <c r="K5161" s="19"/>
      <c r="L5161" s="24" t="str">
        <f t="shared" ca="1" si="81"/>
        <v>-</v>
      </c>
      <c r="M5161" s="15"/>
      <c r="N5161" s="15"/>
      <c r="O5161" s="15"/>
      <c r="P5161" s="15"/>
    </row>
    <row r="5162" spans="1:16" x14ac:dyDescent="0.25">
      <c r="L5162" s="21" t="str">
        <f t="shared" ca="1" si="81"/>
        <v>-</v>
      </c>
    </row>
    <row r="5163" spans="1:16" x14ac:dyDescent="0.25">
      <c r="A5163" s="15"/>
      <c r="B5163" s="19"/>
      <c r="C5163" s="15"/>
      <c r="D5163" s="15"/>
      <c r="E5163" s="15"/>
      <c r="F5163" s="15"/>
      <c r="G5163" s="15"/>
      <c r="H5163" s="15"/>
      <c r="I5163" s="15"/>
      <c r="J5163" s="15"/>
      <c r="K5163" s="19"/>
      <c r="L5163" s="24" t="str">
        <f t="shared" ca="1" si="81"/>
        <v>-</v>
      </c>
      <c r="M5163" s="15"/>
      <c r="N5163" s="15"/>
      <c r="O5163" s="15"/>
      <c r="P5163" s="15"/>
    </row>
    <row r="5164" spans="1:16" x14ac:dyDescent="0.25">
      <c r="L5164" s="21" t="str">
        <f t="shared" ca="1" si="81"/>
        <v>-</v>
      </c>
    </row>
    <row r="5165" spans="1:16" x14ac:dyDescent="0.25">
      <c r="A5165" s="15"/>
      <c r="B5165" s="19"/>
      <c r="C5165" s="15"/>
      <c r="D5165" s="15"/>
      <c r="E5165" s="15"/>
      <c r="F5165" s="15"/>
      <c r="G5165" s="15"/>
      <c r="H5165" s="15"/>
      <c r="I5165" s="15"/>
      <c r="J5165" s="15"/>
      <c r="K5165" s="19"/>
      <c r="L5165" s="24" t="str">
        <f t="shared" ca="1" si="81"/>
        <v>-</v>
      </c>
      <c r="M5165" s="15"/>
      <c r="N5165" s="15"/>
      <c r="O5165" s="15"/>
      <c r="P5165" s="15"/>
    </row>
    <row r="5166" spans="1:16" x14ac:dyDescent="0.25">
      <c r="L5166" s="21" t="str">
        <f t="shared" ca="1" si="81"/>
        <v>-</v>
      </c>
    </row>
    <row r="5167" spans="1:16" x14ac:dyDescent="0.25">
      <c r="A5167" s="15"/>
      <c r="B5167" s="19"/>
      <c r="C5167" s="15"/>
      <c r="D5167" s="15"/>
      <c r="E5167" s="15"/>
      <c r="F5167" s="15"/>
      <c r="G5167" s="15"/>
      <c r="H5167" s="15"/>
      <c r="I5167" s="15"/>
      <c r="J5167" s="15"/>
      <c r="K5167" s="19"/>
      <c r="L5167" s="24" t="str">
        <f t="shared" ca="1" si="81"/>
        <v>-</v>
      </c>
      <c r="M5167" s="15"/>
      <c r="N5167" s="15"/>
      <c r="O5167" s="15"/>
      <c r="P5167" s="15"/>
    </row>
    <row r="5168" spans="1:16" x14ac:dyDescent="0.25">
      <c r="L5168" s="21" t="str">
        <f t="shared" ca="1" si="81"/>
        <v>-</v>
      </c>
    </row>
    <row r="5169" spans="1:16" x14ac:dyDescent="0.25">
      <c r="A5169" s="15"/>
      <c r="B5169" s="19"/>
      <c r="C5169" s="15"/>
      <c r="D5169" s="15"/>
      <c r="E5169" s="15"/>
      <c r="F5169" s="15"/>
      <c r="G5169" s="15"/>
      <c r="H5169" s="15"/>
      <c r="I5169" s="15"/>
      <c r="J5169" s="15"/>
      <c r="K5169" s="19"/>
      <c r="L5169" s="24" t="str">
        <f t="shared" ca="1" si="81"/>
        <v>-</v>
      </c>
      <c r="M5169" s="15"/>
      <c r="N5169" s="15"/>
      <c r="O5169" s="15"/>
      <c r="P5169" s="15"/>
    </row>
    <row r="5170" spans="1:16" x14ac:dyDescent="0.25">
      <c r="L5170" s="21" t="str">
        <f t="shared" ca="1" si="81"/>
        <v>-</v>
      </c>
    </row>
    <row r="5171" spans="1:16" x14ac:dyDescent="0.25">
      <c r="A5171" s="15"/>
      <c r="B5171" s="19"/>
      <c r="C5171" s="15"/>
      <c r="D5171" s="15"/>
      <c r="E5171" s="15"/>
      <c r="F5171" s="15"/>
      <c r="G5171" s="15"/>
      <c r="H5171" s="15"/>
      <c r="I5171" s="15"/>
      <c r="J5171" s="15"/>
      <c r="K5171" s="19"/>
      <c r="L5171" s="24" t="str">
        <f t="shared" ca="1" si="81"/>
        <v>-</v>
      </c>
      <c r="M5171" s="15"/>
      <c r="N5171" s="15"/>
      <c r="O5171" s="15"/>
      <c r="P5171" s="15"/>
    </row>
    <row r="5172" spans="1:16" x14ac:dyDescent="0.25">
      <c r="L5172" s="21" t="str">
        <f t="shared" ca="1" si="81"/>
        <v>-</v>
      </c>
    </row>
    <row r="5173" spans="1:16" x14ac:dyDescent="0.25">
      <c r="A5173" s="15"/>
      <c r="B5173" s="19"/>
      <c r="C5173" s="15"/>
      <c r="D5173" s="15"/>
      <c r="E5173" s="15"/>
      <c r="F5173" s="15"/>
      <c r="G5173" s="15"/>
      <c r="H5173" s="15"/>
      <c r="I5173" s="15"/>
      <c r="J5173" s="15"/>
      <c r="K5173" s="19"/>
      <c r="L5173" s="24" t="str">
        <f t="shared" ca="1" si="81"/>
        <v>-</v>
      </c>
      <c r="M5173" s="15"/>
      <c r="N5173" s="15"/>
      <c r="O5173" s="15"/>
      <c r="P5173" s="15"/>
    </row>
    <row r="5174" spans="1:16" x14ac:dyDescent="0.25">
      <c r="L5174" s="21" t="str">
        <f t="shared" ca="1" si="81"/>
        <v>-</v>
      </c>
    </row>
    <row r="5175" spans="1:16" x14ac:dyDescent="0.25">
      <c r="A5175" s="15"/>
      <c r="B5175" s="19"/>
      <c r="C5175" s="15"/>
      <c r="D5175" s="15"/>
      <c r="E5175" s="15"/>
      <c r="F5175" s="15"/>
      <c r="G5175" s="15"/>
      <c r="H5175" s="15"/>
      <c r="I5175" s="15"/>
      <c r="J5175" s="15"/>
      <c r="K5175" s="19"/>
      <c r="L5175" s="24" t="str">
        <f t="shared" ca="1" si="81"/>
        <v>-</v>
      </c>
      <c r="M5175" s="15"/>
      <c r="N5175" s="15"/>
      <c r="O5175" s="15"/>
      <c r="P5175" s="15"/>
    </row>
    <row r="5176" spans="1:16" x14ac:dyDescent="0.25">
      <c r="L5176" s="21" t="str">
        <f t="shared" ca="1" si="81"/>
        <v>-</v>
      </c>
    </row>
    <row r="5177" spans="1:16" x14ac:dyDescent="0.25">
      <c r="A5177" s="15"/>
      <c r="B5177" s="19"/>
      <c r="C5177" s="15"/>
      <c r="D5177" s="15"/>
      <c r="E5177" s="15"/>
      <c r="F5177" s="15"/>
      <c r="G5177" s="15"/>
      <c r="H5177" s="15"/>
      <c r="I5177" s="15"/>
      <c r="J5177" s="15"/>
      <c r="K5177" s="19"/>
      <c r="L5177" s="24" t="str">
        <f t="shared" ca="1" si="81"/>
        <v>-</v>
      </c>
      <c r="M5177" s="15"/>
      <c r="N5177" s="15"/>
      <c r="O5177" s="15"/>
      <c r="P5177" s="15"/>
    </row>
    <row r="5178" spans="1:16" x14ac:dyDescent="0.25">
      <c r="L5178" s="21" t="str">
        <f t="shared" ca="1" si="81"/>
        <v>-</v>
      </c>
    </row>
    <row r="5179" spans="1:16" x14ac:dyDescent="0.25">
      <c r="A5179" s="15"/>
      <c r="B5179" s="19"/>
      <c r="C5179" s="15"/>
      <c r="D5179" s="15"/>
      <c r="E5179" s="15"/>
      <c r="F5179" s="15"/>
      <c r="G5179" s="15"/>
      <c r="H5179" s="15"/>
      <c r="I5179" s="15"/>
      <c r="J5179" s="15"/>
      <c r="K5179" s="19"/>
      <c r="L5179" s="24" t="str">
        <f t="shared" ca="1" si="81"/>
        <v>-</v>
      </c>
      <c r="M5179" s="15"/>
      <c r="N5179" s="15"/>
      <c r="O5179" s="15"/>
      <c r="P5179" s="15"/>
    </row>
    <row r="5180" spans="1:16" x14ac:dyDescent="0.25">
      <c r="L5180" s="21" t="str">
        <f t="shared" ca="1" si="81"/>
        <v>-</v>
      </c>
    </row>
    <row r="5181" spans="1:16" x14ac:dyDescent="0.25">
      <c r="A5181" s="15"/>
      <c r="B5181" s="19"/>
      <c r="C5181" s="15"/>
      <c r="D5181" s="15"/>
      <c r="E5181" s="15"/>
      <c r="F5181" s="15"/>
      <c r="G5181" s="15"/>
      <c r="H5181" s="15"/>
      <c r="I5181" s="15"/>
      <c r="J5181" s="15"/>
      <c r="K5181" s="19"/>
      <c r="L5181" s="24" t="str">
        <f t="shared" ca="1" si="81"/>
        <v>-</v>
      </c>
      <c r="M5181" s="15"/>
      <c r="N5181" s="15"/>
      <c r="O5181" s="15"/>
      <c r="P5181" s="15"/>
    </row>
    <row r="5182" spans="1:16" x14ac:dyDescent="0.25">
      <c r="L5182" s="21" t="str">
        <f t="shared" ca="1" si="81"/>
        <v>-</v>
      </c>
    </row>
    <row r="5183" spans="1:16" x14ac:dyDescent="0.25">
      <c r="A5183" s="15"/>
      <c r="B5183" s="19"/>
      <c r="C5183" s="15"/>
      <c r="D5183" s="15"/>
      <c r="E5183" s="15"/>
      <c r="F5183" s="15"/>
      <c r="G5183" s="15"/>
      <c r="H5183" s="15"/>
      <c r="I5183" s="15"/>
      <c r="J5183" s="15"/>
      <c r="K5183" s="19"/>
      <c r="L5183" s="24" t="str">
        <f t="shared" ca="1" si="81"/>
        <v>-</v>
      </c>
      <c r="M5183" s="15"/>
      <c r="N5183" s="15"/>
      <c r="O5183" s="15"/>
      <c r="P5183" s="15"/>
    </row>
    <row r="5184" spans="1:16" x14ac:dyDescent="0.25">
      <c r="L5184" s="21" t="str">
        <f t="shared" ca="1" si="81"/>
        <v>-</v>
      </c>
    </row>
    <row r="5185" spans="1:16" x14ac:dyDescent="0.25">
      <c r="A5185" s="15"/>
      <c r="B5185" s="19"/>
      <c r="C5185" s="15"/>
      <c r="D5185" s="15"/>
      <c r="E5185" s="15"/>
      <c r="F5185" s="15"/>
      <c r="G5185" s="15"/>
      <c r="H5185" s="15"/>
      <c r="I5185" s="15"/>
      <c r="J5185" s="15"/>
      <c r="K5185" s="19"/>
      <c r="L5185" s="24" t="str">
        <f t="shared" ca="1" si="81"/>
        <v>-</v>
      </c>
      <c r="M5185" s="15"/>
      <c r="N5185" s="15"/>
      <c r="O5185" s="15"/>
      <c r="P5185" s="15"/>
    </row>
    <row r="5186" spans="1:16" x14ac:dyDescent="0.25">
      <c r="L5186" s="21" t="str">
        <f t="shared" ca="1" si="81"/>
        <v>-</v>
      </c>
    </row>
    <row r="5187" spans="1:16" x14ac:dyDescent="0.25">
      <c r="A5187" s="15"/>
      <c r="B5187" s="19"/>
      <c r="C5187" s="15"/>
      <c r="D5187" s="15"/>
      <c r="E5187" s="15"/>
      <c r="F5187" s="15"/>
      <c r="G5187" s="15"/>
      <c r="H5187" s="15"/>
      <c r="I5187" s="15"/>
      <c r="J5187" s="15"/>
      <c r="K5187" s="19"/>
      <c r="L5187" s="24" t="str">
        <f t="shared" ca="1" si="81"/>
        <v>-</v>
      </c>
      <c r="M5187" s="15"/>
      <c r="N5187" s="15"/>
      <c r="O5187" s="15"/>
      <c r="P5187" s="15"/>
    </row>
    <row r="5188" spans="1:16" x14ac:dyDescent="0.25">
      <c r="L5188" s="21" t="str">
        <f t="shared" ca="1" si="81"/>
        <v>-</v>
      </c>
    </row>
    <row r="5189" spans="1:16" x14ac:dyDescent="0.25">
      <c r="A5189" s="15"/>
      <c r="B5189" s="19"/>
      <c r="C5189" s="15"/>
      <c r="D5189" s="15"/>
      <c r="E5189" s="15"/>
      <c r="F5189" s="15"/>
      <c r="G5189" s="15"/>
      <c r="H5189" s="15"/>
      <c r="I5189" s="15"/>
      <c r="J5189" s="15"/>
      <c r="K5189" s="19"/>
      <c r="L5189" s="24" t="str">
        <f t="shared" ca="1" si="81"/>
        <v>-</v>
      </c>
      <c r="M5189" s="15"/>
      <c r="N5189" s="15"/>
      <c r="O5189" s="15"/>
      <c r="P5189" s="15"/>
    </row>
    <row r="5190" spans="1:16" x14ac:dyDescent="0.25">
      <c r="L5190" s="21" t="str">
        <f t="shared" ref="L5190:L5253" ca="1" si="82">IF(B5190&gt;1/1/1900, (IF(M5190="Closed",(DATEDIF(B5190,K5190,"d"))-(DATEDIF(H5190,J5190,"d")),IF(OR(M5190="Pending",ISBLANK(K5190)),TODAY()-B5190))),"-")</f>
        <v>-</v>
      </c>
    </row>
    <row r="5191" spans="1:16" x14ac:dyDescent="0.25">
      <c r="A5191" s="15"/>
      <c r="B5191" s="19"/>
      <c r="C5191" s="15"/>
      <c r="D5191" s="15"/>
      <c r="E5191" s="15"/>
      <c r="F5191" s="15"/>
      <c r="G5191" s="15"/>
      <c r="H5191" s="15"/>
      <c r="I5191" s="15"/>
      <c r="J5191" s="15"/>
      <c r="K5191" s="19"/>
      <c r="L5191" s="24" t="str">
        <f t="shared" ca="1" si="82"/>
        <v>-</v>
      </c>
      <c r="M5191" s="15"/>
      <c r="N5191" s="15"/>
      <c r="O5191" s="15"/>
      <c r="P5191" s="15"/>
    </row>
    <row r="5192" spans="1:16" x14ac:dyDescent="0.25">
      <c r="L5192" s="21" t="str">
        <f t="shared" ca="1" si="82"/>
        <v>-</v>
      </c>
    </row>
    <row r="5193" spans="1:16" x14ac:dyDescent="0.25">
      <c r="A5193" s="15"/>
      <c r="B5193" s="19"/>
      <c r="C5193" s="15"/>
      <c r="D5193" s="15"/>
      <c r="E5193" s="15"/>
      <c r="F5193" s="15"/>
      <c r="G5193" s="15"/>
      <c r="H5193" s="15"/>
      <c r="I5193" s="15"/>
      <c r="J5193" s="15"/>
      <c r="K5193" s="19"/>
      <c r="L5193" s="24" t="str">
        <f t="shared" ca="1" si="82"/>
        <v>-</v>
      </c>
      <c r="M5193" s="15"/>
      <c r="N5193" s="15"/>
      <c r="O5193" s="15"/>
      <c r="P5193" s="15"/>
    </row>
    <row r="5194" spans="1:16" x14ac:dyDescent="0.25">
      <c r="L5194" s="21" t="str">
        <f t="shared" ca="1" si="82"/>
        <v>-</v>
      </c>
    </row>
    <row r="5195" spans="1:16" x14ac:dyDescent="0.25">
      <c r="A5195" s="15"/>
      <c r="B5195" s="19"/>
      <c r="C5195" s="15"/>
      <c r="D5195" s="15"/>
      <c r="E5195" s="15"/>
      <c r="F5195" s="15"/>
      <c r="G5195" s="15"/>
      <c r="H5195" s="15"/>
      <c r="I5195" s="15"/>
      <c r="J5195" s="15"/>
      <c r="K5195" s="19"/>
      <c r="L5195" s="24" t="str">
        <f t="shared" ca="1" si="82"/>
        <v>-</v>
      </c>
      <c r="M5195" s="15"/>
      <c r="N5195" s="15"/>
      <c r="O5195" s="15"/>
      <c r="P5195" s="15"/>
    </row>
    <row r="5196" spans="1:16" x14ac:dyDescent="0.25">
      <c r="L5196" s="21" t="str">
        <f t="shared" ca="1" si="82"/>
        <v>-</v>
      </c>
    </row>
    <row r="5197" spans="1:16" x14ac:dyDescent="0.25">
      <c r="A5197" s="15"/>
      <c r="B5197" s="19"/>
      <c r="C5197" s="15"/>
      <c r="D5197" s="15"/>
      <c r="E5197" s="15"/>
      <c r="F5197" s="15"/>
      <c r="G5197" s="15"/>
      <c r="H5197" s="15"/>
      <c r="I5197" s="15"/>
      <c r="J5197" s="15"/>
      <c r="K5197" s="19"/>
      <c r="L5197" s="24" t="str">
        <f t="shared" ca="1" si="82"/>
        <v>-</v>
      </c>
      <c r="M5197" s="15"/>
      <c r="N5197" s="15"/>
      <c r="O5197" s="15"/>
      <c r="P5197" s="15"/>
    </row>
    <row r="5198" spans="1:16" x14ac:dyDescent="0.25">
      <c r="L5198" s="21" t="str">
        <f t="shared" ca="1" si="82"/>
        <v>-</v>
      </c>
    </row>
    <row r="5199" spans="1:16" x14ac:dyDescent="0.25">
      <c r="A5199" s="15"/>
      <c r="B5199" s="19"/>
      <c r="C5199" s="15"/>
      <c r="D5199" s="15"/>
      <c r="E5199" s="15"/>
      <c r="F5199" s="15"/>
      <c r="G5199" s="15"/>
      <c r="H5199" s="15"/>
      <c r="I5199" s="15"/>
      <c r="J5199" s="15"/>
      <c r="K5199" s="19"/>
      <c r="L5199" s="24" t="str">
        <f t="shared" ca="1" si="82"/>
        <v>-</v>
      </c>
      <c r="M5199" s="15"/>
      <c r="N5199" s="15"/>
      <c r="O5199" s="15"/>
      <c r="P5199" s="15"/>
    </row>
    <row r="5200" spans="1:16" x14ac:dyDescent="0.25">
      <c r="L5200" s="21" t="str">
        <f t="shared" ca="1" si="82"/>
        <v>-</v>
      </c>
    </row>
    <row r="5201" spans="1:16" x14ac:dyDescent="0.25">
      <c r="A5201" s="15"/>
      <c r="B5201" s="19"/>
      <c r="C5201" s="15"/>
      <c r="D5201" s="15"/>
      <c r="E5201" s="15"/>
      <c r="F5201" s="15"/>
      <c r="G5201" s="15"/>
      <c r="H5201" s="15"/>
      <c r="I5201" s="15"/>
      <c r="J5201" s="15"/>
      <c r="K5201" s="19"/>
      <c r="L5201" s="24" t="str">
        <f t="shared" ca="1" si="82"/>
        <v>-</v>
      </c>
      <c r="M5201" s="15"/>
      <c r="N5201" s="15"/>
      <c r="O5201" s="15"/>
      <c r="P5201" s="15"/>
    </row>
    <row r="5202" spans="1:16" x14ac:dyDescent="0.25">
      <c r="L5202" s="21" t="str">
        <f t="shared" ca="1" si="82"/>
        <v>-</v>
      </c>
    </row>
    <row r="5203" spans="1:16" x14ac:dyDescent="0.25">
      <c r="A5203" s="15"/>
      <c r="B5203" s="19"/>
      <c r="C5203" s="15"/>
      <c r="D5203" s="15"/>
      <c r="E5203" s="15"/>
      <c r="F5203" s="15"/>
      <c r="G5203" s="15"/>
      <c r="H5203" s="15"/>
      <c r="I5203" s="15"/>
      <c r="J5203" s="15"/>
      <c r="K5203" s="19"/>
      <c r="L5203" s="24" t="str">
        <f t="shared" ca="1" si="82"/>
        <v>-</v>
      </c>
      <c r="M5203" s="15"/>
      <c r="N5203" s="15"/>
      <c r="O5203" s="15"/>
      <c r="P5203" s="15"/>
    </row>
    <row r="5204" spans="1:16" x14ac:dyDescent="0.25">
      <c r="L5204" s="21" t="str">
        <f t="shared" ca="1" si="82"/>
        <v>-</v>
      </c>
    </row>
    <row r="5205" spans="1:16" x14ac:dyDescent="0.25">
      <c r="A5205" s="15"/>
      <c r="B5205" s="19"/>
      <c r="C5205" s="15"/>
      <c r="D5205" s="15"/>
      <c r="E5205" s="15"/>
      <c r="F5205" s="15"/>
      <c r="G5205" s="15"/>
      <c r="H5205" s="15"/>
      <c r="I5205" s="15"/>
      <c r="J5205" s="15"/>
      <c r="K5205" s="19"/>
      <c r="L5205" s="24" t="str">
        <f t="shared" ca="1" si="82"/>
        <v>-</v>
      </c>
      <c r="M5205" s="15"/>
      <c r="N5205" s="15"/>
      <c r="O5205" s="15"/>
      <c r="P5205" s="15"/>
    </row>
    <row r="5206" spans="1:16" x14ac:dyDescent="0.25">
      <c r="L5206" s="21" t="str">
        <f t="shared" ca="1" si="82"/>
        <v>-</v>
      </c>
    </row>
    <row r="5207" spans="1:16" x14ac:dyDescent="0.25">
      <c r="A5207" s="15"/>
      <c r="B5207" s="19"/>
      <c r="C5207" s="15"/>
      <c r="D5207" s="15"/>
      <c r="E5207" s="15"/>
      <c r="F5207" s="15"/>
      <c r="G5207" s="15"/>
      <c r="H5207" s="15"/>
      <c r="I5207" s="15"/>
      <c r="J5207" s="15"/>
      <c r="K5207" s="19"/>
      <c r="L5207" s="24" t="str">
        <f t="shared" ca="1" si="82"/>
        <v>-</v>
      </c>
      <c r="M5207" s="15"/>
      <c r="N5207" s="15"/>
      <c r="O5207" s="15"/>
      <c r="P5207" s="15"/>
    </row>
    <row r="5208" spans="1:16" x14ac:dyDescent="0.25">
      <c r="L5208" s="21" t="str">
        <f t="shared" ca="1" si="82"/>
        <v>-</v>
      </c>
    </row>
    <row r="5209" spans="1:16" x14ac:dyDescent="0.25">
      <c r="A5209" s="15"/>
      <c r="B5209" s="19"/>
      <c r="C5209" s="15"/>
      <c r="D5209" s="15"/>
      <c r="E5209" s="15"/>
      <c r="F5209" s="15"/>
      <c r="G5209" s="15"/>
      <c r="H5209" s="15"/>
      <c r="I5209" s="15"/>
      <c r="J5209" s="15"/>
      <c r="K5209" s="19"/>
      <c r="L5209" s="24" t="str">
        <f t="shared" ca="1" si="82"/>
        <v>-</v>
      </c>
      <c r="M5209" s="15"/>
      <c r="N5209" s="15"/>
      <c r="O5209" s="15"/>
      <c r="P5209" s="15"/>
    </row>
    <row r="5210" spans="1:16" x14ac:dyDescent="0.25">
      <c r="L5210" s="21" t="str">
        <f t="shared" ca="1" si="82"/>
        <v>-</v>
      </c>
    </row>
    <row r="5211" spans="1:16" x14ac:dyDescent="0.25">
      <c r="A5211" s="15"/>
      <c r="B5211" s="19"/>
      <c r="C5211" s="15"/>
      <c r="D5211" s="15"/>
      <c r="E5211" s="15"/>
      <c r="F5211" s="15"/>
      <c r="G5211" s="15"/>
      <c r="H5211" s="15"/>
      <c r="I5211" s="15"/>
      <c r="J5211" s="15"/>
      <c r="K5211" s="19"/>
      <c r="L5211" s="24" t="str">
        <f t="shared" ca="1" si="82"/>
        <v>-</v>
      </c>
      <c r="M5211" s="15"/>
      <c r="N5211" s="15"/>
      <c r="O5211" s="15"/>
      <c r="P5211" s="15"/>
    </row>
    <row r="5212" spans="1:16" x14ac:dyDescent="0.25">
      <c r="L5212" s="21" t="str">
        <f t="shared" ca="1" si="82"/>
        <v>-</v>
      </c>
    </row>
    <row r="5213" spans="1:16" x14ac:dyDescent="0.25">
      <c r="A5213" s="15"/>
      <c r="B5213" s="19"/>
      <c r="C5213" s="15"/>
      <c r="D5213" s="15"/>
      <c r="E5213" s="15"/>
      <c r="F5213" s="15"/>
      <c r="G5213" s="15"/>
      <c r="H5213" s="15"/>
      <c r="I5213" s="15"/>
      <c r="J5213" s="15"/>
      <c r="K5213" s="19"/>
      <c r="L5213" s="24" t="str">
        <f t="shared" ca="1" si="82"/>
        <v>-</v>
      </c>
      <c r="M5213" s="15"/>
      <c r="N5213" s="15"/>
      <c r="O5213" s="15"/>
      <c r="P5213" s="15"/>
    </row>
    <row r="5214" spans="1:16" x14ac:dyDescent="0.25">
      <c r="L5214" s="21" t="str">
        <f t="shared" ca="1" si="82"/>
        <v>-</v>
      </c>
    </row>
    <row r="5215" spans="1:16" x14ac:dyDescent="0.25">
      <c r="A5215" s="15"/>
      <c r="B5215" s="19"/>
      <c r="C5215" s="15"/>
      <c r="D5215" s="15"/>
      <c r="E5215" s="15"/>
      <c r="F5215" s="15"/>
      <c r="G5215" s="15"/>
      <c r="H5215" s="15"/>
      <c r="I5215" s="15"/>
      <c r="J5215" s="15"/>
      <c r="K5215" s="19"/>
      <c r="L5215" s="24" t="str">
        <f t="shared" ca="1" si="82"/>
        <v>-</v>
      </c>
      <c r="M5215" s="15"/>
      <c r="N5215" s="15"/>
      <c r="O5215" s="15"/>
      <c r="P5215" s="15"/>
    </row>
    <row r="5216" spans="1:16" x14ac:dyDescent="0.25">
      <c r="L5216" s="21" t="str">
        <f t="shared" ca="1" si="82"/>
        <v>-</v>
      </c>
    </row>
    <row r="5217" spans="1:16" x14ac:dyDescent="0.25">
      <c r="A5217" s="15"/>
      <c r="B5217" s="19"/>
      <c r="C5217" s="15"/>
      <c r="D5217" s="15"/>
      <c r="E5217" s="15"/>
      <c r="F5217" s="15"/>
      <c r="G5217" s="15"/>
      <c r="H5217" s="15"/>
      <c r="I5217" s="15"/>
      <c r="J5217" s="15"/>
      <c r="K5217" s="19"/>
      <c r="L5217" s="24" t="str">
        <f t="shared" ca="1" si="82"/>
        <v>-</v>
      </c>
      <c r="M5217" s="15"/>
      <c r="N5217" s="15"/>
      <c r="O5217" s="15"/>
      <c r="P5217" s="15"/>
    </row>
    <row r="5218" spans="1:16" x14ac:dyDescent="0.25">
      <c r="L5218" s="21" t="str">
        <f t="shared" ca="1" si="82"/>
        <v>-</v>
      </c>
    </row>
    <row r="5219" spans="1:16" x14ac:dyDescent="0.25">
      <c r="A5219" s="15"/>
      <c r="B5219" s="19"/>
      <c r="C5219" s="15"/>
      <c r="D5219" s="15"/>
      <c r="E5219" s="15"/>
      <c r="F5219" s="15"/>
      <c r="G5219" s="15"/>
      <c r="H5219" s="15"/>
      <c r="I5219" s="15"/>
      <c r="J5219" s="15"/>
      <c r="K5219" s="19"/>
      <c r="L5219" s="24" t="str">
        <f t="shared" ca="1" si="82"/>
        <v>-</v>
      </c>
      <c r="M5219" s="15"/>
      <c r="N5219" s="15"/>
      <c r="O5219" s="15"/>
      <c r="P5219" s="15"/>
    </row>
    <row r="5220" spans="1:16" x14ac:dyDescent="0.25">
      <c r="L5220" s="21" t="str">
        <f t="shared" ca="1" si="82"/>
        <v>-</v>
      </c>
    </row>
    <row r="5221" spans="1:16" x14ac:dyDescent="0.25">
      <c r="A5221" s="15"/>
      <c r="B5221" s="19"/>
      <c r="C5221" s="15"/>
      <c r="D5221" s="15"/>
      <c r="E5221" s="15"/>
      <c r="F5221" s="15"/>
      <c r="G5221" s="15"/>
      <c r="H5221" s="15"/>
      <c r="I5221" s="15"/>
      <c r="J5221" s="15"/>
      <c r="K5221" s="19"/>
      <c r="L5221" s="24" t="str">
        <f t="shared" ca="1" si="82"/>
        <v>-</v>
      </c>
      <c r="M5221" s="15"/>
      <c r="N5221" s="15"/>
      <c r="O5221" s="15"/>
      <c r="P5221" s="15"/>
    </row>
    <row r="5222" spans="1:16" x14ac:dyDescent="0.25">
      <c r="L5222" s="21" t="str">
        <f t="shared" ca="1" si="82"/>
        <v>-</v>
      </c>
    </row>
    <row r="5223" spans="1:16" x14ac:dyDescent="0.25">
      <c r="A5223" s="15"/>
      <c r="B5223" s="19"/>
      <c r="C5223" s="15"/>
      <c r="D5223" s="15"/>
      <c r="E5223" s="15"/>
      <c r="F5223" s="15"/>
      <c r="G5223" s="15"/>
      <c r="H5223" s="15"/>
      <c r="I5223" s="15"/>
      <c r="J5223" s="15"/>
      <c r="K5223" s="19"/>
      <c r="L5223" s="24" t="str">
        <f t="shared" ca="1" si="82"/>
        <v>-</v>
      </c>
      <c r="M5223" s="15"/>
      <c r="N5223" s="15"/>
      <c r="O5223" s="15"/>
      <c r="P5223" s="15"/>
    </row>
    <row r="5224" spans="1:16" x14ac:dyDescent="0.25">
      <c r="L5224" s="21" t="str">
        <f t="shared" ca="1" si="82"/>
        <v>-</v>
      </c>
    </row>
    <row r="5225" spans="1:16" x14ac:dyDescent="0.25">
      <c r="A5225" s="15"/>
      <c r="B5225" s="19"/>
      <c r="C5225" s="15"/>
      <c r="D5225" s="15"/>
      <c r="E5225" s="15"/>
      <c r="F5225" s="15"/>
      <c r="G5225" s="15"/>
      <c r="H5225" s="15"/>
      <c r="I5225" s="15"/>
      <c r="J5225" s="15"/>
      <c r="K5225" s="19"/>
      <c r="L5225" s="24" t="str">
        <f t="shared" ca="1" si="82"/>
        <v>-</v>
      </c>
      <c r="M5225" s="15"/>
      <c r="N5225" s="15"/>
      <c r="O5225" s="15"/>
      <c r="P5225" s="15"/>
    </row>
    <row r="5226" spans="1:16" x14ac:dyDescent="0.25">
      <c r="L5226" s="21" t="str">
        <f t="shared" ca="1" si="82"/>
        <v>-</v>
      </c>
    </row>
    <row r="5227" spans="1:16" x14ac:dyDescent="0.25">
      <c r="A5227" s="15"/>
      <c r="B5227" s="19"/>
      <c r="C5227" s="15"/>
      <c r="D5227" s="15"/>
      <c r="E5227" s="15"/>
      <c r="F5227" s="15"/>
      <c r="G5227" s="15"/>
      <c r="H5227" s="15"/>
      <c r="I5227" s="15"/>
      <c r="J5227" s="15"/>
      <c r="K5227" s="19"/>
      <c r="L5227" s="24" t="str">
        <f t="shared" ca="1" si="82"/>
        <v>-</v>
      </c>
      <c r="M5227" s="15"/>
      <c r="N5227" s="15"/>
      <c r="O5227" s="15"/>
      <c r="P5227" s="15"/>
    </row>
    <row r="5228" spans="1:16" x14ac:dyDescent="0.25">
      <c r="L5228" s="21" t="str">
        <f t="shared" ca="1" si="82"/>
        <v>-</v>
      </c>
    </row>
    <row r="5229" spans="1:16" x14ac:dyDescent="0.25">
      <c r="A5229" s="15"/>
      <c r="B5229" s="19"/>
      <c r="C5229" s="15"/>
      <c r="D5229" s="15"/>
      <c r="E5229" s="15"/>
      <c r="F5229" s="15"/>
      <c r="G5229" s="15"/>
      <c r="H5229" s="15"/>
      <c r="I5229" s="15"/>
      <c r="J5229" s="15"/>
      <c r="K5229" s="19"/>
      <c r="L5229" s="24" t="str">
        <f t="shared" ca="1" si="82"/>
        <v>-</v>
      </c>
      <c r="M5229" s="15"/>
      <c r="N5229" s="15"/>
      <c r="O5229" s="15"/>
      <c r="P5229" s="15"/>
    </row>
    <row r="5230" spans="1:16" x14ac:dyDescent="0.25">
      <c r="L5230" s="21" t="str">
        <f t="shared" ca="1" si="82"/>
        <v>-</v>
      </c>
    </row>
    <row r="5231" spans="1:16" x14ac:dyDescent="0.25">
      <c r="A5231" s="15"/>
      <c r="B5231" s="19"/>
      <c r="C5231" s="15"/>
      <c r="D5231" s="15"/>
      <c r="E5231" s="15"/>
      <c r="F5231" s="15"/>
      <c r="G5231" s="15"/>
      <c r="H5231" s="15"/>
      <c r="I5231" s="15"/>
      <c r="J5231" s="15"/>
      <c r="K5231" s="19"/>
      <c r="L5231" s="24" t="str">
        <f t="shared" ca="1" si="82"/>
        <v>-</v>
      </c>
      <c r="M5231" s="15"/>
      <c r="N5231" s="15"/>
      <c r="O5231" s="15"/>
      <c r="P5231" s="15"/>
    </row>
    <row r="5232" spans="1:16" x14ac:dyDescent="0.25">
      <c r="L5232" s="21" t="str">
        <f t="shared" ca="1" si="82"/>
        <v>-</v>
      </c>
    </row>
    <row r="5233" spans="1:16" x14ac:dyDescent="0.25">
      <c r="A5233" s="15"/>
      <c r="B5233" s="19"/>
      <c r="C5233" s="15"/>
      <c r="D5233" s="15"/>
      <c r="E5233" s="15"/>
      <c r="F5233" s="15"/>
      <c r="G5233" s="15"/>
      <c r="H5233" s="15"/>
      <c r="I5233" s="15"/>
      <c r="J5233" s="15"/>
      <c r="K5233" s="19"/>
      <c r="L5233" s="24" t="str">
        <f t="shared" ca="1" si="82"/>
        <v>-</v>
      </c>
      <c r="M5233" s="15"/>
      <c r="N5233" s="15"/>
      <c r="O5233" s="15"/>
      <c r="P5233" s="15"/>
    </row>
    <row r="5234" spans="1:16" x14ac:dyDescent="0.25">
      <c r="L5234" s="21" t="str">
        <f t="shared" ca="1" si="82"/>
        <v>-</v>
      </c>
    </row>
    <row r="5235" spans="1:16" x14ac:dyDescent="0.25">
      <c r="A5235" s="15"/>
      <c r="B5235" s="19"/>
      <c r="C5235" s="15"/>
      <c r="D5235" s="15"/>
      <c r="E5235" s="15"/>
      <c r="F5235" s="15"/>
      <c r="G5235" s="15"/>
      <c r="H5235" s="15"/>
      <c r="I5235" s="15"/>
      <c r="J5235" s="15"/>
      <c r="K5235" s="19"/>
      <c r="L5235" s="24" t="str">
        <f t="shared" ca="1" si="82"/>
        <v>-</v>
      </c>
      <c r="M5235" s="15"/>
      <c r="N5235" s="15"/>
      <c r="O5235" s="15"/>
      <c r="P5235" s="15"/>
    </row>
    <row r="5236" spans="1:16" x14ac:dyDescent="0.25">
      <c r="L5236" s="21" t="str">
        <f t="shared" ca="1" si="82"/>
        <v>-</v>
      </c>
    </row>
    <row r="5237" spans="1:16" x14ac:dyDescent="0.25">
      <c r="A5237" s="15"/>
      <c r="B5237" s="19"/>
      <c r="C5237" s="15"/>
      <c r="D5237" s="15"/>
      <c r="E5237" s="15"/>
      <c r="F5237" s="15"/>
      <c r="G5237" s="15"/>
      <c r="H5237" s="15"/>
      <c r="I5237" s="15"/>
      <c r="J5237" s="15"/>
      <c r="K5237" s="19"/>
      <c r="L5237" s="24" t="str">
        <f t="shared" ca="1" si="82"/>
        <v>-</v>
      </c>
      <c r="M5237" s="15"/>
      <c r="N5237" s="15"/>
      <c r="O5237" s="15"/>
      <c r="P5237" s="15"/>
    </row>
    <row r="5238" spans="1:16" x14ac:dyDescent="0.25">
      <c r="L5238" s="21" t="str">
        <f t="shared" ca="1" si="82"/>
        <v>-</v>
      </c>
    </row>
    <row r="5239" spans="1:16" x14ac:dyDescent="0.25">
      <c r="A5239" s="15"/>
      <c r="B5239" s="19"/>
      <c r="C5239" s="15"/>
      <c r="D5239" s="15"/>
      <c r="E5239" s="15"/>
      <c r="F5239" s="15"/>
      <c r="G5239" s="15"/>
      <c r="H5239" s="15"/>
      <c r="I5239" s="15"/>
      <c r="J5239" s="15"/>
      <c r="K5239" s="19"/>
      <c r="L5239" s="24" t="str">
        <f t="shared" ca="1" si="82"/>
        <v>-</v>
      </c>
      <c r="M5239" s="15"/>
      <c r="N5239" s="15"/>
      <c r="O5239" s="15"/>
      <c r="P5239" s="15"/>
    </row>
    <row r="5240" spans="1:16" x14ac:dyDescent="0.25">
      <c r="L5240" s="21" t="str">
        <f t="shared" ca="1" si="82"/>
        <v>-</v>
      </c>
    </row>
    <row r="5241" spans="1:16" x14ac:dyDescent="0.25">
      <c r="A5241" s="15"/>
      <c r="B5241" s="19"/>
      <c r="C5241" s="15"/>
      <c r="D5241" s="15"/>
      <c r="E5241" s="15"/>
      <c r="F5241" s="15"/>
      <c r="G5241" s="15"/>
      <c r="H5241" s="15"/>
      <c r="I5241" s="15"/>
      <c r="J5241" s="15"/>
      <c r="K5241" s="19"/>
      <c r="L5241" s="24" t="str">
        <f t="shared" ca="1" si="82"/>
        <v>-</v>
      </c>
      <c r="M5241" s="15"/>
      <c r="N5241" s="15"/>
      <c r="O5241" s="15"/>
      <c r="P5241" s="15"/>
    </row>
    <row r="5242" spans="1:16" x14ac:dyDescent="0.25">
      <c r="L5242" s="21" t="str">
        <f t="shared" ca="1" si="82"/>
        <v>-</v>
      </c>
    </row>
    <row r="5243" spans="1:16" x14ac:dyDescent="0.25">
      <c r="A5243" s="15"/>
      <c r="B5243" s="19"/>
      <c r="C5243" s="15"/>
      <c r="D5243" s="15"/>
      <c r="E5243" s="15"/>
      <c r="F5243" s="15"/>
      <c r="G5243" s="15"/>
      <c r="H5243" s="15"/>
      <c r="I5243" s="15"/>
      <c r="J5243" s="15"/>
      <c r="K5243" s="19"/>
      <c r="L5243" s="24" t="str">
        <f t="shared" ca="1" si="82"/>
        <v>-</v>
      </c>
      <c r="M5243" s="15"/>
      <c r="N5243" s="15"/>
      <c r="O5243" s="15"/>
      <c r="P5243" s="15"/>
    </row>
    <row r="5244" spans="1:16" x14ac:dyDescent="0.25">
      <c r="L5244" s="21" t="str">
        <f t="shared" ca="1" si="82"/>
        <v>-</v>
      </c>
    </row>
    <row r="5245" spans="1:16" x14ac:dyDescent="0.25">
      <c r="A5245" s="15"/>
      <c r="B5245" s="19"/>
      <c r="C5245" s="15"/>
      <c r="D5245" s="15"/>
      <c r="E5245" s="15"/>
      <c r="F5245" s="15"/>
      <c r="G5245" s="15"/>
      <c r="H5245" s="15"/>
      <c r="I5245" s="15"/>
      <c r="J5245" s="15"/>
      <c r="K5245" s="19"/>
      <c r="L5245" s="24" t="str">
        <f t="shared" ca="1" si="82"/>
        <v>-</v>
      </c>
      <c r="M5245" s="15"/>
      <c r="N5245" s="15"/>
      <c r="O5245" s="15"/>
      <c r="P5245" s="15"/>
    </row>
    <row r="5246" spans="1:16" x14ac:dyDescent="0.25">
      <c r="L5246" s="21" t="str">
        <f t="shared" ca="1" si="82"/>
        <v>-</v>
      </c>
    </row>
    <row r="5247" spans="1:16" x14ac:dyDescent="0.25">
      <c r="A5247" s="15"/>
      <c r="B5247" s="19"/>
      <c r="C5247" s="15"/>
      <c r="D5247" s="15"/>
      <c r="E5247" s="15"/>
      <c r="F5247" s="15"/>
      <c r="G5247" s="15"/>
      <c r="H5247" s="15"/>
      <c r="I5247" s="15"/>
      <c r="J5247" s="15"/>
      <c r="K5247" s="19"/>
      <c r="L5247" s="24" t="str">
        <f t="shared" ca="1" si="82"/>
        <v>-</v>
      </c>
      <c r="M5247" s="15"/>
      <c r="N5247" s="15"/>
      <c r="O5247" s="15"/>
      <c r="P5247" s="15"/>
    </row>
    <row r="5248" spans="1:16" x14ac:dyDescent="0.25">
      <c r="L5248" s="21" t="str">
        <f t="shared" ca="1" si="82"/>
        <v>-</v>
      </c>
    </row>
    <row r="5249" spans="1:16" x14ac:dyDescent="0.25">
      <c r="A5249" s="15"/>
      <c r="B5249" s="19"/>
      <c r="C5249" s="15"/>
      <c r="D5249" s="15"/>
      <c r="E5249" s="15"/>
      <c r="F5249" s="15"/>
      <c r="G5249" s="15"/>
      <c r="H5249" s="15"/>
      <c r="I5249" s="15"/>
      <c r="J5249" s="15"/>
      <c r="K5249" s="19"/>
      <c r="L5249" s="24" t="str">
        <f t="shared" ca="1" si="82"/>
        <v>-</v>
      </c>
      <c r="M5249" s="15"/>
      <c r="N5249" s="15"/>
      <c r="O5249" s="15"/>
      <c r="P5249" s="15"/>
    </row>
    <row r="5250" spans="1:16" x14ac:dyDescent="0.25">
      <c r="L5250" s="21" t="str">
        <f t="shared" ca="1" si="82"/>
        <v>-</v>
      </c>
    </row>
    <row r="5251" spans="1:16" x14ac:dyDescent="0.25">
      <c r="A5251" s="15"/>
      <c r="B5251" s="19"/>
      <c r="C5251" s="15"/>
      <c r="D5251" s="15"/>
      <c r="E5251" s="15"/>
      <c r="F5251" s="15"/>
      <c r="G5251" s="15"/>
      <c r="H5251" s="15"/>
      <c r="I5251" s="15"/>
      <c r="J5251" s="15"/>
      <c r="K5251" s="19"/>
      <c r="L5251" s="24" t="str">
        <f t="shared" ca="1" si="82"/>
        <v>-</v>
      </c>
      <c r="M5251" s="15"/>
      <c r="N5251" s="15"/>
      <c r="O5251" s="15"/>
      <c r="P5251" s="15"/>
    </row>
    <row r="5252" spans="1:16" x14ac:dyDescent="0.25">
      <c r="L5252" s="21" t="str">
        <f t="shared" ca="1" si="82"/>
        <v>-</v>
      </c>
    </row>
    <row r="5253" spans="1:16" x14ac:dyDescent="0.25">
      <c r="A5253" s="15"/>
      <c r="B5253" s="19"/>
      <c r="C5253" s="15"/>
      <c r="D5253" s="15"/>
      <c r="E5253" s="15"/>
      <c r="F5253" s="15"/>
      <c r="G5253" s="15"/>
      <c r="H5253" s="15"/>
      <c r="I5253" s="15"/>
      <c r="J5253" s="15"/>
      <c r="K5253" s="19"/>
      <c r="L5253" s="24" t="str">
        <f t="shared" ca="1" si="82"/>
        <v>-</v>
      </c>
      <c r="M5253" s="15"/>
      <c r="N5253" s="15"/>
      <c r="O5253" s="15"/>
      <c r="P5253" s="15"/>
    </row>
    <row r="5254" spans="1:16" x14ac:dyDescent="0.25">
      <c r="L5254" s="21" t="str">
        <f t="shared" ref="L5254:L5317" ca="1" si="83">IF(B5254&gt;1/1/1900, (IF(M5254="Closed",(DATEDIF(B5254,K5254,"d"))-(DATEDIF(H5254,J5254,"d")),IF(OR(M5254="Pending",ISBLANK(K5254)),TODAY()-B5254))),"-")</f>
        <v>-</v>
      </c>
    </row>
    <row r="5255" spans="1:16" x14ac:dyDescent="0.25">
      <c r="A5255" s="15"/>
      <c r="B5255" s="19"/>
      <c r="C5255" s="15"/>
      <c r="D5255" s="15"/>
      <c r="E5255" s="15"/>
      <c r="F5255" s="15"/>
      <c r="G5255" s="15"/>
      <c r="H5255" s="15"/>
      <c r="I5255" s="15"/>
      <c r="J5255" s="15"/>
      <c r="K5255" s="19"/>
      <c r="L5255" s="24" t="str">
        <f t="shared" ca="1" si="83"/>
        <v>-</v>
      </c>
      <c r="M5255" s="15"/>
      <c r="N5255" s="15"/>
      <c r="O5255" s="15"/>
      <c r="P5255" s="15"/>
    </row>
    <row r="5256" spans="1:16" x14ac:dyDescent="0.25">
      <c r="L5256" s="21" t="str">
        <f t="shared" ca="1" si="83"/>
        <v>-</v>
      </c>
    </row>
    <row r="5257" spans="1:16" x14ac:dyDescent="0.25">
      <c r="A5257" s="15"/>
      <c r="B5257" s="19"/>
      <c r="C5257" s="15"/>
      <c r="D5257" s="15"/>
      <c r="E5257" s="15"/>
      <c r="F5257" s="15"/>
      <c r="G5257" s="15"/>
      <c r="H5257" s="15"/>
      <c r="I5257" s="15"/>
      <c r="J5257" s="15"/>
      <c r="K5257" s="19"/>
      <c r="L5257" s="24" t="str">
        <f t="shared" ca="1" si="83"/>
        <v>-</v>
      </c>
      <c r="M5257" s="15"/>
      <c r="N5257" s="15"/>
      <c r="O5257" s="15"/>
      <c r="P5257" s="15"/>
    </row>
    <row r="5258" spans="1:16" x14ac:dyDescent="0.25">
      <c r="L5258" s="21" t="str">
        <f t="shared" ca="1" si="83"/>
        <v>-</v>
      </c>
    </row>
    <row r="5259" spans="1:16" x14ac:dyDescent="0.25">
      <c r="A5259" s="15"/>
      <c r="B5259" s="19"/>
      <c r="C5259" s="15"/>
      <c r="D5259" s="15"/>
      <c r="E5259" s="15"/>
      <c r="F5259" s="15"/>
      <c r="G5259" s="15"/>
      <c r="H5259" s="15"/>
      <c r="I5259" s="15"/>
      <c r="J5259" s="15"/>
      <c r="K5259" s="19"/>
      <c r="L5259" s="24" t="str">
        <f t="shared" ca="1" si="83"/>
        <v>-</v>
      </c>
      <c r="M5259" s="15"/>
      <c r="N5259" s="15"/>
      <c r="O5259" s="15"/>
      <c r="P5259" s="15"/>
    </row>
    <row r="5260" spans="1:16" x14ac:dyDescent="0.25">
      <c r="L5260" s="21" t="str">
        <f t="shared" ca="1" si="83"/>
        <v>-</v>
      </c>
    </row>
    <row r="5261" spans="1:16" x14ac:dyDescent="0.25">
      <c r="A5261" s="15"/>
      <c r="B5261" s="19"/>
      <c r="C5261" s="15"/>
      <c r="D5261" s="15"/>
      <c r="E5261" s="15"/>
      <c r="F5261" s="15"/>
      <c r="G5261" s="15"/>
      <c r="H5261" s="15"/>
      <c r="I5261" s="15"/>
      <c r="J5261" s="15"/>
      <c r="K5261" s="19"/>
      <c r="L5261" s="24" t="str">
        <f t="shared" ca="1" si="83"/>
        <v>-</v>
      </c>
      <c r="M5261" s="15"/>
      <c r="N5261" s="15"/>
      <c r="O5261" s="15"/>
      <c r="P5261" s="15"/>
    </row>
    <row r="5262" spans="1:16" x14ac:dyDescent="0.25">
      <c r="L5262" s="21" t="str">
        <f t="shared" ca="1" si="83"/>
        <v>-</v>
      </c>
    </row>
    <row r="5263" spans="1:16" x14ac:dyDescent="0.25">
      <c r="A5263" s="15"/>
      <c r="B5263" s="19"/>
      <c r="C5263" s="15"/>
      <c r="D5263" s="15"/>
      <c r="E5263" s="15"/>
      <c r="F5263" s="15"/>
      <c r="G5263" s="15"/>
      <c r="H5263" s="15"/>
      <c r="I5263" s="15"/>
      <c r="J5263" s="15"/>
      <c r="K5263" s="19"/>
      <c r="L5263" s="24" t="str">
        <f t="shared" ca="1" si="83"/>
        <v>-</v>
      </c>
      <c r="M5263" s="15"/>
      <c r="N5263" s="15"/>
      <c r="O5263" s="15"/>
      <c r="P5263" s="15"/>
    </row>
    <row r="5264" spans="1:16" x14ac:dyDescent="0.25">
      <c r="L5264" s="21" t="str">
        <f t="shared" ca="1" si="83"/>
        <v>-</v>
      </c>
    </row>
    <row r="5265" spans="1:16" x14ac:dyDescent="0.25">
      <c r="A5265" s="15"/>
      <c r="B5265" s="19"/>
      <c r="C5265" s="15"/>
      <c r="D5265" s="15"/>
      <c r="E5265" s="15"/>
      <c r="F5265" s="15"/>
      <c r="G5265" s="15"/>
      <c r="H5265" s="15"/>
      <c r="I5265" s="15"/>
      <c r="J5265" s="15"/>
      <c r="K5265" s="19"/>
      <c r="L5265" s="24" t="str">
        <f t="shared" ca="1" si="83"/>
        <v>-</v>
      </c>
      <c r="M5265" s="15"/>
      <c r="N5265" s="15"/>
      <c r="O5265" s="15"/>
      <c r="P5265" s="15"/>
    </row>
    <row r="5266" spans="1:16" x14ac:dyDescent="0.25">
      <c r="L5266" s="21" t="str">
        <f t="shared" ca="1" si="83"/>
        <v>-</v>
      </c>
    </row>
    <row r="5267" spans="1:16" x14ac:dyDescent="0.25">
      <c r="A5267" s="15"/>
      <c r="B5267" s="19"/>
      <c r="C5267" s="15"/>
      <c r="D5267" s="15"/>
      <c r="E5267" s="15"/>
      <c r="F5267" s="15"/>
      <c r="G5267" s="15"/>
      <c r="H5267" s="15"/>
      <c r="I5267" s="15"/>
      <c r="J5267" s="15"/>
      <c r="K5267" s="19"/>
      <c r="L5267" s="24" t="str">
        <f t="shared" ca="1" si="83"/>
        <v>-</v>
      </c>
      <c r="M5267" s="15"/>
      <c r="N5267" s="15"/>
      <c r="O5267" s="15"/>
      <c r="P5267" s="15"/>
    </row>
    <row r="5268" spans="1:16" x14ac:dyDescent="0.25">
      <c r="L5268" s="21" t="str">
        <f t="shared" ca="1" si="83"/>
        <v>-</v>
      </c>
    </row>
    <row r="5269" spans="1:16" x14ac:dyDescent="0.25">
      <c r="A5269" s="15"/>
      <c r="B5269" s="19"/>
      <c r="C5269" s="15"/>
      <c r="D5269" s="15"/>
      <c r="E5269" s="15"/>
      <c r="F5269" s="15"/>
      <c r="G5269" s="15"/>
      <c r="H5269" s="15"/>
      <c r="I5269" s="15"/>
      <c r="J5269" s="15"/>
      <c r="K5269" s="19"/>
      <c r="L5269" s="24" t="str">
        <f t="shared" ca="1" si="83"/>
        <v>-</v>
      </c>
      <c r="M5269" s="15"/>
      <c r="N5269" s="15"/>
      <c r="O5269" s="15"/>
      <c r="P5269" s="15"/>
    </row>
    <row r="5270" spans="1:16" x14ac:dyDescent="0.25">
      <c r="L5270" s="21" t="str">
        <f t="shared" ca="1" si="83"/>
        <v>-</v>
      </c>
    </row>
    <row r="5271" spans="1:16" x14ac:dyDescent="0.25">
      <c r="A5271" s="15"/>
      <c r="B5271" s="19"/>
      <c r="C5271" s="15"/>
      <c r="D5271" s="15"/>
      <c r="E5271" s="15"/>
      <c r="F5271" s="15"/>
      <c r="G5271" s="15"/>
      <c r="H5271" s="15"/>
      <c r="I5271" s="15"/>
      <c r="J5271" s="15"/>
      <c r="K5271" s="19"/>
      <c r="L5271" s="24" t="str">
        <f t="shared" ca="1" si="83"/>
        <v>-</v>
      </c>
      <c r="M5271" s="15"/>
      <c r="N5271" s="15"/>
      <c r="O5271" s="15"/>
      <c r="P5271" s="15"/>
    </row>
    <row r="5272" spans="1:16" x14ac:dyDescent="0.25">
      <c r="L5272" s="21" t="str">
        <f t="shared" ca="1" si="83"/>
        <v>-</v>
      </c>
    </row>
    <row r="5273" spans="1:16" x14ac:dyDescent="0.25">
      <c r="A5273" s="15"/>
      <c r="B5273" s="19"/>
      <c r="C5273" s="15"/>
      <c r="D5273" s="15"/>
      <c r="E5273" s="15"/>
      <c r="F5273" s="15"/>
      <c r="G5273" s="15"/>
      <c r="H5273" s="15"/>
      <c r="I5273" s="15"/>
      <c r="J5273" s="15"/>
      <c r="K5273" s="19"/>
      <c r="L5273" s="24" t="str">
        <f t="shared" ca="1" si="83"/>
        <v>-</v>
      </c>
      <c r="M5273" s="15"/>
      <c r="N5273" s="15"/>
      <c r="O5273" s="15"/>
      <c r="P5273" s="15"/>
    </row>
    <row r="5274" spans="1:16" x14ac:dyDescent="0.25">
      <c r="L5274" s="21" t="str">
        <f t="shared" ca="1" si="83"/>
        <v>-</v>
      </c>
    </row>
    <row r="5275" spans="1:16" x14ac:dyDescent="0.25">
      <c r="A5275" s="15"/>
      <c r="B5275" s="19"/>
      <c r="C5275" s="15"/>
      <c r="D5275" s="15"/>
      <c r="E5275" s="15"/>
      <c r="F5275" s="15"/>
      <c r="G5275" s="15"/>
      <c r="H5275" s="15"/>
      <c r="I5275" s="15"/>
      <c r="J5275" s="15"/>
      <c r="K5275" s="19"/>
      <c r="L5275" s="24" t="str">
        <f t="shared" ca="1" si="83"/>
        <v>-</v>
      </c>
      <c r="M5275" s="15"/>
      <c r="N5275" s="15"/>
      <c r="O5275" s="15"/>
      <c r="P5275" s="15"/>
    </row>
    <row r="5276" spans="1:16" x14ac:dyDescent="0.25">
      <c r="L5276" s="21" t="str">
        <f t="shared" ca="1" si="83"/>
        <v>-</v>
      </c>
    </row>
    <row r="5277" spans="1:16" x14ac:dyDescent="0.25">
      <c r="A5277" s="15"/>
      <c r="B5277" s="19"/>
      <c r="C5277" s="15"/>
      <c r="D5277" s="15"/>
      <c r="E5277" s="15"/>
      <c r="F5277" s="15"/>
      <c r="G5277" s="15"/>
      <c r="H5277" s="15"/>
      <c r="I5277" s="15"/>
      <c r="J5277" s="15"/>
      <c r="K5277" s="19"/>
      <c r="L5277" s="24" t="str">
        <f t="shared" ca="1" si="83"/>
        <v>-</v>
      </c>
      <c r="M5277" s="15"/>
      <c r="N5277" s="15"/>
      <c r="O5277" s="15"/>
      <c r="P5277" s="15"/>
    </row>
    <row r="5278" spans="1:16" x14ac:dyDescent="0.25">
      <c r="L5278" s="21" t="str">
        <f t="shared" ca="1" si="83"/>
        <v>-</v>
      </c>
    </row>
    <row r="5279" spans="1:16" x14ac:dyDescent="0.25">
      <c r="A5279" s="15"/>
      <c r="B5279" s="19"/>
      <c r="C5279" s="15"/>
      <c r="D5279" s="15"/>
      <c r="E5279" s="15"/>
      <c r="F5279" s="15"/>
      <c r="G5279" s="15"/>
      <c r="H5279" s="15"/>
      <c r="I5279" s="15"/>
      <c r="J5279" s="15"/>
      <c r="K5279" s="19"/>
      <c r="L5279" s="24" t="str">
        <f t="shared" ca="1" si="83"/>
        <v>-</v>
      </c>
      <c r="M5279" s="15"/>
      <c r="N5279" s="15"/>
      <c r="O5279" s="15"/>
      <c r="P5279" s="15"/>
    </row>
    <row r="5280" spans="1:16" x14ac:dyDescent="0.25">
      <c r="L5280" s="21" t="str">
        <f t="shared" ca="1" si="83"/>
        <v>-</v>
      </c>
    </row>
    <row r="5281" spans="1:16" x14ac:dyDescent="0.25">
      <c r="A5281" s="15"/>
      <c r="B5281" s="19"/>
      <c r="C5281" s="15"/>
      <c r="D5281" s="15"/>
      <c r="E5281" s="15"/>
      <c r="F5281" s="15"/>
      <c r="G5281" s="15"/>
      <c r="H5281" s="15"/>
      <c r="I5281" s="15"/>
      <c r="J5281" s="15"/>
      <c r="K5281" s="19"/>
      <c r="L5281" s="24" t="str">
        <f t="shared" ca="1" si="83"/>
        <v>-</v>
      </c>
      <c r="M5281" s="15"/>
      <c r="N5281" s="15"/>
      <c r="O5281" s="15"/>
      <c r="P5281" s="15"/>
    </row>
    <row r="5282" spans="1:16" x14ac:dyDescent="0.25">
      <c r="L5282" s="21" t="str">
        <f t="shared" ca="1" si="83"/>
        <v>-</v>
      </c>
    </row>
    <row r="5283" spans="1:16" x14ac:dyDescent="0.25">
      <c r="A5283" s="15"/>
      <c r="B5283" s="19"/>
      <c r="C5283" s="15"/>
      <c r="D5283" s="15"/>
      <c r="E5283" s="15"/>
      <c r="F5283" s="15"/>
      <c r="G5283" s="15"/>
      <c r="H5283" s="15"/>
      <c r="I5283" s="15"/>
      <c r="J5283" s="15"/>
      <c r="K5283" s="19"/>
      <c r="L5283" s="24" t="str">
        <f t="shared" ca="1" si="83"/>
        <v>-</v>
      </c>
      <c r="M5283" s="15"/>
      <c r="N5283" s="15"/>
      <c r="O5283" s="15"/>
      <c r="P5283" s="15"/>
    </row>
    <row r="5284" spans="1:16" x14ac:dyDescent="0.25">
      <c r="L5284" s="21" t="str">
        <f t="shared" ca="1" si="83"/>
        <v>-</v>
      </c>
    </row>
    <row r="5285" spans="1:16" x14ac:dyDescent="0.25">
      <c r="A5285" s="15"/>
      <c r="B5285" s="19"/>
      <c r="C5285" s="15"/>
      <c r="D5285" s="15"/>
      <c r="E5285" s="15"/>
      <c r="F5285" s="15"/>
      <c r="G5285" s="15"/>
      <c r="H5285" s="15"/>
      <c r="I5285" s="15"/>
      <c r="J5285" s="15"/>
      <c r="K5285" s="19"/>
      <c r="L5285" s="24" t="str">
        <f t="shared" ca="1" si="83"/>
        <v>-</v>
      </c>
      <c r="M5285" s="15"/>
      <c r="N5285" s="15"/>
      <c r="O5285" s="15"/>
      <c r="P5285" s="15"/>
    </row>
    <row r="5286" spans="1:16" x14ac:dyDescent="0.25">
      <c r="L5286" s="21" t="str">
        <f t="shared" ca="1" si="83"/>
        <v>-</v>
      </c>
    </row>
    <row r="5287" spans="1:16" x14ac:dyDescent="0.25">
      <c r="A5287" s="15"/>
      <c r="B5287" s="19"/>
      <c r="C5287" s="15"/>
      <c r="D5287" s="15"/>
      <c r="E5287" s="15"/>
      <c r="F5287" s="15"/>
      <c r="G5287" s="15"/>
      <c r="H5287" s="15"/>
      <c r="I5287" s="15"/>
      <c r="J5287" s="15"/>
      <c r="K5287" s="19"/>
      <c r="L5287" s="24" t="str">
        <f t="shared" ca="1" si="83"/>
        <v>-</v>
      </c>
      <c r="M5287" s="15"/>
      <c r="N5287" s="15"/>
      <c r="O5287" s="15"/>
      <c r="P5287" s="15"/>
    </row>
    <row r="5288" spans="1:16" x14ac:dyDescent="0.25">
      <c r="L5288" s="21" t="str">
        <f t="shared" ca="1" si="83"/>
        <v>-</v>
      </c>
    </row>
    <row r="5289" spans="1:16" x14ac:dyDescent="0.25">
      <c r="A5289" s="15"/>
      <c r="B5289" s="19"/>
      <c r="C5289" s="15"/>
      <c r="D5289" s="15"/>
      <c r="E5289" s="15"/>
      <c r="F5289" s="15"/>
      <c r="G5289" s="15"/>
      <c r="H5289" s="15"/>
      <c r="I5289" s="15"/>
      <c r="J5289" s="15"/>
      <c r="K5289" s="19"/>
      <c r="L5289" s="24" t="str">
        <f t="shared" ca="1" si="83"/>
        <v>-</v>
      </c>
      <c r="M5289" s="15"/>
      <c r="N5289" s="15"/>
      <c r="O5289" s="15"/>
      <c r="P5289" s="15"/>
    </row>
    <row r="5290" spans="1:16" x14ac:dyDescent="0.25">
      <c r="L5290" s="21" t="str">
        <f t="shared" ca="1" si="83"/>
        <v>-</v>
      </c>
    </row>
    <row r="5291" spans="1:16" x14ac:dyDescent="0.25">
      <c r="A5291" s="15"/>
      <c r="B5291" s="19"/>
      <c r="C5291" s="15"/>
      <c r="D5291" s="15"/>
      <c r="E5291" s="15"/>
      <c r="F5291" s="15"/>
      <c r="G5291" s="15"/>
      <c r="H5291" s="15"/>
      <c r="I5291" s="15"/>
      <c r="J5291" s="15"/>
      <c r="K5291" s="19"/>
      <c r="L5291" s="24" t="str">
        <f t="shared" ca="1" si="83"/>
        <v>-</v>
      </c>
      <c r="M5291" s="15"/>
      <c r="N5291" s="15"/>
      <c r="O5291" s="15"/>
      <c r="P5291" s="15"/>
    </row>
    <row r="5292" spans="1:16" x14ac:dyDescent="0.25">
      <c r="L5292" s="21" t="str">
        <f t="shared" ca="1" si="83"/>
        <v>-</v>
      </c>
    </row>
    <row r="5293" spans="1:16" x14ac:dyDescent="0.25">
      <c r="A5293" s="15"/>
      <c r="B5293" s="19"/>
      <c r="C5293" s="15"/>
      <c r="D5293" s="15"/>
      <c r="E5293" s="15"/>
      <c r="F5293" s="15"/>
      <c r="G5293" s="15"/>
      <c r="H5293" s="15"/>
      <c r="I5293" s="15"/>
      <c r="J5293" s="15"/>
      <c r="K5293" s="19"/>
      <c r="L5293" s="24" t="str">
        <f t="shared" ca="1" si="83"/>
        <v>-</v>
      </c>
      <c r="M5293" s="15"/>
      <c r="N5293" s="15"/>
      <c r="O5293" s="15"/>
      <c r="P5293" s="15"/>
    </row>
    <row r="5294" spans="1:16" x14ac:dyDescent="0.25">
      <c r="L5294" s="21" t="str">
        <f t="shared" ca="1" si="83"/>
        <v>-</v>
      </c>
    </row>
    <row r="5295" spans="1:16" x14ac:dyDescent="0.25">
      <c r="A5295" s="15"/>
      <c r="B5295" s="19"/>
      <c r="C5295" s="15"/>
      <c r="D5295" s="15"/>
      <c r="E5295" s="15"/>
      <c r="F5295" s="15"/>
      <c r="G5295" s="15"/>
      <c r="H5295" s="15"/>
      <c r="I5295" s="15"/>
      <c r="J5295" s="15"/>
      <c r="K5295" s="19"/>
      <c r="L5295" s="24" t="str">
        <f t="shared" ca="1" si="83"/>
        <v>-</v>
      </c>
      <c r="M5295" s="15"/>
      <c r="N5295" s="15"/>
      <c r="O5295" s="15"/>
      <c r="P5295" s="15"/>
    </row>
    <row r="5296" spans="1:16" x14ac:dyDescent="0.25">
      <c r="L5296" s="21" t="str">
        <f t="shared" ca="1" si="83"/>
        <v>-</v>
      </c>
    </row>
    <row r="5297" spans="1:16" x14ac:dyDescent="0.25">
      <c r="A5297" s="15"/>
      <c r="B5297" s="19"/>
      <c r="C5297" s="15"/>
      <c r="D5297" s="15"/>
      <c r="E5297" s="15"/>
      <c r="F5297" s="15"/>
      <c r="G5297" s="15"/>
      <c r="H5297" s="15"/>
      <c r="I5297" s="15"/>
      <c r="J5297" s="15"/>
      <c r="K5297" s="19"/>
      <c r="L5297" s="24" t="str">
        <f t="shared" ca="1" si="83"/>
        <v>-</v>
      </c>
      <c r="M5297" s="15"/>
      <c r="N5297" s="15"/>
      <c r="O5297" s="15"/>
      <c r="P5297" s="15"/>
    </row>
    <row r="5298" spans="1:16" x14ac:dyDescent="0.25">
      <c r="L5298" s="21" t="str">
        <f t="shared" ca="1" si="83"/>
        <v>-</v>
      </c>
    </row>
    <row r="5299" spans="1:16" x14ac:dyDescent="0.25">
      <c r="A5299" s="15"/>
      <c r="B5299" s="19"/>
      <c r="C5299" s="15"/>
      <c r="D5299" s="15"/>
      <c r="E5299" s="15"/>
      <c r="F5299" s="15"/>
      <c r="G5299" s="15"/>
      <c r="H5299" s="15"/>
      <c r="I5299" s="15"/>
      <c r="J5299" s="15"/>
      <c r="K5299" s="19"/>
      <c r="L5299" s="24" t="str">
        <f t="shared" ca="1" si="83"/>
        <v>-</v>
      </c>
      <c r="M5299" s="15"/>
      <c r="N5299" s="15"/>
      <c r="O5299" s="15"/>
      <c r="P5299" s="15"/>
    </row>
    <row r="5300" spans="1:16" x14ac:dyDescent="0.25">
      <c r="L5300" s="21" t="str">
        <f t="shared" ca="1" si="83"/>
        <v>-</v>
      </c>
    </row>
    <row r="5301" spans="1:16" x14ac:dyDescent="0.25">
      <c r="A5301" s="15"/>
      <c r="B5301" s="19"/>
      <c r="C5301" s="15"/>
      <c r="D5301" s="15"/>
      <c r="E5301" s="15"/>
      <c r="F5301" s="15"/>
      <c r="G5301" s="15"/>
      <c r="H5301" s="15"/>
      <c r="I5301" s="15"/>
      <c r="J5301" s="15"/>
      <c r="K5301" s="19"/>
      <c r="L5301" s="24" t="str">
        <f t="shared" ca="1" si="83"/>
        <v>-</v>
      </c>
      <c r="M5301" s="15"/>
      <c r="N5301" s="15"/>
      <c r="O5301" s="15"/>
      <c r="P5301" s="15"/>
    </row>
    <row r="5302" spans="1:16" x14ac:dyDescent="0.25">
      <c r="L5302" s="21" t="str">
        <f t="shared" ca="1" si="83"/>
        <v>-</v>
      </c>
    </row>
    <row r="5303" spans="1:16" x14ac:dyDescent="0.25">
      <c r="A5303" s="15"/>
      <c r="B5303" s="19"/>
      <c r="C5303" s="15"/>
      <c r="D5303" s="15"/>
      <c r="E5303" s="15"/>
      <c r="F5303" s="15"/>
      <c r="G5303" s="15"/>
      <c r="H5303" s="15"/>
      <c r="I5303" s="15"/>
      <c r="J5303" s="15"/>
      <c r="K5303" s="19"/>
      <c r="L5303" s="24" t="str">
        <f t="shared" ca="1" si="83"/>
        <v>-</v>
      </c>
      <c r="M5303" s="15"/>
      <c r="N5303" s="15"/>
      <c r="O5303" s="15"/>
      <c r="P5303" s="15"/>
    </row>
    <row r="5304" spans="1:16" x14ac:dyDescent="0.25">
      <c r="L5304" s="21" t="str">
        <f t="shared" ca="1" si="83"/>
        <v>-</v>
      </c>
    </row>
    <row r="5305" spans="1:16" x14ac:dyDescent="0.25">
      <c r="A5305" s="15"/>
      <c r="B5305" s="19"/>
      <c r="C5305" s="15"/>
      <c r="D5305" s="15"/>
      <c r="E5305" s="15"/>
      <c r="F5305" s="15"/>
      <c r="G5305" s="15"/>
      <c r="H5305" s="15"/>
      <c r="I5305" s="15"/>
      <c r="J5305" s="15"/>
      <c r="K5305" s="19"/>
      <c r="L5305" s="24" t="str">
        <f t="shared" ca="1" si="83"/>
        <v>-</v>
      </c>
      <c r="M5305" s="15"/>
      <c r="N5305" s="15"/>
      <c r="O5305" s="15"/>
      <c r="P5305" s="15"/>
    </row>
    <row r="5306" spans="1:16" x14ac:dyDescent="0.25">
      <c r="L5306" s="21" t="str">
        <f t="shared" ca="1" si="83"/>
        <v>-</v>
      </c>
    </row>
    <row r="5307" spans="1:16" x14ac:dyDescent="0.25">
      <c r="A5307" s="15"/>
      <c r="B5307" s="19"/>
      <c r="C5307" s="15"/>
      <c r="D5307" s="15"/>
      <c r="E5307" s="15"/>
      <c r="F5307" s="15"/>
      <c r="G5307" s="15"/>
      <c r="H5307" s="15"/>
      <c r="I5307" s="15"/>
      <c r="J5307" s="15"/>
      <c r="K5307" s="19"/>
      <c r="L5307" s="24" t="str">
        <f t="shared" ca="1" si="83"/>
        <v>-</v>
      </c>
      <c r="M5307" s="15"/>
      <c r="N5307" s="15"/>
      <c r="O5307" s="15"/>
      <c r="P5307" s="15"/>
    </row>
    <row r="5308" spans="1:16" x14ac:dyDescent="0.25">
      <c r="L5308" s="21" t="str">
        <f t="shared" ca="1" si="83"/>
        <v>-</v>
      </c>
    </row>
    <row r="5309" spans="1:16" x14ac:dyDescent="0.25">
      <c r="A5309" s="15"/>
      <c r="B5309" s="19"/>
      <c r="C5309" s="15"/>
      <c r="D5309" s="15"/>
      <c r="E5309" s="15"/>
      <c r="F5309" s="15"/>
      <c r="G5309" s="15"/>
      <c r="H5309" s="15"/>
      <c r="I5309" s="15"/>
      <c r="J5309" s="15"/>
      <c r="K5309" s="19"/>
      <c r="L5309" s="24" t="str">
        <f t="shared" ca="1" si="83"/>
        <v>-</v>
      </c>
      <c r="M5309" s="15"/>
      <c r="N5309" s="15"/>
      <c r="O5309" s="15"/>
      <c r="P5309" s="15"/>
    </row>
    <row r="5310" spans="1:16" x14ac:dyDescent="0.25">
      <c r="L5310" s="21" t="str">
        <f t="shared" ca="1" si="83"/>
        <v>-</v>
      </c>
    </row>
    <row r="5311" spans="1:16" x14ac:dyDescent="0.25">
      <c r="A5311" s="15"/>
      <c r="B5311" s="19"/>
      <c r="C5311" s="15"/>
      <c r="D5311" s="15"/>
      <c r="E5311" s="15"/>
      <c r="F5311" s="15"/>
      <c r="G5311" s="15"/>
      <c r="H5311" s="15"/>
      <c r="I5311" s="15"/>
      <c r="J5311" s="15"/>
      <c r="K5311" s="19"/>
      <c r="L5311" s="24" t="str">
        <f t="shared" ca="1" si="83"/>
        <v>-</v>
      </c>
      <c r="M5311" s="15"/>
      <c r="N5311" s="15"/>
      <c r="O5311" s="15"/>
      <c r="P5311" s="15"/>
    </row>
    <row r="5312" spans="1:16" x14ac:dyDescent="0.25">
      <c r="L5312" s="21" t="str">
        <f t="shared" ca="1" si="83"/>
        <v>-</v>
      </c>
    </row>
    <row r="5313" spans="1:16" x14ac:dyDescent="0.25">
      <c r="A5313" s="15"/>
      <c r="B5313" s="19"/>
      <c r="C5313" s="15"/>
      <c r="D5313" s="15"/>
      <c r="E5313" s="15"/>
      <c r="F5313" s="15"/>
      <c r="G5313" s="15"/>
      <c r="H5313" s="15"/>
      <c r="I5313" s="15"/>
      <c r="J5313" s="15"/>
      <c r="K5313" s="19"/>
      <c r="L5313" s="24" t="str">
        <f t="shared" ca="1" si="83"/>
        <v>-</v>
      </c>
      <c r="M5313" s="15"/>
      <c r="N5313" s="15"/>
      <c r="O5313" s="15"/>
      <c r="P5313" s="15"/>
    </row>
    <row r="5314" spans="1:16" x14ac:dyDescent="0.25">
      <c r="L5314" s="21" t="str">
        <f t="shared" ca="1" si="83"/>
        <v>-</v>
      </c>
    </row>
    <row r="5315" spans="1:16" x14ac:dyDescent="0.25">
      <c r="A5315" s="15"/>
      <c r="B5315" s="19"/>
      <c r="C5315" s="15"/>
      <c r="D5315" s="15"/>
      <c r="E5315" s="15"/>
      <c r="F5315" s="15"/>
      <c r="G5315" s="15"/>
      <c r="H5315" s="15"/>
      <c r="I5315" s="15"/>
      <c r="J5315" s="15"/>
      <c r="K5315" s="19"/>
      <c r="L5315" s="24" t="str">
        <f t="shared" ca="1" si="83"/>
        <v>-</v>
      </c>
      <c r="M5315" s="15"/>
      <c r="N5315" s="15"/>
      <c r="O5315" s="15"/>
      <c r="P5315" s="15"/>
    </row>
    <row r="5316" spans="1:16" x14ac:dyDescent="0.25">
      <c r="L5316" s="21" t="str">
        <f t="shared" ca="1" si="83"/>
        <v>-</v>
      </c>
    </row>
    <row r="5317" spans="1:16" x14ac:dyDescent="0.25">
      <c r="A5317" s="15"/>
      <c r="B5317" s="19"/>
      <c r="C5317" s="15"/>
      <c r="D5317" s="15"/>
      <c r="E5317" s="15"/>
      <c r="F5317" s="15"/>
      <c r="G5317" s="15"/>
      <c r="H5317" s="15"/>
      <c r="I5317" s="15"/>
      <c r="J5317" s="15"/>
      <c r="K5317" s="19"/>
      <c r="L5317" s="24" t="str">
        <f t="shared" ca="1" si="83"/>
        <v>-</v>
      </c>
      <c r="M5317" s="15"/>
      <c r="N5317" s="15"/>
      <c r="O5317" s="15"/>
      <c r="P5317" s="15"/>
    </row>
    <row r="5318" spans="1:16" x14ac:dyDescent="0.25">
      <c r="L5318" s="21" t="str">
        <f t="shared" ref="L5318:L5381" ca="1" si="84">IF(B5318&gt;1/1/1900, (IF(M5318="Closed",(DATEDIF(B5318,K5318,"d"))-(DATEDIF(H5318,J5318,"d")),IF(OR(M5318="Pending",ISBLANK(K5318)),TODAY()-B5318))),"-")</f>
        <v>-</v>
      </c>
    </row>
    <row r="5319" spans="1:16" x14ac:dyDescent="0.25">
      <c r="A5319" s="15"/>
      <c r="B5319" s="19"/>
      <c r="C5319" s="15"/>
      <c r="D5319" s="15"/>
      <c r="E5319" s="15"/>
      <c r="F5319" s="15"/>
      <c r="G5319" s="15"/>
      <c r="H5319" s="15"/>
      <c r="I5319" s="15"/>
      <c r="J5319" s="15"/>
      <c r="K5319" s="19"/>
      <c r="L5319" s="24" t="str">
        <f t="shared" ca="1" si="84"/>
        <v>-</v>
      </c>
      <c r="M5319" s="15"/>
      <c r="N5319" s="15"/>
      <c r="O5319" s="15"/>
      <c r="P5319" s="15"/>
    </row>
    <row r="5320" spans="1:16" x14ac:dyDescent="0.25">
      <c r="L5320" s="21" t="str">
        <f t="shared" ca="1" si="84"/>
        <v>-</v>
      </c>
    </row>
    <row r="5321" spans="1:16" x14ac:dyDescent="0.25">
      <c r="A5321" s="15"/>
      <c r="B5321" s="19"/>
      <c r="C5321" s="15"/>
      <c r="D5321" s="15"/>
      <c r="E5321" s="15"/>
      <c r="F5321" s="15"/>
      <c r="G5321" s="15"/>
      <c r="H5321" s="15"/>
      <c r="I5321" s="15"/>
      <c r="J5321" s="15"/>
      <c r="K5321" s="19"/>
      <c r="L5321" s="24" t="str">
        <f t="shared" ca="1" si="84"/>
        <v>-</v>
      </c>
      <c r="M5321" s="15"/>
      <c r="N5321" s="15"/>
      <c r="O5321" s="15"/>
      <c r="P5321" s="15"/>
    </row>
    <row r="5322" spans="1:16" x14ac:dyDescent="0.25">
      <c r="L5322" s="21" t="str">
        <f t="shared" ca="1" si="84"/>
        <v>-</v>
      </c>
    </row>
    <row r="5323" spans="1:16" x14ac:dyDescent="0.25">
      <c r="A5323" s="15"/>
      <c r="B5323" s="19"/>
      <c r="C5323" s="15"/>
      <c r="D5323" s="15"/>
      <c r="E5323" s="15"/>
      <c r="F5323" s="15"/>
      <c r="G5323" s="15"/>
      <c r="H5323" s="15"/>
      <c r="I5323" s="15"/>
      <c r="J5323" s="15"/>
      <c r="K5323" s="19"/>
      <c r="L5323" s="24" t="str">
        <f t="shared" ca="1" si="84"/>
        <v>-</v>
      </c>
      <c r="M5323" s="15"/>
      <c r="N5323" s="15"/>
      <c r="O5323" s="15"/>
      <c r="P5323" s="15"/>
    </row>
    <row r="5324" spans="1:16" x14ac:dyDescent="0.25">
      <c r="L5324" s="21" t="str">
        <f t="shared" ca="1" si="84"/>
        <v>-</v>
      </c>
    </row>
    <row r="5325" spans="1:16" x14ac:dyDescent="0.25">
      <c r="A5325" s="15"/>
      <c r="B5325" s="19"/>
      <c r="C5325" s="15"/>
      <c r="D5325" s="15"/>
      <c r="E5325" s="15"/>
      <c r="F5325" s="15"/>
      <c r="G5325" s="15"/>
      <c r="H5325" s="15"/>
      <c r="I5325" s="15"/>
      <c r="J5325" s="15"/>
      <c r="K5325" s="19"/>
      <c r="L5325" s="24" t="str">
        <f t="shared" ca="1" si="84"/>
        <v>-</v>
      </c>
      <c r="M5325" s="15"/>
      <c r="N5325" s="15"/>
      <c r="O5325" s="15"/>
      <c r="P5325" s="15"/>
    </row>
    <row r="5326" spans="1:16" x14ac:dyDescent="0.25">
      <c r="L5326" s="21" t="str">
        <f t="shared" ca="1" si="84"/>
        <v>-</v>
      </c>
    </row>
    <row r="5327" spans="1:16" x14ac:dyDescent="0.25">
      <c r="A5327" s="15"/>
      <c r="B5327" s="19"/>
      <c r="C5327" s="15"/>
      <c r="D5327" s="15"/>
      <c r="E5327" s="15"/>
      <c r="F5327" s="15"/>
      <c r="G5327" s="15"/>
      <c r="H5327" s="15"/>
      <c r="I5327" s="15"/>
      <c r="J5327" s="15"/>
      <c r="K5327" s="19"/>
      <c r="L5327" s="24" t="str">
        <f t="shared" ca="1" si="84"/>
        <v>-</v>
      </c>
      <c r="M5327" s="15"/>
      <c r="N5327" s="15"/>
      <c r="O5327" s="15"/>
      <c r="P5327" s="15"/>
    </row>
    <row r="5328" spans="1:16" x14ac:dyDescent="0.25">
      <c r="L5328" s="21" t="str">
        <f t="shared" ca="1" si="84"/>
        <v>-</v>
      </c>
    </row>
    <row r="5329" spans="1:16" x14ac:dyDescent="0.25">
      <c r="A5329" s="15"/>
      <c r="B5329" s="19"/>
      <c r="C5329" s="15"/>
      <c r="D5329" s="15"/>
      <c r="E5329" s="15"/>
      <c r="F5329" s="15"/>
      <c r="G5329" s="15"/>
      <c r="H5329" s="15"/>
      <c r="I5329" s="15"/>
      <c r="J5329" s="15"/>
      <c r="K5329" s="19"/>
      <c r="L5329" s="24" t="str">
        <f t="shared" ca="1" si="84"/>
        <v>-</v>
      </c>
      <c r="M5329" s="15"/>
      <c r="N5329" s="15"/>
      <c r="O5329" s="15"/>
      <c r="P5329" s="15"/>
    </row>
    <row r="5330" spans="1:16" x14ac:dyDescent="0.25">
      <c r="L5330" s="21" t="str">
        <f t="shared" ca="1" si="84"/>
        <v>-</v>
      </c>
    </row>
    <row r="5331" spans="1:16" x14ac:dyDescent="0.25">
      <c r="A5331" s="15"/>
      <c r="B5331" s="19"/>
      <c r="C5331" s="15"/>
      <c r="D5331" s="15"/>
      <c r="E5331" s="15"/>
      <c r="F5331" s="15"/>
      <c r="G5331" s="15"/>
      <c r="H5331" s="15"/>
      <c r="I5331" s="15"/>
      <c r="J5331" s="15"/>
      <c r="K5331" s="19"/>
      <c r="L5331" s="24" t="str">
        <f t="shared" ca="1" si="84"/>
        <v>-</v>
      </c>
      <c r="M5331" s="15"/>
      <c r="N5331" s="15"/>
      <c r="O5331" s="15"/>
      <c r="P5331" s="15"/>
    </row>
    <row r="5332" spans="1:16" x14ac:dyDescent="0.25">
      <c r="L5332" s="21" t="str">
        <f t="shared" ca="1" si="84"/>
        <v>-</v>
      </c>
    </row>
    <row r="5333" spans="1:16" x14ac:dyDescent="0.25">
      <c r="A5333" s="15"/>
      <c r="B5333" s="19"/>
      <c r="C5333" s="15"/>
      <c r="D5333" s="15"/>
      <c r="E5333" s="15"/>
      <c r="F5333" s="15"/>
      <c r="G5333" s="15"/>
      <c r="H5333" s="15"/>
      <c r="I5333" s="15"/>
      <c r="J5333" s="15"/>
      <c r="K5333" s="19"/>
      <c r="L5333" s="24" t="str">
        <f t="shared" ca="1" si="84"/>
        <v>-</v>
      </c>
      <c r="M5333" s="15"/>
      <c r="N5333" s="15"/>
      <c r="O5333" s="15"/>
      <c r="P5333" s="15"/>
    </row>
    <row r="5334" spans="1:16" x14ac:dyDescent="0.25">
      <c r="L5334" s="21" t="str">
        <f t="shared" ca="1" si="84"/>
        <v>-</v>
      </c>
    </row>
    <row r="5335" spans="1:16" x14ac:dyDescent="0.25">
      <c r="A5335" s="15"/>
      <c r="B5335" s="19"/>
      <c r="C5335" s="15"/>
      <c r="D5335" s="15"/>
      <c r="E5335" s="15"/>
      <c r="F5335" s="15"/>
      <c r="G5335" s="15"/>
      <c r="H5335" s="15"/>
      <c r="I5335" s="15"/>
      <c r="J5335" s="15"/>
      <c r="K5335" s="19"/>
      <c r="L5335" s="24" t="str">
        <f t="shared" ca="1" si="84"/>
        <v>-</v>
      </c>
      <c r="M5335" s="15"/>
      <c r="N5335" s="15"/>
      <c r="O5335" s="15"/>
      <c r="P5335" s="15"/>
    </row>
    <row r="5336" spans="1:16" x14ac:dyDescent="0.25">
      <c r="L5336" s="21" t="str">
        <f t="shared" ca="1" si="84"/>
        <v>-</v>
      </c>
    </row>
    <row r="5337" spans="1:16" x14ac:dyDescent="0.25">
      <c r="A5337" s="15"/>
      <c r="B5337" s="19"/>
      <c r="C5337" s="15"/>
      <c r="D5337" s="15"/>
      <c r="E5337" s="15"/>
      <c r="F5337" s="15"/>
      <c r="G5337" s="15"/>
      <c r="H5337" s="15"/>
      <c r="I5337" s="15"/>
      <c r="J5337" s="15"/>
      <c r="K5337" s="19"/>
      <c r="L5337" s="24" t="str">
        <f t="shared" ca="1" si="84"/>
        <v>-</v>
      </c>
      <c r="M5337" s="15"/>
      <c r="N5337" s="15"/>
      <c r="O5337" s="15"/>
      <c r="P5337" s="15"/>
    </row>
    <row r="5338" spans="1:16" x14ac:dyDescent="0.25">
      <c r="L5338" s="21" t="str">
        <f t="shared" ca="1" si="84"/>
        <v>-</v>
      </c>
    </row>
    <row r="5339" spans="1:16" x14ac:dyDescent="0.25">
      <c r="A5339" s="15"/>
      <c r="B5339" s="19"/>
      <c r="C5339" s="15"/>
      <c r="D5339" s="15"/>
      <c r="E5339" s="15"/>
      <c r="F5339" s="15"/>
      <c r="G5339" s="15"/>
      <c r="H5339" s="15"/>
      <c r="I5339" s="15"/>
      <c r="J5339" s="15"/>
      <c r="K5339" s="19"/>
      <c r="L5339" s="24" t="str">
        <f t="shared" ca="1" si="84"/>
        <v>-</v>
      </c>
      <c r="M5339" s="15"/>
      <c r="N5339" s="15"/>
      <c r="O5339" s="15"/>
      <c r="P5339" s="15"/>
    </row>
    <row r="5340" spans="1:16" x14ac:dyDescent="0.25">
      <c r="L5340" s="21" t="str">
        <f t="shared" ca="1" si="84"/>
        <v>-</v>
      </c>
    </row>
    <row r="5341" spans="1:16" x14ac:dyDescent="0.25">
      <c r="A5341" s="15"/>
      <c r="B5341" s="19"/>
      <c r="C5341" s="15"/>
      <c r="D5341" s="15"/>
      <c r="E5341" s="15"/>
      <c r="F5341" s="15"/>
      <c r="G5341" s="15"/>
      <c r="H5341" s="15"/>
      <c r="I5341" s="15"/>
      <c r="J5341" s="15"/>
      <c r="K5341" s="19"/>
      <c r="L5341" s="24" t="str">
        <f t="shared" ca="1" si="84"/>
        <v>-</v>
      </c>
      <c r="M5341" s="15"/>
      <c r="N5341" s="15"/>
      <c r="O5341" s="15"/>
      <c r="P5341" s="15"/>
    </row>
    <row r="5342" spans="1:16" x14ac:dyDescent="0.25">
      <c r="L5342" s="21" t="str">
        <f t="shared" ca="1" si="84"/>
        <v>-</v>
      </c>
    </row>
    <row r="5343" spans="1:16" x14ac:dyDescent="0.25">
      <c r="A5343" s="15"/>
      <c r="B5343" s="19"/>
      <c r="C5343" s="15"/>
      <c r="D5343" s="15"/>
      <c r="E5343" s="15"/>
      <c r="F5343" s="15"/>
      <c r="G5343" s="15"/>
      <c r="H5343" s="15"/>
      <c r="I5343" s="15"/>
      <c r="J5343" s="15"/>
      <c r="K5343" s="19"/>
      <c r="L5343" s="24" t="str">
        <f t="shared" ca="1" si="84"/>
        <v>-</v>
      </c>
      <c r="M5343" s="15"/>
      <c r="N5343" s="15"/>
      <c r="O5343" s="15"/>
      <c r="P5343" s="15"/>
    </row>
    <row r="5344" spans="1:16" x14ac:dyDescent="0.25">
      <c r="L5344" s="21" t="str">
        <f t="shared" ca="1" si="84"/>
        <v>-</v>
      </c>
    </row>
    <row r="5345" spans="1:16" x14ac:dyDescent="0.25">
      <c r="A5345" s="15"/>
      <c r="B5345" s="19"/>
      <c r="C5345" s="15"/>
      <c r="D5345" s="15"/>
      <c r="E5345" s="15"/>
      <c r="F5345" s="15"/>
      <c r="G5345" s="15"/>
      <c r="H5345" s="15"/>
      <c r="I5345" s="15"/>
      <c r="J5345" s="15"/>
      <c r="K5345" s="19"/>
      <c r="L5345" s="24" t="str">
        <f t="shared" ca="1" si="84"/>
        <v>-</v>
      </c>
      <c r="M5345" s="15"/>
      <c r="N5345" s="15"/>
      <c r="O5345" s="15"/>
      <c r="P5345" s="15"/>
    </row>
    <row r="5346" spans="1:16" x14ac:dyDescent="0.25">
      <c r="L5346" s="21" t="str">
        <f t="shared" ca="1" si="84"/>
        <v>-</v>
      </c>
    </row>
    <row r="5347" spans="1:16" x14ac:dyDescent="0.25">
      <c r="A5347" s="15"/>
      <c r="B5347" s="19"/>
      <c r="C5347" s="15"/>
      <c r="D5347" s="15"/>
      <c r="E5347" s="15"/>
      <c r="F5347" s="15"/>
      <c r="G5347" s="15"/>
      <c r="H5347" s="15"/>
      <c r="I5347" s="15"/>
      <c r="J5347" s="15"/>
      <c r="K5347" s="19"/>
      <c r="L5347" s="24" t="str">
        <f t="shared" ca="1" si="84"/>
        <v>-</v>
      </c>
      <c r="M5347" s="15"/>
      <c r="N5347" s="15"/>
      <c r="O5347" s="15"/>
      <c r="P5347" s="15"/>
    </row>
    <row r="5348" spans="1:16" x14ac:dyDescent="0.25">
      <c r="L5348" s="21" t="str">
        <f t="shared" ca="1" si="84"/>
        <v>-</v>
      </c>
    </row>
    <row r="5349" spans="1:16" x14ac:dyDescent="0.25">
      <c r="A5349" s="15"/>
      <c r="B5349" s="19"/>
      <c r="C5349" s="15"/>
      <c r="D5349" s="15"/>
      <c r="E5349" s="15"/>
      <c r="F5349" s="15"/>
      <c r="G5349" s="15"/>
      <c r="H5349" s="15"/>
      <c r="I5349" s="15"/>
      <c r="J5349" s="15"/>
      <c r="K5349" s="19"/>
      <c r="L5349" s="24" t="str">
        <f t="shared" ca="1" si="84"/>
        <v>-</v>
      </c>
      <c r="M5349" s="15"/>
      <c r="N5349" s="15"/>
      <c r="O5349" s="15"/>
      <c r="P5349" s="15"/>
    </row>
    <row r="5350" spans="1:16" x14ac:dyDescent="0.25">
      <c r="L5350" s="21" t="str">
        <f t="shared" ca="1" si="84"/>
        <v>-</v>
      </c>
    </row>
    <row r="5351" spans="1:16" x14ac:dyDescent="0.25">
      <c r="A5351" s="15"/>
      <c r="B5351" s="19"/>
      <c r="C5351" s="15"/>
      <c r="D5351" s="15"/>
      <c r="E5351" s="15"/>
      <c r="F5351" s="15"/>
      <c r="G5351" s="15"/>
      <c r="H5351" s="15"/>
      <c r="I5351" s="15"/>
      <c r="J5351" s="15"/>
      <c r="K5351" s="19"/>
      <c r="L5351" s="24" t="str">
        <f t="shared" ca="1" si="84"/>
        <v>-</v>
      </c>
      <c r="M5351" s="15"/>
      <c r="N5351" s="15"/>
      <c r="O5351" s="15"/>
      <c r="P5351" s="15"/>
    </row>
    <row r="5352" spans="1:16" x14ac:dyDescent="0.25">
      <c r="L5352" s="21" t="str">
        <f t="shared" ca="1" si="84"/>
        <v>-</v>
      </c>
    </row>
    <row r="5353" spans="1:16" x14ac:dyDescent="0.25">
      <c r="A5353" s="15"/>
      <c r="B5353" s="19"/>
      <c r="C5353" s="15"/>
      <c r="D5353" s="15"/>
      <c r="E5353" s="15"/>
      <c r="F5353" s="15"/>
      <c r="G5353" s="15"/>
      <c r="H5353" s="15"/>
      <c r="I5353" s="15"/>
      <c r="J5353" s="15"/>
      <c r="K5353" s="19"/>
      <c r="L5353" s="24" t="str">
        <f t="shared" ca="1" si="84"/>
        <v>-</v>
      </c>
      <c r="M5353" s="15"/>
      <c r="N5353" s="15"/>
      <c r="O5353" s="15"/>
      <c r="P5353" s="15"/>
    </row>
    <row r="5354" spans="1:16" x14ac:dyDescent="0.25">
      <c r="L5354" s="21" t="str">
        <f t="shared" ca="1" si="84"/>
        <v>-</v>
      </c>
    </row>
    <row r="5355" spans="1:16" x14ac:dyDescent="0.25">
      <c r="A5355" s="15"/>
      <c r="B5355" s="19"/>
      <c r="C5355" s="15"/>
      <c r="D5355" s="15"/>
      <c r="E5355" s="15"/>
      <c r="F5355" s="15"/>
      <c r="G5355" s="15"/>
      <c r="H5355" s="15"/>
      <c r="I5355" s="15"/>
      <c r="J5355" s="15"/>
      <c r="K5355" s="19"/>
      <c r="L5355" s="24" t="str">
        <f t="shared" ca="1" si="84"/>
        <v>-</v>
      </c>
      <c r="M5355" s="15"/>
      <c r="N5355" s="15"/>
      <c r="O5355" s="15"/>
      <c r="P5355" s="15"/>
    </row>
    <row r="5356" spans="1:16" x14ac:dyDescent="0.25">
      <c r="L5356" s="21" t="str">
        <f t="shared" ca="1" si="84"/>
        <v>-</v>
      </c>
    </row>
    <row r="5357" spans="1:16" x14ac:dyDescent="0.25">
      <c r="A5357" s="15"/>
      <c r="B5357" s="19"/>
      <c r="C5357" s="15"/>
      <c r="D5357" s="15"/>
      <c r="E5357" s="15"/>
      <c r="F5357" s="15"/>
      <c r="G5357" s="15"/>
      <c r="H5357" s="15"/>
      <c r="I5357" s="15"/>
      <c r="J5357" s="15"/>
      <c r="K5357" s="19"/>
      <c r="L5357" s="24" t="str">
        <f t="shared" ca="1" si="84"/>
        <v>-</v>
      </c>
      <c r="M5357" s="15"/>
      <c r="N5357" s="15"/>
      <c r="O5357" s="15"/>
      <c r="P5357" s="15"/>
    </row>
    <row r="5358" spans="1:16" x14ac:dyDescent="0.25">
      <c r="L5358" s="21" t="str">
        <f t="shared" ca="1" si="84"/>
        <v>-</v>
      </c>
    </row>
    <row r="5359" spans="1:16" x14ac:dyDescent="0.25">
      <c r="A5359" s="15"/>
      <c r="B5359" s="19"/>
      <c r="C5359" s="15"/>
      <c r="D5359" s="15"/>
      <c r="E5359" s="15"/>
      <c r="F5359" s="15"/>
      <c r="G5359" s="15"/>
      <c r="H5359" s="15"/>
      <c r="I5359" s="15"/>
      <c r="J5359" s="15"/>
      <c r="K5359" s="19"/>
      <c r="L5359" s="24" t="str">
        <f t="shared" ca="1" si="84"/>
        <v>-</v>
      </c>
      <c r="M5359" s="15"/>
      <c r="N5359" s="15"/>
      <c r="O5359" s="15"/>
      <c r="P5359" s="15"/>
    </row>
    <row r="5360" spans="1:16" x14ac:dyDescent="0.25">
      <c r="L5360" s="21" t="str">
        <f t="shared" ca="1" si="84"/>
        <v>-</v>
      </c>
    </row>
    <row r="5361" spans="1:16" x14ac:dyDescent="0.25">
      <c r="A5361" s="15"/>
      <c r="B5361" s="19"/>
      <c r="C5361" s="15"/>
      <c r="D5361" s="15"/>
      <c r="E5361" s="15"/>
      <c r="F5361" s="15"/>
      <c r="G5361" s="15"/>
      <c r="H5361" s="15"/>
      <c r="I5361" s="15"/>
      <c r="J5361" s="15"/>
      <c r="K5361" s="19"/>
      <c r="L5361" s="24" t="str">
        <f t="shared" ca="1" si="84"/>
        <v>-</v>
      </c>
      <c r="M5361" s="15"/>
      <c r="N5361" s="15"/>
      <c r="O5361" s="15"/>
      <c r="P5361" s="15"/>
    </row>
    <row r="5362" spans="1:16" x14ac:dyDescent="0.25">
      <c r="L5362" s="21" t="str">
        <f t="shared" ca="1" si="84"/>
        <v>-</v>
      </c>
    </row>
    <row r="5363" spans="1:16" x14ac:dyDescent="0.25">
      <c r="A5363" s="15"/>
      <c r="B5363" s="19"/>
      <c r="C5363" s="15"/>
      <c r="D5363" s="15"/>
      <c r="E5363" s="15"/>
      <c r="F5363" s="15"/>
      <c r="G5363" s="15"/>
      <c r="H5363" s="15"/>
      <c r="I5363" s="15"/>
      <c r="J5363" s="15"/>
      <c r="K5363" s="19"/>
      <c r="L5363" s="24" t="str">
        <f t="shared" ca="1" si="84"/>
        <v>-</v>
      </c>
      <c r="M5363" s="15"/>
      <c r="N5363" s="15"/>
      <c r="O5363" s="15"/>
      <c r="P5363" s="15"/>
    </row>
    <row r="5364" spans="1:16" x14ac:dyDescent="0.25">
      <c r="L5364" s="21" t="str">
        <f t="shared" ca="1" si="84"/>
        <v>-</v>
      </c>
    </row>
    <row r="5365" spans="1:16" x14ac:dyDescent="0.25">
      <c r="A5365" s="15"/>
      <c r="B5365" s="19"/>
      <c r="C5365" s="15"/>
      <c r="D5365" s="15"/>
      <c r="E5365" s="15"/>
      <c r="F5365" s="15"/>
      <c r="G5365" s="15"/>
      <c r="H5365" s="15"/>
      <c r="I5365" s="15"/>
      <c r="J5365" s="15"/>
      <c r="K5365" s="19"/>
      <c r="L5365" s="24" t="str">
        <f t="shared" ca="1" si="84"/>
        <v>-</v>
      </c>
      <c r="M5365" s="15"/>
      <c r="N5365" s="15"/>
      <c r="O5365" s="15"/>
      <c r="P5365" s="15"/>
    </row>
    <row r="5366" spans="1:16" x14ac:dyDescent="0.25">
      <c r="L5366" s="21" t="str">
        <f t="shared" ca="1" si="84"/>
        <v>-</v>
      </c>
    </row>
    <row r="5367" spans="1:16" x14ac:dyDescent="0.25">
      <c r="A5367" s="15"/>
      <c r="B5367" s="19"/>
      <c r="C5367" s="15"/>
      <c r="D5367" s="15"/>
      <c r="E5367" s="15"/>
      <c r="F5367" s="15"/>
      <c r="G5367" s="15"/>
      <c r="H5367" s="15"/>
      <c r="I5367" s="15"/>
      <c r="J5367" s="15"/>
      <c r="K5367" s="19"/>
      <c r="L5367" s="24" t="str">
        <f t="shared" ca="1" si="84"/>
        <v>-</v>
      </c>
      <c r="M5367" s="15"/>
      <c r="N5367" s="15"/>
      <c r="O5367" s="15"/>
      <c r="P5367" s="15"/>
    </row>
    <row r="5368" spans="1:16" x14ac:dyDescent="0.25">
      <c r="L5368" s="21" t="str">
        <f t="shared" ca="1" si="84"/>
        <v>-</v>
      </c>
    </row>
    <row r="5369" spans="1:16" x14ac:dyDescent="0.25">
      <c r="A5369" s="15"/>
      <c r="B5369" s="19"/>
      <c r="C5369" s="15"/>
      <c r="D5369" s="15"/>
      <c r="E5369" s="15"/>
      <c r="F5369" s="15"/>
      <c r="G5369" s="15"/>
      <c r="H5369" s="15"/>
      <c r="I5369" s="15"/>
      <c r="J5369" s="15"/>
      <c r="K5369" s="19"/>
      <c r="L5369" s="24" t="str">
        <f t="shared" ca="1" si="84"/>
        <v>-</v>
      </c>
      <c r="M5369" s="15"/>
      <c r="N5369" s="15"/>
      <c r="O5369" s="15"/>
      <c r="P5369" s="15"/>
    </row>
    <row r="5370" spans="1:16" x14ac:dyDescent="0.25">
      <c r="L5370" s="21" t="str">
        <f t="shared" ca="1" si="84"/>
        <v>-</v>
      </c>
    </row>
    <row r="5371" spans="1:16" x14ac:dyDescent="0.25">
      <c r="A5371" s="15"/>
      <c r="B5371" s="19"/>
      <c r="C5371" s="15"/>
      <c r="D5371" s="15"/>
      <c r="E5371" s="15"/>
      <c r="F5371" s="15"/>
      <c r="G5371" s="15"/>
      <c r="H5371" s="15"/>
      <c r="I5371" s="15"/>
      <c r="J5371" s="15"/>
      <c r="K5371" s="19"/>
      <c r="L5371" s="24" t="str">
        <f t="shared" ca="1" si="84"/>
        <v>-</v>
      </c>
      <c r="M5371" s="15"/>
      <c r="N5371" s="15"/>
      <c r="O5371" s="15"/>
      <c r="P5371" s="15"/>
    </row>
    <row r="5372" spans="1:16" x14ac:dyDescent="0.25">
      <c r="L5372" s="21" t="str">
        <f t="shared" ca="1" si="84"/>
        <v>-</v>
      </c>
    </row>
    <row r="5373" spans="1:16" x14ac:dyDescent="0.25">
      <c r="A5373" s="15"/>
      <c r="B5373" s="19"/>
      <c r="C5373" s="15"/>
      <c r="D5373" s="15"/>
      <c r="E5373" s="15"/>
      <c r="F5373" s="15"/>
      <c r="G5373" s="15"/>
      <c r="H5373" s="15"/>
      <c r="I5373" s="15"/>
      <c r="J5373" s="15"/>
      <c r="K5373" s="19"/>
      <c r="L5373" s="24" t="str">
        <f t="shared" ca="1" si="84"/>
        <v>-</v>
      </c>
      <c r="M5373" s="15"/>
      <c r="N5373" s="15"/>
      <c r="O5373" s="15"/>
      <c r="P5373" s="15"/>
    </row>
    <row r="5374" spans="1:16" x14ac:dyDescent="0.25">
      <c r="L5374" s="21" t="str">
        <f t="shared" ca="1" si="84"/>
        <v>-</v>
      </c>
    </row>
    <row r="5375" spans="1:16" x14ac:dyDescent="0.25">
      <c r="A5375" s="15"/>
      <c r="B5375" s="19"/>
      <c r="C5375" s="15"/>
      <c r="D5375" s="15"/>
      <c r="E5375" s="15"/>
      <c r="F5375" s="15"/>
      <c r="G5375" s="15"/>
      <c r="H5375" s="15"/>
      <c r="I5375" s="15"/>
      <c r="J5375" s="15"/>
      <c r="K5375" s="19"/>
      <c r="L5375" s="24" t="str">
        <f t="shared" ca="1" si="84"/>
        <v>-</v>
      </c>
      <c r="M5375" s="15"/>
      <c r="N5375" s="15"/>
      <c r="O5375" s="15"/>
      <c r="P5375" s="15"/>
    </row>
    <row r="5376" spans="1:16" x14ac:dyDescent="0.25">
      <c r="L5376" s="21" t="str">
        <f t="shared" ca="1" si="84"/>
        <v>-</v>
      </c>
    </row>
    <row r="5377" spans="1:16" x14ac:dyDescent="0.25">
      <c r="A5377" s="15"/>
      <c r="B5377" s="19"/>
      <c r="C5377" s="15"/>
      <c r="D5377" s="15"/>
      <c r="E5377" s="15"/>
      <c r="F5377" s="15"/>
      <c r="G5377" s="15"/>
      <c r="H5377" s="15"/>
      <c r="I5377" s="15"/>
      <c r="J5377" s="15"/>
      <c r="K5377" s="19"/>
      <c r="L5377" s="24" t="str">
        <f t="shared" ca="1" si="84"/>
        <v>-</v>
      </c>
      <c r="M5377" s="15"/>
      <c r="N5377" s="15"/>
      <c r="O5377" s="15"/>
      <c r="P5377" s="15"/>
    </row>
    <row r="5378" spans="1:16" x14ac:dyDescent="0.25">
      <c r="L5378" s="21" t="str">
        <f t="shared" ca="1" si="84"/>
        <v>-</v>
      </c>
    </row>
    <row r="5379" spans="1:16" x14ac:dyDescent="0.25">
      <c r="A5379" s="15"/>
      <c r="B5379" s="19"/>
      <c r="C5379" s="15"/>
      <c r="D5379" s="15"/>
      <c r="E5379" s="15"/>
      <c r="F5379" s="15"/>
      <c r="G5379" s="15"/>
      <c r="H5379" s="15"/>
      <c r="I5379" s="15"/>
      <c r="J5379" s="15"/>
      <c r="K5379" s="19"/>
      <c r="L5379" s="24" t="str">
        <f t="shared" ca="1" si="84"/>
        <v>-</v>
      </c>
      <c r="M5379" s="15"/>
      <c r="N5379" s="15"/>
      <c r="O5379" s="15"/>
      <c r="P5379" s="15"/>
    </row>
    <row r="5380" spans="1:16" x14ac:dyDescent="0.25">
      <c r="L5380" s="21" t="str">
        <f t="shared" ca="1" si="84"/>
        <v>-</v>
      </c>
    </row>
    <row r="5381" spans="1:16" x14ac:dyDescent="0.25">
      <c r="A5381" s="15"/>
      <c r="B5381" s="19"/>
      <c r="C5381" s="15"/>
      <c r="D5381" s="15"/>
      <c r="E5381" s="15"/>
      <c r="F5381" s="15"/>
      <c r="G5381" s="15"/>
      <c r="H5381" s="15"/>
      <c r="I5381" s="15"/>
      <c r="J5381" s="15"/>
      <c r="K5381" s="19"/>
      <c r="L5381" s="24" t="str">
        <f t="shared" ca="1" si="84"/>
        <v>-</v>
      </c>
      <c r="M5381" s="15"/>
      <c r="N5381" s="15"/>
      <c r="O5381" s="15"/>
      <c r="P5381" s="15"/>
    </row>
    <row r="5382" spans="1:16" x14ac:dyDescent="0.25">
      <c r="L5382" s="21" t="str">
        <f t="shared" ref="L5382:L5445" ca="1" si="85">IF(B5382&gt;1/1/1900, (IF(M5382="Closed",(DATEDIF(B5382,K5382,"d"))-(DATEDIF(H5382,J5382,"d")),IF(OR(M5382="Pending",ISBLANK(K5382)),TODAY()-B5382))),"-")</f>
        <v>-</v>
      </c>
    </row>
    <row r="5383" spans="1:16" x14ac:dyDescent="0.25">
      <c r="A5383" s="15"/>
      <c r="B5383" s="19"/>
      <c r="C5383" s="15"/>
      <c r="D5383" s="15"/>
      <c r="E5383" s="15"/>
      <c r="F5383" s="15"/>
      <c r="G5383" s="15"/>
      <c r="H5383" s="15"/>
      <c r="I5383" s="15"/>
      <c r="J5383" s="15"/>
      <c r="K5383" s="19"/>
      <c r="L5383" s="24" t="str">
        <f t="shared" ca="1" si="85"/>
        <v>-</v>
      </c>
      <c r="M5383" s="15"/>
      <c r="N5383" s="15"/>
      <c r="O5383" s="15"/>
      <c r="P5383" s="15"/>
    </row>
    <row r="5384" spans="1:16" x14ac:dyDescent="0.25">
      <c r="L5384" s="21" t="str">
        <f t="shared" ca="1" si="85"/>
        <v>-</v>
      </c>
    </row>
    <row r="5385" spans="1:16" x14ac:dyDescent="0.25">
      <c r="A5385" s="15"/>
      <c r="B5385" s="19"/>
      <c r="C5385" s="15"/>
      <c r="D5385" s="15"/>
      <c r="E5385" s="15"/>
      <c r="F5385" s="15"/>
      <c r="G5385" s="15"/>
      <c r="H5385" s="15"/>
      <c r="I5385" s="15"/>
      <c r="J5385" s="15"/>
      <c r="K5385" s="19"/>
      <c r="L5385" s="24" t="str">
        <f t="shared" ca="1" si="85"/>
        <v>-</v>
      </c>
      <c r="M5385" s="15"/>
      <c r="N5385" s="15"/>
      <c r="O5385" s="15"/>
      <c r="P5385" s="15"/>
    </row>
    <row r="5386" spans="1:16" x14ac:dyDescent="0.25">
      <c r="L5386" s="21" t="str">
        <f t="shared" ca="1" si="85"/>
        <v>-</v>
      </c>
    </row>
    <row r="5387" spans="1:16" x14ac:dyDescent="0.25">
      <c r="A5387" s="15"/>
      <c r="B5387" s="19"/>
      <c r="C5387" s="15"/>
      <c r="D5387" s="15"/>
      <c r="E5387" s="15"/>
      <c r="F5387" s="15"/>
      <c r="G5387" s="15"/>
      <c r="H5387" s="15"/>
      <c r="I5387" s="15"/>
      <c r="J5387" s="15"/>
      <c r="K5387" s="19"/>
      <c r="L5387" s="24" t="str">
        <f t="shared" ca="1" si="85"/>
        <v>-</v>
      </c>
      <c r="M5387" s="15"/>
      <c r="N5387" s="15"/>
      <c r="O5387" s="15"/>
      <c r="P5387" s="15"/>
    </row>
    <row r="5388" spans="1:16" x14ac:dyDescent="0.25">
      <c r="L5388" s="21" t="str">
        <f t="shared" ca="1" si="85"/>
        <v>-</v>
      </c>
    </row>
    <row r="5389" spans="1:16" x14ac:dyDescent="0.25">
      <c r="A5389" s="15"/>
      <c r="B5389" s="19"/>
      <c r="C5389" s="15"/>
      <c r="D5389" s="15"/>
      <c r="E5389" s="15"/>
      <c r="F5389" s="15"/>
      <c r="G5389" s="15"/>
      <c r="H5389" s="15"/>
      <c r="I5389" s="15"/>
      <c r="J5389" s="15"/>
      <c r="K5389" s="19"/>
      <c r="L5389" s="24" t="str">
        <f t="shared" ca="1" si="85"/>
        <v>-</v>
      </c>
      <c r="M5389" s="15"/>
      <c r="N5389" s="15"/>
      <c r="O5389" s="15"/>
      <c r="P5389" s="15"/>
    </row>
    <row r="5390" spans="1:16" x14ac:dyDescent="0.25">
      <c r="L5390" s="21" t="str">
        <f t="shared" ca="1" si="85"/>
        <v>-</v>
      </c>
    </row>
    <row r="5391" spans="1:16" x14ac:dyDescent="0.25">
      <c r="A5391" s="15"/>
      <c r="B5391" s="19"/>
      <c r="C5391" s="15"/>
      <c r="D5391" s="15"/>
      <c r="E5391" s="15"/>
      <c r="F5391" s="15"/>
      <c r="G5391" s="15"/>
      <c r="H5391" s="15"/>
      <c r="I5391" s="15"/>
      <c r="J5391" s="15"/>
      <c r="K5391" s="19"/>
      <c r="L5391" s="24" t="str">
        <f t="shared" ca="1" si="85"/>
        <v>-</v>
      </c>
      <c r="M5391" s="15"/>
      <c r="N5391" s="15"/>
      <c r="O5391" s="15"/>
      <c r="P5391" s="15"/>
    </row>
    <row r="5392" spans="1:16" x14ac:dyDescent="0.25">
      <c r="L5392" s="21" t="str">
        <f t="shared" ca="1" si="85"/>
        <v>-</v>
      </c>
    </row>
    <row r="5393" spans="1:16" x14ac:dyDescent="0.25">
      <c r="A5393" s="15"/>
      <c r="B5393" s="19"/>
      <c r="C5393" s="15"/>
      <c r="D5393" s="15"/>
      <c r="E5393" s="15"/>
      <c r="F5393" s="15"/>
      <c r="G5393" s="15"/>
      <c r="H5393" s="15"/>
      <c r="I5393" s="15"/>
      <c r="J5393" s="15"/>
      <c r="K5393" s="19"/>
      <c r="L5393" s="24" t="str">
        <f t="shared" ca="1" si="85"/>
        <v>-</v>
      </c>
      <c r="M5393" s="15"/>
      <c r="N5393" s="15"/>
      <c r="O5393" s="15"/>
      <c r="P5393" s="15"/>
    </row>
    <row r="5394" spans="1:16" x14ac:dyDescent="0.25">
      <c r="L5394" s="21" t="str">
        <f t="shared" ca="1" si="85"/>
        <v>-</v>
      </c>
    </row>
    <row r="5395" spans="1:16" x14ac:dyDescent="0.25">
      <c r="A5395" s="15"/>
      <c r="B5395" s="19"/>
      <c r="C5395" s="15"/>
      <c r="D5395" s="15"/>
      <c r="E5395" s="15"/>
      <c r="F5395" s="15"/>
      <c r="G5395" s="15"/>
      <c r="H5395" s="15"/>
      <c r="I5395" s="15"/>
      <c r="J5395" s="15"/>
      <c r="K5395" s="19"/>
      <c r="L5395" s="24" t="str">
        <f t="shared" ca="1" si="85"/>
        <v>-</v>
      </c>
      <c r="M5395" s="15"/>
      <c r="N5395" s="15"/>
      <c r="O5395" s="15"/>
      <c r="P5395" s="15"/>
    </row>
    <row r="5396" spans="1:16" x14ac:dyDescent="0.25">
      <c r="L5396" s="21" t="str">
        <f t="shared" ca="1" si="85"/>
        <v>-</v>
      </c>
    </row>
    <row r="5397" spans="1:16" x14ac:dyDescent="0.25">
      <c r="A5397" s="15"/>
      <c r="B5397" s="19"/>
      <c r="C5397" s="15"/>
      <c r="D5397" s="15"/>
      <c r="E5397" s="15"/>
      <c r="F5397" s="15"/>
      <c r="G5397" s="15"/>
      <c r="H5397" s="15"/>
      <c r="I5397" s="15"/>
      <c r="J5397" s="15"/>
      <c r="K5397" s="19"/>
      <c r="L5397" s="24" t="str">
        <f t="shared" ca="1" si="85"/>
        <v>-</v>
      </c>
      <c r="M5397" s="15"/>
      <c r="N5397" s="15"/>
      <c r="O5397" s="15"/>
      <c r="P5397" s="15"/>
    </row>
    <row r="5398" spans="1:16" x14ac:dyDescent="0.25">
      <c r="L5398" s="21" t="str">
        <f t="shared" ca="1" si="85"/>
        <v>-</v>
      </c>
    </row>
    <row r="5399" spans="1:16" x14ac:dyDescent="0.25">
      <c r="A5399" s="15"/>
      <c r="B5399" s="19"/>
      <c r="C5399" s="15"/>
      <c r="D5399" s="15"/>
      <c r="E5399" s="15"/>
      <c r="F5399" s="15"/>
      <c r="G5399" s="15"/>
      <c r="H5399" s="15"/>
      <c r="I5399" s="15"/>
      <c r="J5399" s="15"/>
      <c r="K5399" s="19"/>
      <c r="L5399" s="24" t="str">
        <f t="shared" ca="1" si="85"/>
        <v>-</v>
      </c>
      <c r="M5399" s="15"/>
      <c r="N5399" s="15"/>
      <c r="O5399" s="15"/>
      <c r="P5399" s="15"/>
    </row>
    <row r="5400" spans="1:16" x14ac:dyDescent="0.25">
      <c r="L5400" s="21" t="str">
        <f t="shared" ca="1" si="85"/>
        <v>-</v>
      </c>
    </row>
    <row r="5401" spans="1:16" x14ac:dyDescent="0.25">
      <c r="A5401" s="15"/>
      <c r="B5401" s="19"/>
      <c r="C5401" s="15"/>
      <c r="D5401" s="15"/>
      <c r="E5401" s="15"/>
      <c r="F5401" s="15"/>
      <c r="G5401" s="15"/>
      <c r="H5401" s="15"/>
      <c r="I5401" s="15"/>
      <c r="J5401" s="15"/>
      <c r="K5401" s="19"/>
      <c r="L5401" s="24" t="str">
        <f t="shared" ca="1" si="85"/>
        <v>-</v>
      </c>
      <c r="M5401" s="15"/>
      <c r="N5401" s="15"/>
      <c r="O5401" s="15"/>
      <c r="P5401" s="15"/>
    </row>
    <row r="5402" spans="1:16" x14ac:dyDescent="0.25">
      <c r="L5402" s="21" t="str">
        <f t="shared" ca="1" si="85"/>
        <v>-</v>
      </c>
    </row>
    <row r="5403" spans="1:16" x14ac:dyDescent="0.25">
      <c r="A5403" s="15"/>
      <c r="B5403" s="19"/>
      <c r="C5403" s="15"/>
      <c r="D5403" s="15"/>
      <c r="E5403" s="15"/>
      <c r="F5403" s="15"/>
      <c r="G5403" s="15"/>
      <c r="H5403" s="15"/>
      <c r="I5403" s="15"/>
      <c r="J5403" s="15"/>
      <c r="K5403" s="19"/>
      <c r="L5403" s="24" t="str">
        <f t="shared" ca="1" si="85"/>
        <v>-</v>
      </c>
      <c r="M5403" s="15"/>
      <c r="N5403" s="15"/>
      <c r="O5403" s="15"/>
      <c r="P5403" s="15"/>
    </row>
    <row r="5404" spans="1:16" x14ac:dyDescent="0.25">
      <c r="L5404" s="21" t="str">
        <f t="shared" ca="1" si="85"/>
        <v>-</v>
      </c>
    </row>
    <row r="5405" spans="1:16" x14ac:dyDescent="0.25">
      <c r="A5405" s="15"/>
      <c r="B5405" s="19"/>
      <c r="C5405" s="15"/>
      <c r="D5405" s="15"/>
      <c r="E5405" s="15"/>
      <c r="F5405" s="15"/>
      <c r="G5405" s="15"/>
      <c r="H5405" s="15"/>
      <c r="I5405" s="15"/>
      <c r="J5405" s="15"/>
      <c r="K5405" s="19"/>
      <c r="L5405" s="24" t="str">
        <f t="shared" ca="1" si="85"/>
        <v>-</v>
      </c>
      <c r="M5405" s="15"/>
      <c r="N5405" s="15"/>
      <c r="O5405" s="15"/>
      <c r="P5405" s="15"/>
    </row>
    <row r="5406" spans="1:16" x14ac:dyDescent="0.25">
      <c r="L5406" s="21" t="str">
        <f t="shared" ca="1" si="85"/>
        <v>-</v>
      </c>
    </row>
    <row r="5407" spans="1:16" x14ac:dyDescent="0.25">
      <c r="A5407" s="15"/>
      <c r="B5407" s="19"/>
      <c r="C5407" s="15"/>
      <c r="D5407" s="15"/>
      <c r="E5407" s="15"/>
      <c r="F5407" s="15"/>
      <c r="G5407" s="15"/>
      <c r="H5407" s="15"/>
      <c r="I5407" s="15"/>
      <c r="J5407" s="15"/>
      <c r="K5407" s="19"/>
      <c r="L5407" s="24" t="str">
        <f t="shared" ca="1" si="85"/>
        <v>-</v>
      </c>
      <c r="M5407" s="15"/>
      <c r="N5407" s="15"/>
      <c r="O5407" s="15"/>
      <c r="P5407" s="15"/>
    </row>
    <row r="5408" spans="1:16" x14ac:dyDescent="0.25">
      <c r="L5408" s="21" t="str">
        <f t="shared" ca="1" si="85"/>
        <v>-</v>
      </c>
    </row>
    <row r="5409" spans="1:16" x14ac:dyDescent="0.25">
      <c r="A5409" s="15"/>
      <c r="B5409" s="19"/>
      <c r="C5409" s="15"/>
      <c r="D5409" s="15"/>
      <c r="E5409" s="15"/>
      <c r="F5409" s="15"/>
      <c r="G5409" s="15"/>
      <c r="H5409" s="15"/>
      <c r="I5409" s="15"/>
      <c r="J5409" s="15"/>
      <c r="K5409" s="19"/>
      <c r="L5409" s="24" t="str">
        <f t="shared" ca="1" si="85"/>
        <v>-</v>
      </c>
      <c r="M5409" s="15"/>
      <c r="N5409" s="15"/>
      <c r="O5409" s="15"/>
      <c r="P5409" s="15"/>
    </row>
    <row r="5410" spans="1:16" x14ac:dyDescent="0.25">
      <c r="L5410" s="21" t="str">
        <f t="shared" ca="1" si="85"/>
        <v>-</v>
      </c>
    </row>
    <row r="5411" spans="1:16" x14ac:dyDescent="0.25">
      <c r="A5411" s="15"/>
      <c r="B5411" s="19"/>
      <c r="C5411" s="15"/>
      <c r="D5411" s="15"/>
      <c r="E5411" s="15"/>
      <c r="F5411" s="15"/>
      <c r="G5411" s="15"/>
      <c r="H5411" s="15"/>
      <c r="I5411" s="15"/>
      <c r="J5411" s="15"/>
      <c r="K5411" s="19"/>
      <c r="L5411" s="24" t="str">
        <f t="shared" ca="1" si="85"/>
        <v>-</v>
      </c>
      <c r="M5411" s="15"/>
      <c r="N5411" s="15"/>
      <c r="O5411" s="15"/>
      <c r="P5411" s="15"/>
    </row>
    <row r="5412" spans="1:16" x14ac:dyDescent="0.25">
      <c r="L5412" s="21" t="str">
        <f t="shared" ca="1" si="85"/>
        <v>-</v>
      </c>
    </row>
    <row r="5413" spans="1:16" x14ac:dyDescent="0.25">
      <c r="A5413" s="15"/>
      <c r="B5413" s="19"/>
      <c r="C5413" s="15"/>
      <c r="D5413" s="15"/>
      <c r="E5413" s="15"/>
      <c r="F5413" s="15"/>
      <c r="G5413" s="15"/>
      <c r="H5413" s="15"/>
      <c r="I5413" s="15"/>
      <c r="J5413" s="15"/>
      <c r="K5413" s="19"/>
      <c r="L5413" s="24" t="str">
        <f t="shared" ca="1" si="85"/>
        <v>-</v>
      </c>
      <c r="M5413" s="15"/>
      <c r="N5413" s="15"/>
      <c r="O5413" s="15"/>
      <c r="P5413" s="15"/>
    </row>
    <row r="5414" spans="1:16" x14ac:dyDescent="0.25">
      <c r="L5414" s="21" t="str">
        <f t="shared" ca="1" si="85"/>
        <v>-</v>
      </c>
    </row>
    <row r="5415" spans="1:16" x14ac:dyDescent="0.25">
      <c r="A5415" s="15"/>
      <c r="B5415" s="19"/>
      <c r="C5415" s="15"/>
      <c r="D5415" s="15"/>
      <c r="E5415" s="15"/>
      <c r="F5415" s="15"/>
      <c r="G5415" s="15"/>
      <c r="H5415" s="15"/>
      <c r="I5415" s="15"/>
      <c r="J5415" s="15"/>
      <c r="K5415" s="19"/>
      <c r="L5415" s="24" t="str">
        <f t="shared" ca="1" si="85"/>
        <v>-</v>
      </c>
      <c r="M5415" s="15"/>
      <c r="N5415" s="15"/>
      <c r="O5415" s="15"/>
      <c r="P5415" s="15"/>
    </row>
    <row r="5416" spans="1:16" x14ac:dyDescent="0.25">
      <c r="L5416" s="21" t="str">
        <f t="shared" ca="1" si="85"/>
        <v>-</v>
      </c>
    </row>
    <row r="5417" spans="1:16" x14ac:dyDescent="0.25">
      <c r="A5417" s="15"/>
      <c r="B5417" s="19"/>
      <c r="C5417" s="15"/>
      <c r="D5417" s="15"/>
      <c r="E5417" s="15"/>
      <c r="F5417" s="15"/>
      <c r="G5417" s="15"/>
      <c r="H5417" s="15"/>
      <c r="I5417" s="15"/>
      <c r="J5417" s="15"/>
      <c r="K5417" s="19"/>
      <c r="L5417" s="24" t="str">
        <f t="shared" ca="1" si="85"/>
        <v>-</v>
      </c>
      <c r="M5417" s="15"/>
      <c r="N5417" s="15"/>
      <c r="O5417" s="15"/>
      <c r="P5417" s="15"/>
    </row>
    <row r="5418" spans="1:16" x14ac:dyDescent="0.25">
      <c r="L5418" s="21" t="str">
        <f t="shared" ca="1" si="85"/>
        <v>-</v>
      </c>
    </row>
    <row r="5419" spans="1:16" x14ac:dyDescent="0.25">
      <c r="A5419" s="15"/>
      <c r="B5419" s="19"/>
      <c r="C5419" s="15"/>
      <c r="D5419" s="15"/>
      <c r="E5419" s="15"/>
      <c r="F5419" s="15"/>
      <c r="G5419" s="15"/>
      <c r="H5419" s="15"/>
      <c r="I5419" s="15"/>
      <c r="J5419" s="15"/>
      <c r="K5419" s="19"/>
      <c r="L5419" s="24" t="str">
        <f t="shared" ca="1" si="85"/>
        <v>-</v>
      </c>
      <c r="M5419" s="15"/>
      <c r="N5419" s="15"/>
      <c r="O5419" s="15"/>
      <c r="P5419" s="15"/>
    </row>
    <row r="5420" spans="1:16" x14ac:dyDescent="0.25">
      <c r="L5420" s="21" t="str">
        <f t="shared" ca="1" si="85"/>
        <v>-</v>
      </c>
    </row>
    <row r="5421" spans="1:16" x14ac:dyDescent="0.25">
      <c r="A5421" s="15"/>
      <c r="B5421" s="19"/>
      <c r="C5421" s="15"/>
      <c r="D5421" s="15"/>
      <c r="E5421" s="15"/>
      <c r="F5421" s="15"/>
      <c r="G5421" s="15"/>
      <c r="H5421" s="15"/>
      <c r="I5421" s="15"/>
      <c r="J5421" s="15"/>
      <c r="K5421" s="19"/>
      <c r="L5421" s="24" t="str">
        <f t="shared" ca="1" si="85"/>
        <v>-</v>
      </c>
      <c r="M5421" s="15"/>
      <c r="N5421" s="15"/>
      <c r="O5421" s="15"/>
      <c r="P5421" s="15"/>
    </row>
    <row r="5422" spans="1:16" x14ac:dyDescent="0.25">
      <c r="L5422" s="21" t="str">
        <f t="shared" ca="1" si="85"/>
        <v>-</v>
      </c>
    </row>
    <row r="5423" spans="1:16" x14ac:dyDescent="0.25">
      <c r="A5423" s="15"/>
      <c r="B5423" s="19"/>
      <c r="C5423" s="15"/>
      <c r="D5423" s="15"/>
      <c r="E5423" s="15"/>
      <c r="F5423" s="15"/>
      <c r="G5423" s="15"/>
      <c r="H5423" s="15"/>
      <c r="I5423" s="15"/>
      <c r="J5423" s="15"/>
      <c r="K5423" s="19"/>
      <c r="L5423" s="24" t="str">
        <f t="shared" ca="1" si="85"/>
        <v>-</v>
      </c>
      <c r="M5423" s="15"/>
      <c r="N5423" s="15"/>
      <c r="O5423" s="15"/>
      <c r="P5423" s="15"/>
    </row>
    <row r="5424" spans="1:16" x14ac:dyDescent="0.25">
      <c r="L5424" s="21" t="str">
        <f t="shared" ca="1" si="85"/>
        <v>-</v>
      </c>
    </row>
    <row r="5425" spans="1:16" x14ac:dyDescent="0.25">
      <c r="A5425" s="15"/>
      <c r="B5425" s="19"/>
      <c r="C5425" s="15"/>
      <c r="D5425" s="15"/>
      <c r="E5425" s="15"/>
      <c r="F5425" s="15"/>
      <c r="G5425" s="15"/>
      <c r="H5425" s="15"/>
      <c r="I5425" s="15"/>
      <c r="J5425" s="15"/>
      <c r="K5425" s="19"/>
      <c r="L5425" s="24" t="str">
        <f t="shared" ca="1" si="85"/>
        <v>-</v>
      </c>
      <c r="M5425" s="15"/>
      <c r="N5425" s="15"/>
      <c r="O5425" s="15"/>
      <c r="P5425" s="15"/>
    </row>
    <row r="5426" spans="1:16" x14ac:dyDescent="0.25">
      <c r="L5426" s="21" t="str">
        <f t="shared" ca="1" si="85"/>
        <v>-</v>
      </c>
    </row>
    <row r="5427" spans="1:16" x14ac:dyDescent="0.25">
      <c r="A5427" s="15"/>
      <c r="B5427" s="19"/>
      <c r="C5427" s="15"/>
      <c r="D5427" s="15"/>
      <c r="E5427" s="15"/>
      <c r="F5427" s="15"/>
      <c r="G5427" s="15"/>
      <c r="H5427" s="15"/>
      <c r="I5427" s="15"/>
      <c r="J5427" s="15"/>
      <c r="K5427" s="19"/>
      <c r="L5427" s="24" t="str">
        <f t="shared" ca="1" si="85"/>
        <v>-</v>
      </c>
      <c r="M5427" s="15"/>
      <c r="N5427" s="15"/>
      <c r="O5427" s="15"/>
      <c r="P5427" s="15"/>
    </row>
    <row r="5428" spans="1:16" x14ac:dyDescent="0.25">
      <c r="L5428" s="21" t="str">
        <f t="shared" ca="1" si="85"/>
        <v>-</v>
      </c>
    </row>
    <row r="5429" spans="1:16" x14ac:dyDescent="0.25">
      <c r="A5429" s="15"/>
      <c r="B5429" s="19"/>
      <c r="C5429" s="15"/>
      <c r="D5429" s="15"/>
      <c r="E5429" s="15"/>
      <c r="F5429" s="15"/>
      <c r="G5429" s="15"/>
      <c r="H5429" s="15"/>
      <c r="I5429" s="15"/>
      <c r="J5429" s="15"/>
      <c r="K5429" s="19"/>
      <c r="L5429" s="24" t="str">
        <f t="shared" ca="1" si="85"/>
        <v>-</v>
      </c>
      <c r="M5429" s="15"/>
      <c r="N5429" s="15"/>
      <c r="O5429" s="15"/>
      <c r="P5429" s="15"/>
    </row>
    <row r="5430" spans="1:16" x14ac:dyDescent="0.25">
      <c r="L5430" s="21" t="str">
        <f t="shared" ca="1" si="85"/>
        <v>-</v>
      </c>
    </row>
    <row r="5431" spans="1:16" x14ac:dyDescent="0.25">
      <c r="A5431" s="15"/>
      <c r="B5431" s="19"/>
      <c r="C5431" s="15"/>
      <c r="D5431" s="15"/>
      <c r="E5431" s="15"/>
      <c r="F5431" s="15"/>
      <c r="G5431" s="15"/>
      <c r="H5431" s="15"/>
      <c r="I5431" s="15"/>
      <c r="J5431" s="15"/>
      <c r="K5431" s="19"/>
      <c r="L5431" s="24" t="str">
        <f t="shared" ca="1" si="85"/>
        <v>-</v>
      </c>
      <c r="M5431" s="15"/>
      <c r="N5431" s="15"/>
      <c r="O5431" s="15"/>
      <c r="P5431" s="15"/>
    </row>
    <row r="5432" spans="1:16" x14ac:dyDescent="0.25">
      <c r="L5432" s="21" t="str">
        <f t="shared" ca="1" si="85"/>
        <v>-</v>
      </c>
    </row>
    <row r="5433" spans="1:16" x14ac:dyDescent="0.25">
      <c r="A5433" s="15"/>
      <c r="B5433" s="19"/>
      <c r="C5433" s="15"/>
      <c r="D5433" s="15"/>
      <c r="E5433" s="15"/>
      <c r="F5433" s="15"/>
      <c r="G5433" s="15"/>
      <c r="H5433" s="15"/>
      <c r="I5433" s="15"/>
      <c r="J5433" s="15"/>
      <c r="K5433" s="19"/>
      <c r="L5433" s="24" t="str">
        <f t="shared" ca="1" si="85"/>
        <v>-</v>
      </c>
      <c r="M5433" s="15"/>
      <c r="N5433" s="15"/>
      <c r="O5433" s="15"/>
      <c r="P5433" s="15"/>
    </row>
    <row r="5434" spans="1:16" x14ac:dyDescent="0.25">
      <c r="L5434" s="21" t="str">
        <f t="shared" ca="1" si="85"/>
        <v>-</v>
      </c>
    </row>
    <row r="5435" spans="1:16" x14ac:dyDescent="0.25">
      <c r="A5435" s="15"/>
      <c r="B5435" s="19"/>
      <c r="C5435" s="15"/>
      <c r="D5435" s="15"/>
      <c r="E5435" s="15"/>
      <c r="F5435" s="15"/>
      <c r="G5435" s="15"/>
      <c r="H5435" s="15"/>
      <c r="I5435" s="15"/>
      <c r="J5435" s="15"/>
      <c r="K5435" s="19"/>
      <c r="L5435" s="24" t="str">
        <f t="shared" ca="1" si="85"/>
        <v>-</v>
      </c>
      <c r="M5435" s="15"/>
      <c r="N5435" s="15"/>
      <c r="O5435" s="15"/>
      <c r="P5435" s="15"/>
    </row>
    <row r="5436" spans="1:16" x14ac:dyDescent="0.25">
      <c r="L5436" s="21" t="str">
        <f t="shared" ca="1" si="85"/>
        <v>-</v>
      </c>
    </row>
    <row r="5437" spans="1:16" x14ac:dyDescent="0.25">
      <c r="A5437" s="15"/>
      <c r="B5437" s="19"/>
      <c r="C5437" s="15"/>
      <c r="D5437" s="15"/>
      <c r="E5437" s="15"/>
      <c r="F5437" s="15"/>
      <c r="G5437" s="15"/>
      <c r="H5437" s="15"/>
      <c r="I5437" s="15"/>
      <c r="J5437" s="15"/>
      <c r="K5437" s="19"/>
      <c r="L5437" s="24" t="str">
        <f t="shared" ca="1" si="85"/>
        <v>-</v>
      </c>
      <c r="M5437" s="15"/>
      <c r="N5437" s="15"/>
      <c r="O5437" s="15"/>
      <c r="P5437" s="15"/>
    </row>
    <row r="5438" spans="1:16" x14ac:dyDescent="0.25">
      <c r="L5438" s="21" t="str">
        <f t="shared" ca="1" si="85"/>
        <v>-</v>
      </c>
    </row>
    <row r="5439" spans="1:16" x14ac:dyDescent="0.25">
      <c r="A5439" s="15"/>
      <c r="B5439" s="19"/>
      <c r="C5439" s="15"/>
      <c r="D5439" s="15"/>
      <c r="E5439" s="15"/>
      <c r="F5439" s="15"/>
      <c r="G5439" s="15"/>
      <c r="H5439" s="15"/>
      <c r="I5439" s="15"/>
      <c r="J5439" s="15"/>
      <c r="K5439" s="19"/>
      <c r="L5439" s="24" t="str">
        <f t="shared" ca="1" si="85"/>
        <v>-</v>
      </c>
      <c r="M5439" s="15"/>
      <c r="N5439" s="15"/>
      <c r="O5439" s="15"/>
      <c r="P5439" s="15"/>
    </row>
    <row r="5440" spans="1:16" x14ac:dyDescent="0.25">
      <c r="L5440" s="21" t="str">
        <f t="shared" ca="1" si="85"/>
        <v>-</v>
      </c>
    </row>
    <row r="5441" spans="1:16" x14ac:dyDescent="0.25">
      <c r="A5441" s="15"/>
      <c r="B5441" s="19"/>
      <c r="C5441" s="15"/>
      <c r="D5441" s="15"/>
      <c r="E5441" s="15"/>
      <c r="F5441" s="15"/>
      <c r="G5441" s="15"/>
      <c r="H5441" s="15"/>
      <c r="I5441" s="15"/>
      <c r="J5441" s="15"/>
      <c r="K5441" s="19"/>
      <c r="L5441" s="24" t="str">
        <f t="shared" ca="1" si="85"/>
        <v>-</v>
      </c>
      <c r="M5441" s="15"/>
      <c r="N5441" s="15"/>
      <c r="O5441" s="15"/>
      <c r="P5441" s="15"/>
    </row>
    <row r="5442" spans="1:16" x14ac:dyDescent="0.25">
      <c r="L5442" s="21" t="str">
        <f t="shared" ca="1" si="85"/>
        <v>-</v>
      </c>
    </row>
    <row r="5443" spans="1:16" x14ac:dyDescent="0.25">
      <c r="A5443" s="15"/>
      <c r="B5443" s="19"/>
      <c r="C5443" s="15"/>
      <c r="D5443" s="15"/>
      <c r="E5443" s="15"/>
      <c r="F5443" s="15"/>
      <c r="G5443" s="15"/>
      <c r="H5443" s="15"/>
      <c r="I5443" s="15"/>
      <c r="J5443" s="15"/>
      <c r="K5443" s="19"/>
      <c r="L5443" s="24" t="str">
        <f t="shared" ca="1" si="85"/>
        <v>-</v>
      </c>
      <c r="M5443" s="15"/>
      <c r="N5443" s="15"/>
      <c r="O5443" s="15"/>
      <c r="P5443" s="15"/>
    </row>
    <row r="5444" spans="1:16" x14ac:dyDescent="0.25">
      <c r="L5444" s="21" t="str">
        <f t="shared" ca="1" si="85"/>
        <v>-</v>
      </c>
    </row>
    <row r="5445" spans="1:16" x14ac:dyDescent="0.25">
      <c r="A5445" s="15"/>
      <c r="B5445" s="19"/>
      <c r="C5445" s="15"/>
      <c r="D5445" s="15"/>
      <c r="E5445" s="15"/>
      <c r="F5445" s="15"/>
      <c r="G5445" s="15"/>
      <c r="H5445" s="15"/>
      <c r="I5445" s="15"/>
      <c r="J5445" s="15"/>
      <c r="K5445" s="19"/>
      <c r="L5445" s="24" t="str">
        <f t="shared" ca="1" si="85"/>
        <v>-</v>
      </c>
      <c r="M5445" s="15"/>
      <c r="N5445" s="15"/>
      <c r="O5445" s="15"/>
      <c r="P5445" s="15"/>
    </row>
    <row r="5446" spans="1:16" x14ac:dyDescent="0.25">
      <c r="L5446" s="21" t="str">
        <f t="shared" ref="L5446:L5509" ca="1" si="86">IF(B5446&gt;1/1/1900, (IF(M5446="Closed",(DATEDIF(B5446,K5446,"d"))-(DATEDIF(H5446,J5446,"d")),IF(OR(M5446="Pending",ISBLANK(K5446)),TODAY()-B5446))),"-")</f>
        <v>-</v>
      </c>
    </row>
    <row r="5447" spans="1:16" x14ac:dyDescent="0.25">
      <c r="A5447" s="15"/>
      <c r="B5447" s="19"/>
      <c r="C5447" s="15"/>
      <c r="D5447" s="15"/>
      <c r="E5447" s="15"/>
      <c r="F5447" s="15"/>
      <c r="G5447" s="15"/>
      <c r="H5447" s="15"/>
      <c r="I5447" s="15"/>
      <c r="J5447" s="15"/>
      <c r="K5447" s="19"/>
      <c r="L5447" s="24" t="str">
        <f t="shared" ca="1" si="86"/>
        <v>-</v>
      </c>
      <c r="M5447" s="15"/>
      <c r="N5447" s="15"/>
      <c r="O5447" s="15"/>
      <c r="P5447" s="15"/>
    </row>
    <row r="5448" spans="1:16" x14ac:dyDescent="0.25">
      <c r="L5448" s="21" t="str">
        <f t="shared" ca="1" si="86"/>
        <v>-</v>
      </c>
    </row>
    <row r="5449" spans="1:16" x14ac:dyDescent="0.25">
      <c r="A5449" s="15"/>
      <c r="B5449" s="19"/>
      <c r="C5449" s="15"/>
      <c r="D5449" s="15"/>
      <c r="E5449" s="15"/>
      <c r="F5449" s="15"/>
      <c r="G5449" s="15"/>
      <c r="H5449" s="15"/>
      <c r="I5449" s="15"/>
      <c r="J5449" s="15"/>
      <c r="K5449" s="19"/>
      <c r="L5449" s="24" t="str">
        <f t="shared" ca="1" si="86"/>
        <v>-</v>
      </c>
      <c r="M5449" s="15"/>
      <c r="N5449" s="15"/>
      <c r="O5449" s="15"/>
      <c r="P5449" s="15"/>
    </row>
    <row r="5450" spans="1:16" x14ac:dyDescent="0.25">
      <c r="L5450" s="21" t="str">
        <f t="shared" ca="1" si="86"/>
        <v>-</v>
      </c>
    </row>
    <row r="5451" spans="1:16" x14ac:dyDescent="0.25">
      <c r="A5451" s="15"/>
      <c r="B5451" s="19"/>
      <c r="C5451" s="15"/>
      <c r="D5451" s="15"/>
      <c r="E5451" s="15"/>
      <c r="F5451" s="15"/>
      <c r="G5451" s="15"/>
      <c r="H5451" s="15"/>
      <c r="I5451" s="15"/>
      <c r="J5451" s="15"/>
      <c r="K5451" s="19"/>
      <c r="L5451" s="24" t="str">
        <f t="shared" ca="1" si="86"/>
        <v>-</v>
      </c>
      <c r="M5451" s="15"/>
      <c r="N5451" s="15"/>
      <c r="O5451" s="15"/>
      <c r="P5451" s="15"/>
    </row>
    <row r="5452" spans="1:16" x14ac:dyDescent="0.25">
      <c r="L5452" s="21" t="str">
        <f t="shared" ca="1" si="86"/>
        <v>-</v>
      </c>
    </row>
    <row r="5453" spans="1:16" x14ac:dyDescent="0.25">
      <c r="A5453" s="15"/>
      <c r="B5453" s="19"/>
      <c r="C5453" s="15"/>
      <c r="D5453" s="15"/>
      <c r="E5453" s="15"/>
      <c r="F5453" s="15"/>
      <c r="G5453" s="15"/>
      <c r="H5453" s="15"/>
      <c r="I5453" s="15"/>
      <c r="J5453" s="15"/>
      <c r="K5453" s="19"/>
      <c r="L5453" s="24" t="str">
        <f t="shared" ca="1" si="86"/>
        <v>-</v>
      </c>
      <c r="M5453" s="15"/>
      <c r="N5453" s="15"/>
      <c r="O5453" s="15"/>
      <c r="P5453" s="15"/>
    </row>
    <row r="5454" spans="1:16" x14ac:dyDescent="0.25">
      <c r="L5454" s="21" t="str">
        <f t="shared" ca="1" si="86"/>
        <v>-</v>
      </c>
    </row>
    <row r="5455" spans="1:16" x14ac:dyDescent="0.25">
      <c r="A5455" s="15"/>
      <c r="B5455" s="19"/>
      <c r="C5455" s="15"/>
      <c r="D5455" s="15"/>
      <c r="E5455" s="15"/>
      <c r="F5455" s="15"/>
      <c r="G5455" s="15"/>
      <c r="H5455" s="15"/>
      <c r="I5455" s="15"/>
      <c r="J5455" s="15"/>
      <c r="K5455" s="19"/>
      <c r="L5455" s="24" t="str">
        <f t="shared" ca="1" si="86"/>
        <v>-</v>
      </c>
      <c r="M5455" s="15"/>
      <c r="N5455" s="15"/>
      <c r="O5455" s="15"/>
      <c r="P5455" s="15"/>
    </row>
    <row r="5456" spans="1:16" x14ac:dyDescent="0.25">
      <c r="L5456" s="21" t="str">
        <f t="shared" ca="1" si="86"/>
        <v>-</v>
      </c>
    </row>
    <row r="5457" spans="1:16" x14ac:dyDescent="0.25">
      <c r="A5457" s="15"/>
      <c r="B5457" s="19"/>
      <c r="C5457" s="15"/>
      <c r="D5457" s="15"/>
      <c r="E5457" s="15"/>
      <c r="F5457" s="15"/>
      <c r="G5457" s="15"/>
      <c r="H5457" s="15"/>
      <c r="I5457" s="15"/>
      <c r="J5457" s="15"/>
      <c r="K5457" s="19"/>
      <c r="L5457" s="24" t="str">
        <f t="shared" ca="1" si="86"/>
        <v>-</v>
      </c>
      <c r="M5457" s="15"/>
      <c r="N5457" s="15"/>
      <c r="O5457" s="15"/>
      <c r="P5457" s="15"/>
    </row>
    <row r="5458" spans="1:16" x14ac:dyDescent="0.25">
      <c r="L5458" s="21" t="str">
        <f t="shared" ca="1" si="86"/>
        <v>-</v>
      </c>
    </row>
    <row r="5459" spans="1:16" x14ac:dyDescent="0.25">
      <c r="A5459" s="15"/>
      <c r="B5459" s="19"/>
      <c r="C5459" s="15"/>
      <c r="D5459" s="15"/>
      <c r="E5459" s="15"/>
      <c r="F5459" s="15"/>
      <c r="G5459" s="15"/>
      <c r="H5459" s="15"/>
      <c r="I5459" s="15"/>
      <c r="J5459" s="15"/>
      <c r="K5459" s="19"/>
      <c r="L5459" s="24" t="str">
        <f t="shared" ca="1" si="86"/>
        <v>-</v>
      </c>
      <c r="M5459" s="15"/>
      <c r="N5459" s="15"/>
      <c r="O5459" s="15"/>
      <c r="P5459" s="15"/>
    </row>
    <row r="5460" spans="1:16" x14ac:dyDescent="0.25">
      <c r="L5460" s="21" t="str">
        <f t="shared" ca="1" si="86"/>
        <v>-</v>
      </c>
    </row>
    <row r="5461" spans="1:16" x14ac:dyDescent="0.25">
      <c r="A5461" s="15"/>
      <c r="B5461" s="19"/>
      <c r="C5461" s="15"/>
      <c r="D5461" s="15"/>
      <c r="E5461" s="15"/>
      <c r="F5461" s="15"/>
      <c r="G5461" s="15"/>
      <c r="H5461" s="15"/>
      <c r="I5461" s="15"/>
      <c r="J5461" s="15"/>
      <c r="K5461" s="19"/>
      <c r="L5461" s="24" t="str">
        <f t="shared" ca="1" si="86"/>
        <v>-</v>
      </c>
      <c r="M5461" s="15"/>
      <c r="N5461" s="15"/>
      <c r="O5461" s="15"/>
      <c r="P5461" s="15"/>
    </row>
    <row r="5462" spans="1:16" x14ac:dyDescent="0.25">
      <c r="L5462" s="21" t="str">
        <f t="shared" ca="1" si="86"/>
        <v>-</v>
      </c>
    </row>
    <row r="5463" spans="1:16" x14ac:dyDescent="0.25">
      <c r="A5463" s="15"/>
      <c r="B5463" s="19"/>
      <c r="C5463" s="15"/>
      <c r="D5463" s="15"/>
      <c r="E5463" s="15"/>
      <c r="F5463" s="15"/>
      <c r="G5463" s="15"/>
      <c r="H5463" s="15"/>
      <c r="I5463" s="15"/>
      <c r="J5463" s="15"/>
      <c r="K5463" s="19"/>
      <c r="L5463" s="24" t="str">
        <f t="shared" ca="1" si="86"/>
        <v>-</v>
      </c>
      <c r="M5463" s="15"/>
      <c r="N5463" s="15"/>
      <c r="O5463" s="15"/>
      <c r="P5463" s="15"/>
    </row>
    <row r="5464" spans="1:16" x14ac:dyDescent="0.25">
      <c r="L5464" s="21" t="str">
        <f t="shared" ca="1" si="86"/>
        <v>-</v>
      </c>
    </row>
    <row r="5465" spans="1:16" x14ac:dyDescent="0.25">
      <c r="A5465" s="15"/>
      <c r="B5465" s="19"/>
      <c r="C5465" s="15"/>
      <c r="D5465" s="15"/>
      <c r="E5465" s="15"/>
      <c r="F5465" s="15"/>
      <c r="G5465" s="15"/>
      <c r="H5465" s="15"/>
      <c r="I5465" s="15"/>
      <c r="J5465" s="15"/>
      <c r="K5465" s="19"/>
      <c r="L5465" s="24" t="str">
        <f t="shared" ca="1" si="86"/>
        <v>-</v>
      </c>
      <c r="M5465" s="15"/>
      <c r="N5465" s="15"/>
      <c r="O5465" s="15"/>
      <c r="P5465" s="15"/>
    </row>
    <row r="5466" spans="1:16" x14ac:dyDescent="0.25">
      <c r="L5466" s="21" t="str">
        <f t="shared" ca="1" si="86"/>
        <v>-</v>
      </c>
    </row>
    <row r="5467" spans="1:16" x14ac:dyDescent="0.25">
      <c r="A5467" s="15"/>
      <c r="B5467" s="19"/>
      <c r="C5467" s="15"/>
      <c r="D5467" s="15"/>
      <c r="E5467" s="15"/>
      <c r="F5467" s="15"/>
      <c r="G5467" s="15"/>
      <c r="H5467" s="15"/>
      <c r="I5467" s="15"/>
      <c r="J5467" s="15"/>
      <c r="K5467" s="19"/>
      <c r="L5467" s="24" t="str">
        <f t="shared" ca="1" si="86"/>
        <v>-</v>
      </c>
      <c r="M5467" s="15"/>
      <c r="N5467" s="15"/>
      <c r="O5467" s="15"/>
      <c r="P5467" s="15"/>
    </row>
    <row r="5468" spans="1:16" x14ac:dyDescent="0.25">
      <c r="L5468" s="21" t="str">
        <f t="shared" ca="1" si="86"/>
        <v>-</v>
      </c>
    </row>
    <row r="5469" spans="1:16" x14ac:dyDescent="0.25">
      <c r="A5469" s="15"/>
      <c r="B5469" s="19"/>
      <c r="C5469" s="15"/>
      <c r="D5469" s="15"/>
      <c r="E5469" s="15"/>
      <c r="F5469" s="15"/>
      <c r="G5469" s="15"/>
      <c r="H5469" s="15"/>
      <c r="I5469" s="15"/>
      <c r="J5469" s="15"/>
      <c r="K5469" s="19"/>
      <c r="L5469" s="24" t="str">
        <f t="shared" ca="1" si="86"/>
        <v>-</v>
      </c>
      <c r="M5469" s="15"/>
      <c r="N5469" s="15"/>
      <c r="O5469" s="15"/>
      <c r="P5469" s="15"/>
    </row>
    <row r="5470" spans="1:16" x14ac:dyDescent="0.25">
      <c r="L5470" s="21" t="str">
        <f t="shared" ca="1" si="86"/>
        <v>-</v>
      </c>
    </row>
    <row r="5471" spans="1:16" x14ac:dyDescent="0.25">
      <c r="A5471" s="15"/>
      <c r="B5471" s="19"/>
      <c r="C5471" s="15"/>
      <c r="D5471" s="15"/>
      <c r="E5471" s="15"/>
      <c r="F5471" s="15"/>
      <c r="G5471" s="15"/>
      <c r="H5471" s="15"/>
      <c r="I5471" s="15"/>
      <c r="J5471" s="15"/>
      <c r="K5471" s="19"/>
      <c r="L5471" s="24" t="str">
        <f t="shared" ca="1" si="86"/>
        <v>-</v>
      </c>
      <c r="M5471" s="15"/>
      <c r="N5471" s="15"/>
      <c r="O5471" s="15"/>
      <c r="P5471" s="15"/>
    </row>
    <row r="5472" spans="1:16" x14ac:dyDescent="0.25">
      <c r="L5472" s="21" t="str">
        <f t="shared" ca="1" si="86"/>
        <v>-</v>
      </c>
    </row>
    <row r="5473" spans="1:16" x14ac:dyDescent="0.25">
      <c r="A5473" s="15"/>
      <c r="B5473" s="19"/>
      <c r="C5473" s="15"/>
      <c r="D5473" s="15"/>
      <c r="E5473" s="15"/>
      <c r="F5473" s="15"/>
      <c r="G5473" s="15"/>
      <c r="H5473" s="15"/>
      <c r="I5473" s="15"/>
      <c r="J5473" s="15"/>
      <c r="K5473" s="19"/>
      <c r="L5473" s="24" t="str">
        <f t="shared" ca="1" si="86"/>
        <v>-</v>
      </c>
      <c r="M5473" s="15"/>
      <c r="N5473" s="15"/>
      <c r="O5473" s="15"/>
      <c r="P5473" s="15"/>
    </row>
    <row r="5474" spans="1:16" x14ac:dyDescent="0.25">
      <c r="L5474" s="21" t="str">
        <f t="shared" ca="1" si="86"/>
        <v>-</v>
      </c>
    </row>
    <row r="5475" spans="1:16" x14ac:dyDescent="0.25">
      <c r="A5475" s="15"/>
      <c r="B5475" s="19"/>
      <c r="C5475" s="15"/>
      <c r="D5475" s="15"/>
      <c r="E5475" s="15"/>
      <c r="F5475" s="15"/>
      <c r="G5475" s="15"/>
      <c r="H5475" s="15"/>
      <c r="I5475" s="15"/>
      <c r="J5475" s="15"/>
      <c r="K5475" s="19"/>
      <c r="L5475" s="24" t="str">
        <f t="shared" ca="1" si="86"/>
        <v>-</v>
      </c>
      <c r="M5475" s="15"/>
      <c r="N5475" s="15"/>
      <c r="O5475" s="15"/>
      <c r="P5475" s="15"/>
    </row>
    <row r="5476" spans="1:16" x14ac:dyDescent="0.25">
      <c r="L5476" s="21" t="str">
        <f t="shared" ca="1" si="86"/>
        <v>-</v>
      </c>
    </row>
    <row r="5477" spans="1:16" x14ac:dyDescent="0.25">
      <c r="A5477" s="15"/>
      <c r="B5477" s="19"/>
      <c r="C5477" s="15"/>
      <c r="D5477" s="15"/>
      <c r="E5477" s="15"/>
      <c r="F5477" s="15"/>
      <c r="G5477" s="15"/>
      <c r="H5477" s="15"/>
      <c r="I5477" s="15"/>
      <c r="J5477" s="15"/>
      <c r="K5477" s="19"/>
      <c r="L5477" s="24" t="str">
        <f t="shared" ca="1" si="86"/>
        <v>-</v>
      </c>
      <c r="M5477" s="15"/>
      <c r="N5477" s="15"/>
      <c r="O5477" s="15"/>
      <c r="P5477" s="15"/>
    </row>
    <row r="5478" spans="1:16" x14ac:dyDescent="0.25">
      <c r="L5478" s="21" t="str">
        <f t="shared" ca="1" si="86"/>
        <v>-</v>
      </c>
    </row>
    <row r="5479" spans="1:16" x14ac:dyDescent="0.25">
      <c r="A5479" s="15"/>
      <c r="B5479" s="19"/>
      <c r="C5479" s="15"/>
      <c r="D5479" s="15"/>
      <c r="E5479" s="15"/>
      <c r="F5479" s="15"/>
      <c r="G5479" s="15"/>
      <c r="H5479" s="15"/>
      <c r="I5479" s="15"/>
      <c r="J5479" s="15"/>
      <c r="K5479" s="19"/>
      <c r="L5479" s="24" t="str">
        <f t="shared" ca="1" si="86"/>
        <v>-</v>
      </c>
      <c r="M5479" s="15"/>
      <c r="N5479" s="15"/>
      <c r="O5479" s="15"/>
      <c r="P5479" s="15"/>
    </row>
    <row r="5480" spans="1:16" x14ac:dyDescent="0.25">
      <c r="L5480" s="21" t="str">
        <f t="shared" ca="1" si="86"/>
        <v>-</v>
      </c>
    </row>
    <row r="5481" spans="1:16" x14ac:dyDescent="0.25">
      <c r="A5481" s="15"/>
      <c r="B5481" s="19"/>
      <c r="C5481" s="15"/>
      <c r="D5481" s="15"/>
      <c r="E5481" s="15"/>
      <c r="F5481" s="15"/>
      <c r="G5481" s="15"/>
      <c r="H5481" s="15"/>
      <c r="I5481" s="15"/>
      <c r="J5481" s="15"/>
      <c r="K5481" s="19"/>
      <c r="L5481" s="24" t="str">
        <f t="shared" ca="1" si="86"/>
        <v>-</v>
      </c>
      <c r="M5481" s="15"/>
      <c r="N5481" s="15"/>
      <c r="O5481" s="15"/>
      <c r="P5481" s="15"/>
    </row>
    <row r="5482" spans="1:16" x14ac:dyDescent="0.25">
      <c r="L5482" s="21" t="str">
        <f t="shared" ca="1" si="86"/>
        <v>-</v>
      </c>
    </row>
    <row r="5483" spans="1:16" x14ac:dyDescent="0.25">
      <c r="A5483" s="15"/>
      <c r="B5483" s="19"/>
      <c r="C5483" s="15"/>
      <c r="D5483" s="15"/>
      <c r="E5483" s="15"/>
      <c r="F5483" s="15"/>
      <c r="G5483" s="15"/>
      <c r="H5483" s="15"/>
      <c r="I5483" s="15"/>
      <c r="J5483" s="15"/>
      <c r="K5483" s="19"/>
      <c r="L5483" s="24" t="str">
        <f t="shared" ca="1" si="86"/>
        <v>-</v>
      </c>
      <c r="M5483" s="15"/>
      <c r="N5483" s="15"/>
      <c r="O5483" s="15"/>
      <c r="P5483" s="15"/>
    </row>
    <row r="5484" spans="1:16" x14ac:dyDescent="0.25">
      <c r="L5484" s="21" t="str">
        <f t="shared" ca="1" si="86"/>
        <v>-</v>
      </c>
    </row>
    <row r="5485" spans="1:16" x14ac:dyDescent="0.25">
      <c r="A5485" s="15"/>
      <c r="B5485" s="19"/>
      <c r="C5485" s="15"/>
      <c r="D5485" s="15"/>
      <c r="E5485" s="15"/>
      <c r="F5485" s="15"/>
      <c r="G5485" s="15"/>
      <c r="H5485" s="15"/>
      <c r="I5485" s="15"/>
      <c r="J5485" s="15"/>
      <c r="K5485" s="19"/>
      <c r="L5485" s="24" t="str">
        <f t="shared" ca="1" si="86"/>
        <v>-</v>
      </c>
      <c r="M5485" s="15"/>
      <c r="N5485" s="15"/>
      <c r="O5485" s="15"/>
      <c r="P5485" s="15"/>
    </row>
    <row r="5486" spans="1:16" x14ac:dyDescent="0.25">
      <c r="L5486" s="21" t="str">
        <f t="shared" ca="1" si="86"/>
        <v>-</v>
      </c>
    </row>
    <row r="5487" spans="1:16" x14ac:dyDescent="0.25">
      <c r="A5487" s="15"/>
      <c r="B5487" s="19"/>
      <c r="C5487" s="15"/>
      <c r="D5487" s="15"/>
      <c r="E5487" s="15"/>
      <c r="F5487" s="15"/>
      <c r="G5487" s="15"/>
      <c r="H5487" s="15"/>
      <c r="I5487" s="15"/>
      <c r="J5487" s="15"/>
      <c r="K5487" s="19"/>
      <c r="L5487" s="24" t="str">
        <f t="shared" ca="1" si="86"/>
        <v>-</v>
      </c>
      <c r="M5487" s="15"/>
      <c r="N5487" s="15"/>
      <c r="O5487" s="15"/>
      <c r="P5487" s="15"/>
    </row>
    <row r="5488" spans="1:16" x14ac:dyDescent="0.25">
      <c r="L5488" s="21" t="str">
        <f t="shared" ca="1" si="86"/>
        <v>-</v>
      </c>
    </row>
    <row r="5489" spans="1:16" x14ac:dyDescent="0.25">
      <c r="A5489" s="15"/>
      <c r="B5489" s="19"/>
      <c r="C5489" s="15"/>
      <c r="D5489" s="15"/>
      <c r="E5489" s="15"/>
      <c r="F5489" s="15"/>
      <c r="G5489" s="15"/>
      <c r="H5489" s="15"/>
      <c r="I5489" s="15"/>
      <c r="J5489" s="15"/>
      <c r="K5489" s="19"/>
      <c r="L5489" s="24" t="str">
        <f t="shared" ca="1" si="86"/>
        <v>-</v>
      </c>
      <c r="M5489" s="15"/>
      <c r="N5489" s="15"/>
      <c r="O5489" s="15"/>
      <c r="P5489" s="15"/>
    </row>
    <row r="5490" spans="1:16" x14ac:dyDescent="0.25">
      <c r="L5490" s="21" t="str">
        <f t="shared" ca="1" si="86"/>
        <v>-</v>
      </c>
    </row>
    <row r="5491" spans="1:16" x14ac:dyDescent="0.25">
      <c r="A5491" s="15"/>
      <c r="B5491" s="19"/>
      <c r="C5491" s="15"/>
      <c r="D5491" s="15"/>
      <c r="E5491" s="15"/>
      <c r="F5491" s="15"/>
      <c r="G5491" s="15"/>
      <c r="H5491" s="15"/>
      <c r="I5491" s="15"/>
      <c r="J5491" s="15"/>
      <c r="K5491" s="19"/>
      <c r="L5491" s="24" t="str">
        <f t="shared" ca="1" si="86"/>
        <v>-</v>
      </c>
      <c r="M5491" s="15"/>
      <c r="N5491" s="15"/>
      <c r="O5491" s="15"/>
      <c r="P5491" s="15"/>
    </row>
    <row r="5492" spans="1:16" x14ac:dyDescent="0.25">
      <c r="L5492" s="21" t="str">
        <f t="shared" ca="1" si="86"/>
        <v>-</v>
      </c>
    </row>
    <row r="5493" spans="1:16" x14ac:dyDescent="0.25">
      <c r="A5493" s="15"/>
      <c r="B5493" s="19"/>
      <c r="C5493" s="15"/>
      <c r="D5493" s="15"/>
      <c r="E5493" s="15"/>
      <c r="F5493" s="15"/>
      <c r="G5493" s="15"/>
      <c r="H5493" s="15"/>
      <c r="I5493" s="15"/>
      <c r="J5493" s="15"/>
      <c r="K5493" s="19"/>
      <c r="L5493" s="24" t="str">
        <f t="shared" ca="1" si="86"/>
        <v>-</v>
      </c>
      <c r="M5493" s="15"/>
      <c r="N5493" s="15"/>
      <c r="O5493" s="15"/>
      <c r="P5493" s="15"/>
    </row>
    <row r="5494" spans="1:16" x14ac:dyDescent="0.25">
      <c r="L5494" s="21" t="str">
        <f t="shared" ca="1" si="86"/>
        <v>-</v>
      </c>
    </row>
    <row r="5495" spans="1:16" x14ac:dyDescent="0.25">
      <c r="A5495" s="15"/>
      <c r="B5495" s="19"/>
      <c r="C5495" s="15"/>
      <c r="D5495" s="15"/>
      <c r="E5495" s="15"/>
      <c r="F5495" s="15"/>
      <c r="G5495" s="15"/>
      <c r="H5495" s="15"/>
      <c r="I5495" s="15"/>
      <c r="J5495" s="15"/>
      <c r="K5495" s="19"/>
      <c r="L5495" s="24" t="str">
        <f t="shared" ca="1" si="86"/>
        <v>-</v>
      </c>
      <c r="M5495" s="15"/>
      <c r="N5495" s="15"/>
      <c r="O5495" s="15"/>
      <c r="P5495" s="15"/>
    </row>
    <row r="5496" spans="1:16" x14ac:dyDescent="0.25">
      <c r="L5496" s="21" t="str">
        <f t="shared" ca="1" si="86"/>
        <v>-</v>
      </c>
    </row>
    <row r="5497" spans="1:16" x14ac:dyDescent="0.25">
      <c r="A5497" s="15"/>
      <c r="B5497" s="19"/>
      <c r="C5497" s="15"/>
      <c r="D5497" s="15"/>
      <c r="E5497" s="15"/>
      <c r="F5497" s="15"/>
      <c r="G5497" s="15"/>
      <c r="H5497" s="15"/>
      <c r="I5497" s="15"/>
      <c r="J5497" s="15"/>
      <c r="K5497" s="19"/>
      <c r="L5497" s="24" t="str">
        <f t="shared" ca="1" si="86"/>
        <v>-</v>
      </c>
      <c r="M5497" s="15"/>
      <c r="N5497" s="15"/>
      <c r="O5497" s="15"/>
      <c r="P5497" s="15"/>
    </row>
    <row r="5498" spans="1:16" x14ac:dyDescent="0.25">
      <c r="L5498" s="21" t="str">
        <f t="shared" ca="1" si="86"/>
        <v>-</v>
      </c>
    </row>
    <row r="5499" spans="1:16" x14ac:dyDescent="0.25">
      <c r="A5499" s="15"/>
      <c r="B5499" s="19"/>
      <c r="C5499" s="15"/>
      <c r="D5499" s="15"/>
      <c r="E5499" s="15"/>
      <c r="F5499" s="15"/>
      <c r="G5499" s="15"/>
      <c r="H5499" s="15"/>
      <c r="I5499" s="15"/>
      <c r="J5499" s="15"/>
      <c r="K5499" s="19"/>
      <c r="L5499" s="24" t="str">
        <f t="shared" ca="1" si="86"/>
        <v>-</v>
      </c>
      <c r="M5499" s="15"/>
      <c r="N5499" s="15"/>
      <c r="O5499" s="15"/>
      <c r="P5499" s="15"/>
    </row>
    <row r="5500" spans="1:16" x14ac:dyDescent="0.25">
      <c r="L5500" s="21" t="str">
        <f t="shared" ca="1" si="86"/>
        <v>-</v>
      </c>
    </row>
    <row r="5501" spans="1:16" x14ac:dyDescent="0.25">
      <c r="A5501" s="15"/>
      <c r="B5501" s="19"/>
      <c r="C5501" s="15"/>
      <c r="D5501" s="15"/>
      <c r="E5501" s="15"/>
      <c r="F5501" s="15"/>
      <c r="G5501" s="15"/>
      <c r="H5501" s="15"/>
      <c r="I5501" s="15"/>
      <c r="J5501" s="15"/>
      <c r="K5501" s="19"/>
      <c r="L5501" s="24" t="str">
        <f t="shared" ca="1" si="86"/>
        <v>-</v>
      </c>
      <c r="M5501" s="15"/>
      <c r="N5501" s="15"/>
      <c r="O5501" s="15"/>
      <c r="P5501" s="15"/>
    </row>
    <row r="5502" spans="1:16" x14ac:dyDescent="0.25">
      <c r="L5502" s="21" t="str">
        <f t="shared" ca="1" si="86"/>
        <v>-</v>
      </c>
    </row>
    <row r="5503" spans="1:16" x14ac:dyDescent="0.25">
      <c r="A5503" s="15"/>
      <c r="B5503" s="19"/>
      <c r="C5503" s="15"/>
      <c r="D5503" s="15"/>
      <c r="E5503" s="15"/>
      <c r="F5503" s="15"/>
      <c r="G5503" s="15"/>
      <c r="H5503" s="15"/>
      <c r="I5503" s="15"/>
      <c r="J5503" s="15"/>
      <c r="K5503" s="19"/>
      <c r="L5503" s="24" t="str">
        <f t="shared" ca="1" si="86"/>
        <v>-</v>
      </c>
      <c r="M5503" s="15"/>
      <c r="N5503" s="15"/>
      <c r="O5503" s="15"/>
      <c r="P5503" s="15"/>
    </row>
    <row r="5504" spans="1:16" x14ac:dyDescent="0.25">
      <c r="L5504" s="21" t="str">
        <f t="shared" ca="1" si="86"/>
        <v>-</v>
      </c>
    </row>
    <row r="5505" spans="1:16" x14ac:dyDescent="0.25">
      <c r="A5505" s="15"/>
      <c r="B5505" s="19"/>
      <c r="C5505" s="15"/>
      <c r="D5505" s="15"/>
      <c r="E5505" s="15"/>
      <c r="F5505" s="15"/>
      <c r="G5505" s="15"/>
      <c r="H5505" s="15"/>
      <c r="I5505" s="15"/>
      <c r="J5505" s="15"/>
      <c r="K5505" s="19"/>
      <c r="L5505" s="24" t="str">
        <f t="shared" ca="1" si="86"/>
        <v>-</v>
      </c>
      <c r="M5505" s="15"/>
      <c r="N5505" s="15"/>
      <c r="O5505" s="15"/>
      <c r="P5505" s="15"/>
    </row>
    <row r="5506" spans="1:16" x14ac:dyDescent="0.25">
      <c r="L5506" s="21" t="str">
        <f t="shared" ca="1" si="86"/>
        <v>-</v>
      </c>
    </row>
    <row r="5507" spans="1:16" x14ac:dyDescent="0.25">
      <c r="A5507" s="15"/>
      <c r="B5507" s="19"/>
      <c r="C5507" s="15"/>
      <c r="D5507" s="15"/>
      <c r="E5507" s="15"/>
      <c r="F5507" s="15"/>
      <c r="G5507" s="15"/>
      <c r="H5507" s="15"/>
      <c r="I5507" s="15"/>
      <c r="J5507" s="15"/>
      <c r="K5507" s="19"/>
      <c r="L5507" s="24" t="str">
        <f t="shared" ca="1" si="86"/>
        <v>-</v>
      </c>
      <c r="M5507" s="15"/>
      <c r="N5507" s="15"/>
      <c r="O5507" s="15"/>
      <c r="P5507" s="15"/>
    </row>
    <row r="5508" spans="1:16" x14ac:dyDescent="0.25">
      <c r="L5508" s="21" t="str">
        <f t="shared" ca="1" si="86"/>
        <v>-</v>
      </c>
    </row>
    <row r="5509" spans="1:16" x14ac:dyDescent="0.25">
      <c r="A5509" s="15"/>
      <c r="B5509" s="19"/>
      <c r="C5509" s="15"/>
      <c r="D5509" s="15"/>
      <c r="E5509" s="15"/>
      <c r="F5509" s="15"/>
      <c r="G5509" s="15"/>
      <c r="H5509" s="15"/>
      <c r="I5509" s="15"/>
      <c r="J5509" s="15"/>
      <c r="K5509" s="19"/>
      <c r="L5509" s="24" t="str">
        <f t="shared" ca="1" si="86"/>
        <v>-</v>
      </c>
      <c r="M5509" s="15"/>
      <c r="N5509" s="15"/>
      <c r="O5509" s="15"/>
      <c r="P5509" s="15"/>
    </row>
    <row r="5510" spans="1:16" x14ac:dyDescent="0.25">
      <c r="L5510" s="21" t="str">
        <f t="shared" ref="L5510:L5573" ca="1" si="87">IF(B5510&gt;1/1/1900, (IF(M5510="Closed",(DATEDIF(B5510,K5510,"d"))-(DATEDIF(H5510,J5510,"d")),IF(OR(M5510="Pending",ISBLANK(K5510)),TODAY()-B5510))),"-")</f>
        <v>-</v>
      </c>
    </row>
    <row r="5511" spans="1:16" x14ac:dyDescent="0.25">
      <c r="A5511" s="15"/>
      <c r="B5511" s="19"/>
      <c r="C5511" s="15"/>
      <c r="D5511" s="15"/>
      <c r="E5511" s="15"/>
      <c r="F5511" s="15"/>
      <c r="G5511" s="15"/>
      <c r="H5511" s="15"/>
      <c r="I5511" s="15"/>
      <c r="J5511" s="15"/>
      <c r="K5511" s="19"/>
      <c r="L5511" s="24" t="str">
        <f t="shared" ca="1" si="87"/>
        <v>-</v>
      </c>
      <c r="M5511" s="15"/>
      <c r="N5511" s="15"/>
      <c r="O5511" s="15"/>
      <c r="P5511" s="15"/>
    </row>
    <row r="5512" spans="1:16" x14ac:dyDescent="0.25">
      <c r="L5512" s="21" t="str">
        <f t="shared" ca="1" si="87"/>
        <v>-</v>
      </c>
    </row>
    <row r="5513" spans="1:16" x14ac:dyDescent="0.25">
      <c r="A5513" s="15"/>
      <c r="B5513" s="19"/>
      <c r="C5513" s="15"/>
      <c r="D5513" s="15"/>
      <c r="E5513" s="15"/>
      <c r="F5513" s="15"/>
      <c r="G5513" s="15"/>
      <c r="H5513" s="15"/>
      <c r="I5513" s="15"/>
      <c r="J5513" s="15"/>
      <c r="K5513" s="19"/>
      <c r="L5513" s="24" t="str">
        <f t="shared" ca="1" si="87"/>
        <v>-</v>
      </c>
      <c r="M5513" s="15"/>
      <c r="N5513" s="15"/>
      <c r="O5513" s="15"/>
      <c r="P5513" s="15"/>
    </row>
    <row r="5514" spans="1:16" x14ac:dyDescent="0.25">
      <c r="L5514" s="21" t="str">
        <f t="shared" ca="1" si="87"/>
        <v>-</v>
      </c>
    </row>
    <row r="5515" spans="1:16" x14ac:dyDescent="0.25">
      <c r="A5515" s="15"/>
      <c r="B5515" s="19"/>
      <c r="C5515" s="15"/>
      <c r="D5515" s="15"/>
      <c r="E5515" s="15"/>
      <c r="F5515" s="15"/>
      <c r="G5515" s="15"/>
      <c r="H5515" s="15"/>
      <c r="I5515" s="15"/>
      <c r="J5515" s="15"/>
      <c r="K5515" s="19"/>
      <c r="L5515" s="24" t="str">
        <f t="shared" ca="1" si="87"/>
        <v>-</v>
      </c>
      <c r="M5515" s="15"/>
      <c r="N5515" s="15"/>
      <c r="O5515" s="15"/>
      <c r="P5515" s="15"/>
    </row>
    <row r="5516" spans="1:16" x14ac:dyDescent="0.25">
      <c r="L5516" s="21" t="str">
        <f t="shared" ca="1" si="87"/>
        <v>-</v>
      </c>
    </row>
    <row r="5517" spans="1:16" x14ac:dyDescent="0.25">
      <c r="A5517" s="15"/>
      <c r="B5517" s="19"/>
      <c r="C5517" s="15"/>
      <c r="D5517" s="15"/>
      <c r="E5517" s="15"/>
      <c r="F5517" s="15"/>
      <c r="G5517" s="15"/>
      <c r="H5517" s="15"/>
      <c r="I5517" s="15"/>
      <c r="J5517" s="15"/>
      <c r="K5517" s="19"/>
      <c r="L5517" s="24" t="str">
        <f t="shared" ca="1" si="87"/>
        <v>-</v>
      </c>
      <c r="M5517" s="15"/>
      <c r="N5517" s="15"/>
      <c r="O5517" s="15"/>
      <c r="P5517" s="15"/>
    </row>
    <row r="5518" spans="1:16" x14ac:dyDescent="0.25">
      <c r="L5518" s="21" t="str">
        <f t="shared" ca="1" si="87"/>
        <v>-</v>
      </c>
    </row>
    <row r="5519" spans="1:16" x14ac:dyDescent="0.25">
      <c r="A5519" s="15"/>
      <c r="B5519" s="19"/>
      <c r="C5519" s="15"/>
      <c r="D5519" s="15"/>
      <c r="E5519" s="15"/>
      <c r="F5519" s="15"/>
      <c r="G5519" s="15"/>
      <c r="H5519" s="15"/>
      <c r="I5519" s="15"/>
      <c r="J5519" s="15"/>
      <c r="K5519" s="19"/>
      <c r="L5519" s="24" t="str">
        <f t="shared" ca="1" si="87"/>
        <v>-</v>
      </c>
      <c r="M5519" s="15"/>
      <c r="N5519" s="15"/>
      <c r="O5519" s="15"/>
      <c r="P5519" s="15"/>
    </row>
    <row r="5520" spans="1:16" x14ac:dyDescent="0.25">
      <c r="L5520" s="21" t="str">
        <f t="shared" ca="1" si="87"/>
        <v>-</v>
      </c>
    </row>
    <row r="5521" spans="1:16" x14ac:dyDescent="0.25">
      <c r="A5521" s="15"/>
      <c r="B5521" s="19"/>
      <c r="C5521" s="15"/>
      <c r="D5521" s="15"/>
      <c r="E5521" s="15"/>
      <c r="F5521" s="15"/>
      <c r="G5521" s="15"/>
      <c r="H5521" s="15"/>
      <c r="I5521" s="15"/>
      <c r="J5521" s="15"/>
      <c r="K5521" s="19"/>
      <c r="L5521" s="24" t="str">
        <f t="shared" ca="1" si="87"/>
        <v>-</v>
      </c>
      <c r="M5521" s="15"/>
      <c r="N5521" s="15"/>
      <c r="O5521" s="15"/>
      <c r="P5521" s="15"/>
    </row>
    <row r="5522" spans="1:16" x14ac:dyDescent="0.25">
      <c r="L5522" s="21" t="str">
        <f t="shared" ca="1" si="87"/>
        <v>-</v>
      </c>
    </row>
    <row r="5523" spans="1:16" x14ac:dyDescent="0.25">
      <c r="A5523" s="15"/>
      <c r="B5523" s="19"/>
      <c r="C5523" s="15"/>
      <c r="D5523" s="15"/>
      <c r="E5523" s="15"/>
      <c r="F5523" s="15"/>
      <c r="G5523" s="15"/>
      <c r="H5523" s="15"/>
      <c r="I5523" s="15"/>
      <c r="J5523" s="15"/>
      <c r="K5523" s="19"/>
      <c r="L5523" s="24" t="str">
        <f t="shared" ca="1" si="87"/>
        <v>-</v>
      </c>
      <c r="M5523" s="15"/>
      <c r="N5523" s="15"/>
      <c r="O5523" s="15"/>
      <c r="P5523" s="15"/>
    </row>
    <row r="5524" spans="1:16" x14ac:dyDescent="0.25">
      <c r="L5524" s="21" t="str">
        <f t="shared" ca="1" si="87"/>
        <v>-</v>
      </c>
    </row>
    <row r="5525" spans="1:16" x14ac:dyDescent="0.25">
      <c r="A5525" s="15"/>
      <c r="B5525" s="19"/>
      <c r="C5525" s="15"/>
      <c r="D5525" s="15"/>
      <c r="E5525" s="15"/>
      <c r="F5525" s="15"/>
      <c r="G5525" s="15"/>
      <c r="H5525" s="15"/>
      <c r="I5525" s="15"/>
      <c r="J5525" s="15"/>
      <c r="K5525" s="19"/>
      <c r="L5525" s="24" t="str">
        <f t="shared" ca="1" si="87"/>
        <v>-</v>
      </c>
      <c r="M5525" s="15"/>
      <c r="N5525" s="15"/>
      <c r="O5525" s="15"/>
      <c r="P5525" s="15"/>
    </row>
    <row r="5526" spans="1:16" x14ac:dyDescent="0.25">
      <c r="L5526" s="21" t="str">
        <f t="shared" ca="1" si="87"/>
        <v>-</v>
      </c>
    </row>
    <row r="5527" spans="1:16" x14ac:dyDescent="0.25">
      <c r="A5527" s="15"/>
      <c r="B5527" s="19"/>
      <c r="C5527" s="15"/>
      <c r="D5527" s="15"/>
      <c r="E5527" s="15"/>
      <c r="F5527" s="15"/>
      <c r="G5527" s="15"/>
      <c r="H5527" s="15"/>
      <c r="I5527" s="15"/>
      <c r="J5527" s="15"/>
      <c r="K5527" s="19"/>
      <c r="L5527" s="24" t="str">
        <f t="shared" ca="1" si="87"/>
        <v>-</v>
      </c>
      <c r="M5527" s="15"/>
      <c r="N5527" s="15"/>
      <c r="O5527" s="15"/>
      <c r="P5527" s="15"/>
    </row>
    <row r="5528" spans="1:16" x14ac:dyDescent="0.25">
      <c r="L5528" s="21" t="str">
        <f t="shared" ca="1" si="87"/>
        <v>-</v>
      </c>
    </row>
    <row r="5529" spans="1:16" x14ac:dyDescent="0.25">
      <c r="A5529" s="15"/>
      <c r="B5529" s="19"/>
      <c r="C5529" s="15"/>
      <c r="D5529" s="15"/>
      <c r="E5529" s="15"/>
      <c r="F5529" s="15"/>
      <c r="G5529" s="15"/>
      <c r="H5529" s="15"/>
      <c r="I5529" s="15"/>
      <c r="J5529" s="15"/>
      <c r="K5529" s="19"/>
      <c r="L5529" s="24" t="str">
        <f t="shared" ca="1" si="87"/>
        <v>-</v>
      </c>
      <c r="M5529" s="15"/>
      <c r="N5529" s="15"/>
      <c r="O5529" s="15"/>
      <c r="P5529" s="15"/>
    </row>
    <row r="5530" spans="1:16" x14ac:dyDescent="0.25">
      <c r="L5530" s="21" t="str">
        <f t="shared" ca="1" si="87"/>
        <v>-</v>
      </c>
    </row>
    <row r="5531" spans="1:16" x14ac:dyDescent="0.25">
      <c r="A5531" s="15"/>
      <c r="B5531" s="19"/>
      <c r="C5531" s="15"/>
      <c r="D5531" s="15"/>
      <c r="E5531" s="15"/>
      <c r="F5531" s="15"/>
      <c r="G5531" s="15"/>
      <c r="H5531" s="15"/>
      <c r="I5531" s="15"/>
      <c r="J5531" s="15"/>
      <c r="K5531" s="19"/>
      <c r="L5531" s="24" t="str">
        <f t="shared" ca="1" si="87"/>
        <v>-</v>
      </c>
      <c r="M5531" s="15"/>
      <c r="N5531" s="15"/>
      <c r="O5531" s="15"/>
      <c r="P5531" s="15"/>
    </row>
    <row r="5532" spans="1:16" x14ac:dyDescent="0.25">
      <c r="L5532" s="21" t="str">
        <f t="shared" ca="1" si="87"/>
        <v>-</v>
      </c>
    </row>
    <row r="5533" spans="1:16" x14ac:dyDescent="0.25">
      <c r="A5533" s="15"/>
      <c r="B5533" s="19"/>
      <c r="C5533" s="15"/>
      <c r="D5533" s="15"/>
      <c r="E5533" s="15"/>
      <c r="F5533" s="15"/>
      <c r="G5533" s="15"/>
      <c r="H5533" s="15"/>
      <c r="I5533" s="15"/>
      <c r="J5533" s="15"/>
      <c r="K5533" s="19"/>
      <c r="L5533" s="24" t="str">
        <f t="shared" ca="1" si="87"/>
        <v>-</v>
      </c>
      <c r="M5533" s="15"/>
      <c r="N5533" s="15"/>
      <c r="O5533" s="15"/>
      <c r="P5533" s="15"/>
    </row>
    <row r="5534" spans="1:16" x14ac:dyDescent="0.25">
      <c r="L5534" s="21" t="str">
        <f t="shared" ca="1" si="87"/>
        <v>-</v>
      </c>
    </row>
    <row r="5535" spans="1:16" x14ac:dyDescent="0.25">
      <c r="A5535" s="15"/>
      <c r="B5535" s="19"/>
      <c r="C5535" s="15"/>
      <c r="D5535" s="15"/>
      <c r="E5535" s="15"/>
      <c r="F5535" s="15"/>
      <c r="G5535" s="15"/>
      <c r="H5535" s="15"/>
      <c r="I5535" s="15"/>
      <c r="J5535" s="15"/>
      <c r="K5535" s="19"/>
      <c r="L5535" s="24" t="str">
        <f t="shared" ca="1" si="87"/>
        <v>-</v>
      </c>
      <c r="M5535" s="15"/>
      <c r="N5535" s="15"/>
      <c r="O5535" s="15"/>
      <c r="P5535" s="15"/>
    </row>
    <row r="5536" spans="1:16" x14ac:dyDescent="0.25">
      <c r="L5536" s="21" t="str">
        <f t="shared" ca="1" si="87"/>
        <v>-</v>
      </c>
    </row>
    <row r="5537" spans="1:16" x14ac:dyDescent="0.25">
      <c r="A5537" s="15"/>
      <c r="B5537" s="19"/>
      <c r="C5537" s="15"/>
      <c r="D5537" s="15"/>
      <c r="E5537" s="15"/>
      <c r="F5537" s="15"/>
      <c r="G5537" s="15"/>
      <c r="H5537" s="15"/>
      <c r="I5537" s="15"/>
      <c r="J5537" s="15"/>
      <c r="K5537" s="19"/>
      <c r="L5537" s="24" t="str">
        <f t="shared" ca="1" si="87"/>
        <v>-</v>
      </c>
      <c r="M5537" s="15"/>
      <c r="N5537" s="15"/>
      <c r="O5537" s="15"/>
      <c r="P5537" s="15"/>
    </row>
    <row r="5538" spans="1:16" x14ac:dyDescent="0.25">
      <c r="L5538" s="21" t="str">
        <f t="shared" ca="1" si="87"/>
        <v>-</v>
      </c>
    </row>
    <row r="5539" spans="1:16" x14ac:dyDescent="0.25">
      <c r="A5539" s="15"/>
      <c r="B5539" s="19"/>
      <c r="C5539" s="15"/>
      <c r="D5539" s="15"/>
      <c r="E5539" s="15"/>
      <c r="F5539" s="15"/>
      <c r="G5539" s="15"/>
      <c r="H5539" s="15"/>
      <c r="I5539" s="15"/>
      <c r="J5539" s="15"/>
      <c r="K5539" s="19"/>
      <c r="L5539" s="24" t="str">
        <f t="shared" ca="1" si="87"/>
        <v>-</v>
      </c>
      <c r="M5539" s="15"/>
      <c r="N5539" s="15"/>
      <c r="O5539" s="15"/>
      <c r="P5539" s="15"/>
    </row>
    <row r="5540" spans="1:16" x14ac:dyDescent="0.25">
      <c r="L5540" s="21" t="str">
        <f t="shared" ca="1" si="87"/>
        <v>-</v>
      </c>
    </row>
    <row r="5541" spans="1:16" x14ac:dyDescent="0.25">
      <c r="A5541" s="15"/>
      <c r="B5541" s="19"/>
      <c r="C5541" s="15"/>
      <c r="D5541" s="15"/>
      <c r="E5541" s="15"/>
      <c r="F5541" s="15"/>
      <c r="G5541" s="15"/>
      <c r="H5541" s="15"/>
      <c r="I5541" s="15"/>
      <c r="J5541" s="15"/>
      <c r="K5541" s="19"/>
      <c r="L5541" s="24" t="str">
        <f t="shared" ca="1" si="87"/>
        <v>-</v>
      </c>
      <c r="M5541" s="15"/>
      <c r="N5541" s="15"/>
      <c r="O5541" s="15"/>
      <c r="P5541" s="15"/>
    </row>
    <row r="5542" spans="1:16" x14ac:dyDescent="0.25">
      <c r="L5542" s="21" t="str">
        <f t="shared" ca="1" si="87"/>
        <v>-</v>
      </c>
    </row>
    <row r="5543" spans="1:16" x14ac:dyDescent="0.25">
      <c r="A5543" s="15"/>
      <c r="B5543" s="19"/>
      <c r="C5543" s="15"/>
      <c r="D5543" s="15"/>
      <c r="E5543" s="15"/>
      <c r="F5543" s="15"/>
      <c r="G5543" s="15"/>
      <c r="H5543" s="15"/>
      <c r="I5543" s="15"/>
      <c r="J5543" s="15"/>
      <c r="K5543" s="19"/>
      <c r="L5543" s="24" t="str">
        <f t="shared" ca="1" si="87"/>
        <v>-</v>
      </c>
      <c r="M5543" s="15"/>
      <c r="N5543" s="15"/>
      <c r="O5543" s="15"/>
      <c r="P5543" s="15"/>
    </row>
    <row r="5544" spans="1:16" x14ac:dyDescent="0.25">
      <c r="L5544" s="21" t="str">
        <f t="shared" ca="1" si="87"/>
        <v>-</v>
      </c>
    </row>
    <row r="5545" spans="1:16" x14ac:dyDescent="0.25">
      <c r="A5545" s="15"/>
      <c r="B5545" s="19"/>
      <c r="C5545" s="15"/>
      <c r="D5545" s="15"/>
      <c r="E5545" s="15"/>
      <c r="F5545" s="15"/>
      <c r="G5545" s="15"/>
      <c r="H5545" s="15"/>
      <c r="I5545" s="15"/>
      <c r="J5545" s="15"/>
      <c r="K5545" s="19"/>
      <c r="L5545" s="24" t="str">
        <f t="shared" ca="1" si="87"/>
        <v>-</v>
      </c>
      <c r="M5545" s="15"/>
      <c r="N5545" s="15"/>
      <c r="O5545" s="15"/>
      <c r="P5545" s="15"/>
    </row>
    <row r="5546" spans="1:16" x14ac:dyDescent="0.25">
      <c r="L5546" s="21" t="str">
        <f t="shared" ca="1" si="87"/>
        <v>-</v>
      </c>
    </row>
    <row r="5547" spans="1:16" x14ac:dyDescent="0.25">
      <c r="A5547" s="15"/>
      <c r="B5547" s="19"/>
      <c r="C5547" s="15"/>
      <c r="D5547" s="15"/>
      <c r="E5547" s="15"/>
      <c r="F5547" s="15"/>
      <c r="G5547" s="15"/>
      <c r="H5547" s="15"/>
      <c r="I5547" s="15"/>
      <c r="J5547" s="15"/>
      <c r="K5547" s="19"/>
      <c r="L5547" s="24" t="str">
        <f t="shared" ca="1" si="87"/>
        <v>-</v>
      </c>
      <c r="M5547" s="15"/>
      <c r="N5547" s="15"/>
      <c r="O5547" s="15"/>
      <c r="P5547" s="15"/>
    </row>
    <row r="5548" spans="1:16" x14ac:dyDescent="0.25">
      <c r="L5548" s="21" t="str">
        <f t="shared" ca="1" si="87"/>
        <v>-</v>
      </c>
    </row>
    <row r="5549" spans="1:16" x14ac:dyDescent="0.25">
      <c r="A5549" s="15"/>
      <c r="B5549" s="19"/>
      <c r="C5549" s="15"/>
      <c r="D5549" s="15"/>
      <c r="E5549" s="15"/>
      <c r="F5549" s="15"/>
      <c r="G5549" s="15"/>
      <c r="H5549" s="15"/>
      <c r="I5549" s="15"/>
      <c r="J5549" s="15"/>
      <c r="K5549" s="19"/>
      <c r="L5549" s="24" t="str">
        <f t="shared" ca="1" si="87"/>
        <v>-</v>
      </c>
      <c r="M5549" s="15"/>
      <c r="N5549" s="15"/>
      <c r="O5549" s="15"/>
      <c r="P5549" s="15"/>
    </row>
    <row r="5550" spans="1:16" x14ac:dyDescent="0.25">
      <c r="L5550" s="21" t="str">
        <f t="shared" ca="1" si="87"/>
        <v>-</v>
      </c>
    </row>
    <row r="5551" spans="1:16" x14ac:dyDescent="0.25">
      <c r="A5551" s="15"/>
      <c r="B5551" s="19"/>
      <c r="C5551" s="15"/>
      <c r="D5551" s="15"/>
      <c r="E5551" s="15"/>
      <c r="F5551" s="15"/>
      <c r="G5551" s="15"/>
      <c r="H5551" s="15"/>
      <c r="I5551" s="15"/>
      <c r="J5551" s="15"/>
      <c r="K5551" s="19"/>
      <c r="L5551" s="24" t="str">
        <f t="shared" ca="1" si="87"/>
        <v>-</v>
      </c>
      <c r="M5551" s="15"/>
      <c r="N5551" s="15"/>
      <c r="O5551" s="15"/>
      <c r="P5551" s="15"/>
    </row>
    <row r="5552" spans="1:16" x14ac:dyDescent="0.25">
      <c r="L5552" s="21" t="str">
        <f t="shared" ca="1" si="87"/>
        <v>-</v>
      </c>
    </row>
    <row r="5553" spans="1:16" x14ac:dyDescent="0.25">
      <c r="A5553" s="15"/>
      <c r="B5553" s="19"/>
      <c r="C5553" s="15"/>
      <c r="D5553" s="15"/>
      <c r="E5553" s="15"/>
      <c r="F5553" s="15"/>
      <c r="G5553" s="15"/>
      <c r="H5553" s="15"/>
      <c r="I5553" s="15"/>
      <c r="J5553" s="15"/>
      <c r="K5553" s="19"/>
      <c r="L5553" s="24" t="str">
        <f t="shared" ca="1" si="87"/>
        <v>-</v>
      </c>
      <c r="M5553" s="15"/>
      <c r="N5553" s="15"/>
      <c r="O5553" s="15"/>
      <c r="P5553" s="15"/>
    </row>
    <row r="5554" spans="1:16" x14ac:dyDescent="0.25">
      <c r="L5554" s="21" t="str">
        <f t="shared" ca="1" si="87"/>
        <v>-</v>
      </c>
    </row>
    <row r="5555" spans="1:16" x14ac:dyDescent="0.25">
      <c r="A5555" s="15"/>
      <c r="B5555" s="19"/>
      <c r="C5555" s="15"/>
      <c r="D5555" s="15"/>
      <c r="E5555" s="15"/>
      <c r="F5555" s="15"/>
      <c r="G5555" s="15"/>
      <c r="H5555" s="15"/>
      <c r="I5555" s="15"/>
      <c r="J5555" s="15"/>
      <c r="K5555" s="19"/>
      <c r="L5555" s="24" t="str">
        <f t="shared" ca="1" si="87"/>
        <v>-</v>
      </c>
      <c r="M5555" s="15"/>
      <c r="N5555" s="15"/>
      <c r="O5555" s="15"/>
      <c r="P5555" s="15"/>
    </row>
    <row r="5556" spans="1:16" x14ac:dyDescent="0.25">
      <c r="L5556" s="21" t="str">
        <f t="shared" ca="1" si="87"/>
        <v>-</v>
      </c>
    </row>
    <row r="5557" spans="1:16" x14ac:dyDescent="0.25">
      <c r="A5557" s="15"/>
      <c r="B5557" s="19"/>
      <c r="C5557" s="15"/>
      <c r="D5557" s="15"/>
      <c r="E5557" s="15"/>
      <c r="F5557" s="15"/>
      <c r="G5557" s="15"/>
      <c r="H5557" s="15"/>
      <c r="I5557" s="15"/>
      <c r="J5557" s="15"/>
      <c r="K5557" s="19"/>
      <c r="L5557" s="24" t="str">
        <f t="shared" ca="1" si="87"/>
        <v>-</v>
      </c>
      <c r="M5557" s="15"/>
      <c r="N5557" s="15"/>
      <c r="O5557" s="15"/>
      <c r="P5557" s="15"/>
    </row>
    <row r="5558" spans="1:16" x14ac:dyDescent="0.25">
      <c r="L5558" s="21" t="str">
        <f t="shared" ca="1" si="87"/>
        <v>-</v>
      </c>
    </row>
    <row r="5559" spans="1:16" x14ac:dyDescent="0.25">
      <c r="A5559" s="15"/>
      <c r="B5559" s="19"/>
      <c r="C5559" s="15"/>
      <c r="D5559" s="15"/>
      <c r="E5559" s="15"/>
      <c r="F5559" s="15"/>
      <c r="G5559" s="15"/>
      <c r="H5559" s="15"/>
      <c r="I5559" s="15"/>
      <c r="J5559" s="15"/>
      <c r="K5559" s="19"/>
      <c r="L5559" s="24" t="str">
        <f t="shared" ca="1" si="87"/>
        <v>-</v>
      </c>
      <c r="M5559" s="15"/>
      <c r="N5559" s="15"/>
      <c r="O5559" s="15"/>
      <c r="P5559" s="15"/>
    </row>
    <row r="5560" spans="1:16" x14ac:dyDescent="0.25">
      <c r="L5560" s="21" t="str">
        <f t="shared" ca="1" si="87"/>
        <v>-</v>
      </c>
    </row>
    <row r="5561" spans="1:16" x14ac:dyDescent="0.25">
      <c r="A5561" s="15"/>
      <c r="B5561" s="19"/>
      <c r="C5561" s="15"/>
      <c r="D5561" s="15"/>
      <c r="E5561" s="15"/>
      <c r="F5561" s="15"/>
      <c r="G5561" s="15"/>
      <c r="H5561" s="15"/>
      <c r="I5561" s="15"/>
      <c r="J5561" s="15"/>
      <c r="K5561" s="19"/>
      <c r="L5561" s="24" t="str">
        <f t="shared" ca="1" si="87"/>
        <v>-</v>
      </c>
      <c r="M5561" s="15"/>
      <c r="N5561" s="15"/>
      <c r="O5561" s="15"/>
      <c r="P5561" s="15"/>
    </row>
    <row r="5562" spans="1:16" x14ac:dyDescent="0.25">
      <c r="L5562" s="21" t="str">
        <f t="shared" ca="1" si="87"/>
        <v>-</v>
      </c>
    </row>
    <row r="5563" spans="1:16" x14ac:dyDescent="0.25">
      <c r="A5563" s="15"/>
      <c r="B5563" s="19"/>
      <c r="C5563" s="15"/>
      <c r="D5563" s="15"/>
      <c r="E5563" s="15"/>
      <c r="F5563" s="15"/>
      <c r="G5563" s="15"/>
      <c r="H5563" s="15"/>
      <c r="I5563" s="15"/>
      <c r="J5563" s="15"/>
      <c r="K5563" s="19"/>
      <c r="L5563" s="24" t="str">
        <f t="shared" ca="1" si="87"/>
        <v>-</v>
      </c>
      <c r="M5563" s="15"/>
      <c r="N5563" s="15"/>
      <c r="O5563" s="15"/>
      <c r="P5563" s="15"/>
    </row>
    <row r="5564" spans="1:16" x14ac:dyDescent="0.25">
      <c r="L5564" s="21" t="str">
        <f t="shared" ca="1" si="87"/>
        <v>-</v>
      </c>
    </row>
    <row r="5565" spans="1:16" x14ac:dyDescent="0.25">
      <c r="A5565" s="15"/>
      <c r="B5565" s="19"/>
      <c r="C5565" s="15"/>
      <c r="D5565" s="15"/>
      <c r="E5565" s="15"/>
      <c r="F5565" s="15"/>
      <c r="G5565" s="15"/>
      <c r="H5565" s="15"/>
      <c r="I5565" s="15"/>
      <c r="J5565" s="15"/>
      <c r="K5565" s="19"/>
      <c r="L5565" s="24" t="str">
        <f t="shared" ca="1" si="87"/>
        <v>-</v>
      </c>
      <c r="M5565" s="15"/>
      <c r="N5565" s="15"/>
      <c r="O5565" s="15"/>
      <c r="P5565" s="15"/>
    </row>
    <row r="5566" spans="1:16" x14ac:dyDescent="0.25">
      <c r="L5566" s="21" t="str">
        <f t="shared" ca="1" si="87"/>
        <v>-</v>
      </c>
    </row>
    <row r="5567" spans="1:16" x14ac:dyDescent="0.25">
      <c r="A5567" s="15"/>
      <c r="B5567" s="19"/>
      <c r="C5567" s="15"/>
      <c r="D5567" s="15"/>
      <c r="E5567" s="15"/>
      <c r="F5567" s="15"/>
      <c r="G5567" s="15"/>
      <c r="H5567" s="15"/>
      <c r="I5567" s="15"/>
      <c r="J5567" s="15"/>
      <c r="K5567" s="19"/>
      <c r="L5567" s="24" t="str">
        <f t="shared" ca="1" si="87"/>
        <v>-</v>
      </c>
      <c r="M5567" s="15"/>
      <c r="N5567" s="15"/>
      <c r="O5567" s="15"/>
      <c r="P5567" s="15"/>
    </row>
    <row r="5568" spans="1:16" x14ac:dyDescent="0.25">
      <c r="L5568" s="21" t="str">
        <f t="shared" ca="1" si="87"/>
        <v>-</v>
      </c>
    </row>
    <row r="5569" spans="1:16" x14ac:dyDescent="0.25">
      <c r="A5569" s="15"/>
      <c r="B5569" s="19"/>
      <c r="C5569" s="15"/>
      <c r="D5569" s="15"/>
      <c r="E5569" s="15"/>
      <c r="F5569" s="15"/>
      <c r="G5569" s="15"/>
      <c r="H5569" s="15"/>
      <c r="I5569" s="15"/>
      <c r="J5569" s="15"/>
      <c r="K5569" s="19"/>
      <c r="L5569" s="24" t="str">
        <f t="shared" ca="1" si="87"/>
        <v>-</v>
      </c>
      <c r="M5569" s="15"/>
      <c r="N5569" s="15"/>
      <c r="O5569" s="15"/>
      <c r="P5569" s="15"/>
    </row>
    <row r="5570" spans="1:16" x14ac:dyDescent="0.25">
      <c r="L5570" s="21" t="str">
        <f t="shared" ca="1" si="87"/>
        <v>-</v>
      </c>
    </row>
    <row r="5571" spans="1:16" x14ac:dyDescent="0.25">
      <c r="A5571" s="15"/>
      <c r="B5571" s="19"/>
      <c r="C5571" s="15"/>
      <c r="D5571" s="15"/>
      <c r="E5571" s="15"/>
      <c r="F5571" s="15"/>
      <c r="G5571" s="15"/>
      <c r="H5571" s="15"/>
      <c r="I5571" s="15"/>
      <c r="J5571" s="15"/>
      <c r="K5571" s="19"/>
      <c r="L5571" s="24" t="str">
        <f t="shared" ca="1" si="87"/>
        <v>-</v>
      </c>
      <c r="M5571" s="15"/>
      <c r="N5571" s="15"/>
      <c r="O5571" s="15"/>
      <c r="P5571" s="15"/>
    </row>
    <row r="5572" spans="1:16" x14ac:dyDescent="0.25">
      <c r="L5572" s="21" t="str">
        <f t="shared" ca="1" si="87"/>
        <v>-</v>
      </c>
    </row>
    <row r="5573" spans="1:16" x14ac:dyDescent="0.25">
      <c r="A5573" s="15"/>
      <c r="B5573" s="19"/>
      <c r="C5573" s="15"/>
      <c r="D5573" s="15"/>
      <c r="E5573" s="15"/>
      <c r="F5573" s="15"/>
      <c r="G5573" s="15"/>
      <c r="H5573" s="15"/>
      <c r="I5573" s="15"/>
      <c r="J5573" s="15"/>
      <c r="K5573" s="19"/>
      <c r="L5573" s="24" t="str">
        <f t="shared" ca="1" si="87"/>
        <v>-</v>
      </c>
      <c r="M5573" s="15"/>
      <c r="N5573" s="15"/>
      <c r="O5573" s="15"/>
      <c r="P5573" s="15"/>
    </row>
    <row r="5574" spans="1:16" x14ac:dyDescent="0.25">
      <c r="L5574" s="21" t="str">
        <f t="shared" ref="L5574:L5637" ca="1" si="88">IF(B5574&gt;1/1/1900, (IF(M5574="Closed",(DATEDIF(B5574,K5574,"d"))-(DATEDIF(H5574,J5574,"d")),IF(OR(M5574="Pending",ISBLANK(K5574)),TODAY()-B5574))),"-")</f>
        <v>-</v>
      </c>
    </row>
    <row r="5575" spans="1:16" x14ac:dyDescent="0.25">
      <c r="A5575" s="15"/>
      <c r="B5575" s="19"/>
      <c r="C5575" s="15"/>
      <c r="D5575" s="15"/>
      <c r="E5575" s="15"/>
      <c r="F5575" s="15"/>
      <c r="G5575" s="15"/>
      <c r="H5575" s="15"/>
      <c r="I5575" s="15"/>
      <c r="J5575" s="15"/>
      <c r="K5575" s="19"/>
      <c r="L5575" s="24" t="str">
        <f t="shared" ca="1" si="88"/>
        <v>-</v>
      </c>
      <c r="M5575" s="15"/>
      <c r="N5575" s="15"/>
      <c r="O5575" s="15"/>
      <c r="P5575" s="15"/>
    </row>
    <row r="5576" spans="1:16" x14ac:dyDescent="0.25">
      <c r="L5576" s="21" t="str">
        <f t="shared" ca="1" si="88"/>
        <v>-</v>
      </c>
    </row>
    <row r="5577" spans="1:16" x14ac:dyDescent="0.25">
      <c r="A5577" s="15"/>
      <c r="B5577" s="19"/>
      <c r="C5577" s="15"/>
      <c r="D5577" s="15"/>
      <c r="E5577" s="15"/>
      <c r="F5577" s="15"/>
      <c r="G5577" s="15"/>
      <c r="H5577" s="15"/>
      <c r="I5577" s="15"/>
      <c r="J5577" s="15"/>
      <c r="K5577" s="19"/>
      <c r="L5577" s="24" t="str">
        <f t="shared" ca="1" si="88"/>
        <v>-</v>
      </c>
      <c r="M5577" s="15"/>
      <c r="N5577" s="15"/>
      <c r="O5577" s="15"/>
      <c r="P5577" s="15"/>
    </row>
    <row r="5578" spans="1:16" x14ac:dyDescent="0.25">
      <c r="L5578" s="21" t="str">
        <f t="shared" ca="1" si="88"/>
        <v>-</v>
      </c>
    </row>
    <row r="5579" spans="1:16" x14ac:dyDescent="0.25">
      <c r="A5579" s="15"/>
      <c r="B5579" s="19"/>
      <c r="C5579" s="15"/>
      <c r="D5579" s="15"/>
      <c r="E5579" s="15"/>
      <c r="F5579" s="15"/>
      <c r="G5579" s="15"/>
      <c r="H5579" s="15"/>
      <c r="I5579" s="15"/>
      <c r="J5579" s="15"/>
      <c r="K5579" s="19"/>
      <c r="L5579" s="24" t="str">
        <f t="shared" ca="1" si="88"/>
        <v>-</v>
      </c>
      <c r="M5579" s="15"/>
      <c r="N5579" s="15"/>
      <c r="O5579" s="15"/>
      <c r="P5579" s="15"/>
    </row>
    <row r="5580" spans="1:16" x14ac:dyDescent="0.25">
      <c r="L5580" s="21" t="str">
        <f t="shared" ca="1" si="88"/>
        <v>-</v>
      </c>
    </row>
    <row r="5581" spans="1:16" x14ac:dyDescent="0.25">
      <c r="A5581" s="15"/>
      <c r="B5581" s="19"/>
      <c r="C5581" s="15"/>
      <c r="D5581" s="15"/>
      <c r="E5581" s="15"/>
      <c r="F5581" s="15"/>
      <c r="G5581" s="15"/>
      <c r="H5581" s="15"/>
      <c r="I5581" s="15"/>
      <c r="J5581" s="15"/>
      <c r="K5581" s="19"/>
      <c r="L5581" s="24" t="str">
        <f t="shared" ca="1" si="88"/>
        <v>-</v>
      </c>
      <c r="M5581" s="15"/>
      <c r="N5581" s="15"/>
      <c r="O5581" s="15"/>
      <c r="P5581" s="15"/>
    </row>
    <row r="5582" spans="1:16" x14ac:dyDescent="0.25">
      <c r="L5582" s="21" t="str">
        <f t="shared" ca="1" si="88"/>
        <v>-</v>
      </c>
    </row>
    <row r="5583" spans="1:16" x14ac:dyDescent="0.25">
      <c r="A5583" s="15"/>
      <c r="B5583" s="19"/>
      <c r="C5583" s="15"/>
      <c r="D5583" s="15"/>
      <c r="E5583" s="15"/>
      <c r="F5583" s="15"/>
      <c r="G5583" s="15"/>
      <c r="H5583" s="15"/>
      <c r="I5583" s="15"/>
      <c r="J5583" s="15"/>
      <c r="K5583" s="19"/>
      <c r="L5583" s="24" t="str">
        <f t="shared" ca="1" si="88"/>
        <v>-</v>
      </c>
      <c r="M5583" s="15"/>
      <c r="N5583" s="15"/>
      <c r="O5583" s="15"/>
      <c r="P5583" s="15"/>
    </row>
    <row r="5584" spans="1:16" x14ac:dyDescent="0.25">
      <c r="L5584" s="21" t="str">
        <f t="shared" ca="1" si="88"/>
        <v>-</v>
      </c>
    </row>
    <row r="5585" spans="1:16" x14ac:dyDescent="0.25">
      <c r="A5585" s="15"/>
      <c r="B5585" s="19"/>
      <c r="C5585" s="15"/>
      <c r="D5585" s="15"/>
      <c r="E5585" s="15"/>
      <c r="F5585" s="15"/>
      <c r="G5585" s="15"/>
      <c r="H5585" s="15"/>
      <c r="I5585" s="15"/>
      <c r="J5585" s="15"/>
      <c r="K5585" s="19"/>
      <c r="L5585" s="24" t="str">
        <f t="shared" ca="1" si="88"/>
        <v>-</v>
      </c>
      <c r="M5585" s="15"/>
      <c r="N5585" s="15"/>
      <c r="O5585" s="15"/>
      <c r="P5585" s="15"/>
    </row>
    <row r="5586" spans="1:16" x14ac:dyDescent="0.25">
      <c r="L5586" s="21" t="str">
        <f t="shared" ca="1" si="88"/>
        <v>-</v>
      </c>
    </row>
    <row r="5587" spans="1:16" x14ac:dyDescent="0.25">
      <c r="A5587" s="15"/>
      <c r="B5587" s="19"/>
      <c r="C5587" s="15"/>
      <c r="D5587" s="15"/>
      <c r="E5587" s="15"/>
      <c r="F5587" s="15"/>
      <c r="G5587" s="15"/>
      <c r="H5587" s="15"/>
      <c r="I5587" s="15"/>
      <c r="J5587" s="15"/>
      <c r="K5587" s="19"/>
      <c r="L5587" s="24" t="str">
        <f t="shared" ca="1" si="88"/>
        <v>-</v>
      </c>
      <c r="M5587" s="15"/>
      <c r="N5587" s="15"/>
      <c r="O5587" s="15"/>
      <c r="P5587" s="15"/>
    </row>
    <row r="5588" spans="1:16" x14ac:dyDescent="0.25">
      <c r="L5588" s="21" t="str">
        <f t="shared" ca="1" si="88"/>
        <v>-</v>
      </c>
    </row>
    <row r="5589" spans="1:16" x14ac:dyDescent="0.25">
      <c r="A5589" s="15"/>
      <c r="B5589" s="19"/>
      <c r="C5589" s="15"/>
      <c r="D5589" s="15"/>
      <c r="E5589" s="15"/>
      <c r="F5589" s="15"/>
      <c r="G5589" s="15"/>
      <c r="H5589" s="15"/>
      <c r="I5589" s="15"/>
      <c r="J5589" s="15"/>
      <c r="K5589" s="19"/>
      <c r="L5589" s="24" t="str">
        <f t="shared" ca="1" si="88"/>
        <v>-</v>
      </c>
      <c r="M5589" s="15"/>
      <c r="N5589" s="15"/>
      <c r="O5589" s="15"/>
      <c r="P5589" s="15"/>
    </row>
    <row r="5590" spans="1:16" x14ac:dyDescent="0.25">
      <c r="L5590" s="21" t="str">
        <f t="shared" ca="1" si="88"/>
        <v>-</v>
      </c>
    </row>
    <row r="5591" spans="1:16" x14ac:dyDescent="0.25">
      <c r="A5591" s="15"/>
      <c r="B5591" s="19"/>
      <c r="C5591" s="15"/>
      <c r="D5591" s="15"/>
      <c r="E5591" s="15"/>
      <c r="F5591" s="15"/>
      <c r="G5591" s="15"/>
      <c r="H5591" s="15"/>
      <c r="I5591" s="15"/>
      <c r="J5591" s="15"/>
      <c r="K5591" s="19"/>
      <c r="L5591" s="24" t="str">
        <f t="shared" ca="1" si="88"/>
        <v>-</v>
      </c>
      <c r="M5591" s="15"/>
      <c r="N5591" s="15"/>
      <c r="O5591" s="15"/>
      <c r="P5591" s="15"/>
    </row>
    <row r="5592" spans="1:16" x14ac:dyDescent="0.25">
      <c r="L5592" s="21" t="str">
        <f t="shared" ca="1" si="88"/>
        <v>-</v>
      </c>
    </row>
    <row r="5593" spans="1:16" x14ac:dyDescent="0.25">
      <c r="A5593" s="15"/>
      <c r="B5593" s="19"/>
      <c r="C5593" s="15"/>
      <c r="D5593" s="15"/>
      <c r="E5593" s="15"/>
      <c r="F5593" s="15"/>
      <c r="G5593" s="15"/>
      <c r="H5593" s="15"/>
      <c r="I5593" s="15"/>
      <c r="J5593" s="15"/>
      <c r="K5593" s="19"/>
      <c r="L5593" s="24" t="str">
        <f t="shared" ca="1" si="88"/>
        <v>-</v>
      </c>
      <c r="M5593" s="15"/>
      <c r="N5593" s="15"/>
      <c r="O5593" s="15"/>
      <c r="P5593" s="15"/>
    </row>
    <row r="5594" spans="1:16" x14ac:dyDescent="0.25">
      <c r="L5594" s="21" t="str">
        <f t="shared" ca="1" si="88"/>
        <v>-</v>
      </c>
    </row>
    <row r="5595" spans="1:16" x14ac:dyDescent="0.25">
      <c r="A5595" s="15"/>
      <c r="B5595" s="19"/>
      <c r="C5595" s="15"/>
      <c r="D5595" s="15"/>
      <c r="E5595" s="15"/>
      <c r="F5595" s="15"/>
      <c r="G5595" s="15"/>
      <c r="H5595" s="15"/>
      <c r="I5595" s="15"/>
      <c r="J5595" s="15"/>
      <c r="K5595" s="19"/>
      <c r="L5595" s="24" t="str">
        <f t="shared" ca="1" si="88"/>
        <v>-</v>
      </c>
      <c r="M5595" s="15"/>
      <c r="N5595" s="15"/>
      <c r="O5595" s="15"/>
      <c r="P5595" s="15"/>
    </row>
    <row r="5596" spans="1:16" x14ac:dyDescent="0.25">
      <c r="L5596" s="21" t="str">
        <f t="shared" ca="1" si="88"/>
        <v>-</v>
      </c>
    </row>
    <row r="5597" spans="1:16" x14ac:dyDescent="0.25">
      <c r="A5597" s="15"/>
      <c r="B5597" s="19"/>
      <c r="C5597" s="15"/>
      <c r="D5597" s="15"/>
      <c r="E5597" s="15"/>
      <c r="F5597" s="15"/>
      <c r="G5597" s="15"/>
      <c r="H5597" s="15"/>
      <c r="I5597" s="15"/>
      <c r="J5597" s="15"/>
      <c r="K5597" s="19"/>
      <c r="L5597" s="24" t="str">
        <f t="shared" ca="1" si="88"/>
        <v>-</v>
      </c>
      <c r="M5597" s="15"/>
      <c r="N5597" s="15"/>
      <c r="O5597" s="15"/>
      <c r="P5597" s="15"/>
    </row>
    <row r="5598" spans="1:16" x14ac:dyDescent="0.25">
      <c r="L5598" s="21" t="str">
        <f t="shared" ca="1" si="88"/>
        <v>-</v>
      </c>
    </row>
    <row r="5599" spans="1:16" x14ac:dyDescent="0.25">
      <c r="A5599" s="15"/>
      <c r="B5599" s="19"/>
      <c r="C5599" s="15"/>
      <c r="D5599" s="15"/>
      <c r="E5599" s="15"/>
      <c r="F5599" s="15"/>
      <c r="G5599" s="15"/>
      <c r="H5599" s="15"/>
      <c r="I5599" s="15"/>
      <c r="J5599" s="15"/>
      <c r="K5599" s="19"/>
      <c r="L5599" s="24" t="str">
        <f t="shared" ca="1" si="88"/>
        <v>-</v>
      </c>
      <c r="M5599" s="15"/>
      <c r="N5599" s="15"/>
      <c r="O5599" s="15"/>
      <c r="P5599" s="15"/>
    </row>
    <row r="5600" spans="1:16" x14ac:dyDescent="0.25">
      <c r="L5600" s="21" t="str">
        <f t="shared" ca="1" si="88"/>
        <v>-</v>
      </c>
    </row>
    <row r="5601" spans="1:16" x14ac:dyDescent="0.25">
      <c r="A5601" s="15"/>
      <c r="B5601" s="19"/>
      <c r="C5601" s="15"/>
      <c r="D5601" s="15"/>
      <c r="E5601" s="15"/>
      <c r="F5601" s="15"/>
      <c r="G5601" s="15"/>
      <c r="H5601" s="15"/>
      <c r="I5601" s="15"/>
      <c r="J5601" s="15"/>
      <c r="K5601" s="19"/>
      <c r="L5601" s="24" t="str">
        <f t="shared" ca="1" si="88"/>
        <v>-</v>
      </c>
      <c r="M5601" s="15"/>
      <c r="N5601" s="15"/>
      <c r="O5601" s="15"/>
      <c r="P5601" s="15"/>
    </row>
    <row r="5602" spans="1:16" x14ac:dyDescent="0.25">
      <c r="L5602" s="21" t="str">
        <f t="shared" ca="1" si="88"/>
        <v>-</v>
      </c>
    </row>
    <row r="5603" spans="1:16" x14ac:dyDescent="0.25">
      <c r="A5603" s="15"/>
      <c r="B5603" s="19"/>
      <c r="C5603" s="15"/>
      <c r="D5603" s="15"/>
      <c r="E5603" s="15"/>
      <c r="F5603" s="15"/>
      <c r="G5603" s="15"/>
      <c r="H5603" s="15"/>
      <c r="I5603" s="15"/>
      <c r="J5603" s="15"/>
      <c r="K5603" s="19"/>
      <c r="L5603" s="24" t="str">
        <f t="shared" ca="1" si="88"/>
        <v>-</v>
      </c>
      <c r="M5603" s="15"/>
      <c r="N5603" s="15"/>
      <c r="O5603" s="15"/>
      <c r="P5603" s="15"/>
    </row>
    <row r="5604" spans="1:16" x14ac:dyDescent="0.25">
      <c r="L5604" s="21" t="str">
        <f t="shared" ca="1" si="88"/>
        <v>-</v>
      </c>
    </row>
    <row r="5605" spans="1:16" x14ac:dyDescent="0.25">
      <c r="A5605" s="15"/>
      <c r="B5605" s="19"/>
      <c r="C5605" s="15"/>
      <c r="D5605" s="15"/>
      <c r="E5605" s="15"/>
      <c r="F5605" s="15"/>
      <c r="G5605" s="15"/>
      <c r="H5605" s="15"/>
      <c r="I5605" s="15"/>
      <c r="J5605" s="15"/>
      <c r="K5605" s="19"/>
      <c r="L5605" s="24" t="str">
        <f t="shared" ca="1" si="88"/>
        <v>-</v>
      </c>
      <c r="M5605" s="15"/>
      <c r="N5605" s="15"/>
      <c r="O5605" s="15"/>
      <c r="P5605" s="15"/>
    </row>
    <row r="5606" spans="1:16" x14ac:dyDescent="0.25">
      <c r="L5606" s="21" t="str">
        <f t="shared" ca="1" si="88"/>
        <v>-</v>
      </c>
    </row>
    <row r="5607" spans="1:16" x14ac:dyDescent="0.25">
      <c r="A5607" s="15"/>
      <c r="B5607" s="19"/>
      <c r="C5607" s="15"/>
      <c r="D5607" s="15"/>
      <c r="E5607" s="15"/>
      <c r="F5607" s="15"/>
      <c r="G5607" s="15"/>
      <c r="H5607" s="15"/>
      <c r="I5607" s="15"/>
      <c r="J5607" s="15"/>
      <c r="K5607" s="19"/>
      <c r="L5607" s="24" t="str">
        <f t="shared" ca="1" si="88"/>
        <v>-</v>
      </c>
      <c r="M5607" s="15"/>
      <c r="N5607" s="15"/>
      <c r="O5607" s="15"/>
      <c r="P5607" s="15"/>
    </row>
    <row r="5608" spans="1:16" x14ac:dyDescent="0.25">
      <c r="L5608" s="21" t="str">
        <f t="shared" ca="1" si="88"/>
        <v>-</v>
      </c>
    </row>
    <row r="5609" spans="1:16" x14ac:dyDescent="0.25">
      <c r="A5609" s="15"/>
      <c r="B5609" s="19"/>
      <c r="C5609" s="15"/>
      <c r="D5609" s="15"/>
      <c r="E5609" s="15"/>
      <c r="F5609" s="15"/>
      <c r="G5609" s="15"/>
      <c r="H5609" s="15"/>
      <c r="I5609" s="15"/>
      <c r="J5609" s="15"/>
      <c r="K5609" s="19"/>
      <c r="L5609" s="24" t="str">
        <f t="shared" ca="1" si="88"/>
        <v>-</v>
      </c>
      <c r="M5609" s="15"/>
      <c r="N5609" s="15"/>
      <c r="O5609" s="15"/>
      <c r="P5609" s="15"/>
    </row>
    <row r="5610" spans="1:16" x14ac:dyDescent="0.25">
      <c r="L5610" s="21" t="str">
        <f t="shared" ca="1" si="88"/>
        <v>-</v>
      </c>
    </row>
    <row r="5611" spans="1:16" x14ac:dyDescent="0.25">
      <c r="A5611" s="15"/>
      <c r="B5611" s="19"/>
      <c r="C5611" s="15"/>
      <c r="D5611" s="15"/>
      <c r="E5611" s="15"/>
      <c r="F5611" s="15"/>
      <c r="G5611" s="15"/>
      <c r="H5611" s="15"/>
      <c r="I5611" s="15"/>
      <c r="J5611" s="15"/>
      <c r="K5611" s="19"/>
      <c r="L5611" s="24" t="str">
        <f t="shared" ca="1" si="88"/>
        <v>-</v>
      </c>
      <c r="M5611" s="15"/>
      <c r="N5611" s="15"/>
      <c r="O5611" s="15"/>
      <c r="P5611" s="15"/>
    </row>
    <row r="5612" spans="1:16" x14ac:dyDescent="0.25">
      <c r="L5612" s="21" t="str">
        <f t="shared" ca="1" si="88"/>
        <v>-</v>
      </c>
    </row>
    <row r="5613" spans="1:16" x14ac:dyDescent="0.25">
      <c r="A5613" s="15"/>
      <c r="B5613" s="19"/>
      <c r="C5613" s="15"/>
      <c r="D5613" s="15"/>
      <c r="E5613" s="15"/>
      <c r="F5613" s="15"/>
      <c r="G5613" s="15"/>
      <c r="H5613" s="15"/>
      <c r="I5613" s="15"/>
      <c r="J5613" s="15"/>
      <c r="K5613" s="19"/>
      <c r="L5613" s="24" t="str">
        <f t="shared" ca="1" si="88"/>
        <v>-</v>
      </c>
      <c r="M5613" s="15"/>
      <c r="N5613" s="15"/>
      <c r="O5613" s="15"/>
      <c r="P5613" s="15"/>
    </row>
    <row r="5614" spans="1:16" x14ac:dyDescent="0.25">
      <c r="L5614" s="21" t="str">
        <f t="shared" ca="1" si="88"/>
        <v>-</v>
      </c>
    </row>
    <row r="5615" spans="1:16" x14ac:dyDescent="0.25">
      <c r="A5615" s="15"/>
      <c r="B5615" s="19"/>
      <c r="C5615" s="15"/>
      <c r="D5615" s="15"/>
      <c r="E5615" s="15"/>
      <c r="F5615" s="15"/>
      <c r="G5615" s="15"/>
      <c r="H5615" s="15"/>
      <c r="I5615" s="15"/>
      <c r="J5615" s="15"/>
      <c r="K5615" s="19"/>
      <c r="L5615" s="24" t="str">
        <f t="shared" ca="1" si="88"/>
        <v>-</v>
      </c>
      <c r="M5615" s="15"/>
      <c r="N5615" s="15"/>
      <c r="O5615" s="15"/>
      <c r="P5615" s="15"/>
    </row>
    <row r="5616" spans="1:16" x14ac:dyDescent="0.25">
      <c r="L5616" s="21" t="str">
        <f t="shared" ca="1" si="88"/>
        <v>-</v>
      </c>
    </row>
    <row r="5617" spans="1:16" x14ac:dyDescent="0.25">
      <c r="A5617" s="15"/>
      <c r="B5617" s="19"/>
      <c r="C5617" s="15"/>
      <c r="D5617" s="15"/>
      <c r="E5617" s="15"/>
      <c r="F5617" s="15"/>
      <c r="G5617" s="15"/>
      <c r="H5617" s="15"/>
      <c r="I5617" s="15"/>
      <c r="J5617" s="15"/>
      <c r="K5617" s="19"/>
      <c r="L5617" s="24" t="str">
        <f t="shared" ca="1" si="88"/>
        <v>-</v>
      </c>
      <c r="M5617" s="15"/>
      <c r="N5617" s="15"/>
      <c r="O5617" s="15"/>
      <c r="P5617" s="15"/>
    </row>
    <row r="5618" spans="1:16" x14ac:dyDescent="0.25">
      <c r="L5618" s="21" t="str">
        <f t="shared" ca="1" si="88"/>
        <v>-</v>
      </c>
    </row>
    <row r="5619" spans="1:16" x14ac:dyDescent="0.25">
      <c r="A5619" s="15"/>
      <c r="B5619" s="19"/>
      <c r="C5619" s="15"/>
      <c r="D5619" s="15"/>
      <c r="E5619" s="15"/>
      <c r="F5619" s="15"/>
      <c r="G5619" s="15"/>
      <c r="H5619" s="15"/>
      <c r="I5619" s="15"/>
      <c r="J5619" s="15"/>
      <c r="K5619" s="19"/>
      <c r="L5619" s="24" t="str">
        <f t="shared" ca="1" si="88"/>
        <v>-</v>
      </c>
      <c r="M5619" s="15"/>
      <c r="N5619" s="15"/>
      <c r="O5619" s="15"/>
      <c r="P5619" s="15"/>
    </row>
    <row r="5620" spans="1:16" x14ac:dyDescent="0.25">
      <c r="L5620" s="21" t="str">
        <f t="shared" ca="1" si="88"/>
        <v>-</v>
      </c>
    </row>
    <row r="5621" spans="1:16" x14ac:dyDescent="0.25">
      <c r="A5621" s="15"/>
      <c r="B5621" s="19"/>
      <c r="C5621" s="15"/>
      <c r="D5621" s="15"/>
      <c r="E5621" s="15"/>
      <c r="F5621" s="15"/>
      <c r="G5621" s="15"/>
      <c r="H5621" s="15"/>
      <c r="I5621" s="15"/>
      <c r="J5621" s="15"/>
      <c r="K5621" s="19"/>
      <c r="L5621" s="24" t="str">
        <f t="shared" ca="1" si="88"/>
        <v>-</v>
      </c>
      <c r="M5621" s="15"/>
      <c r="N5621" s="15"/>
      <c r="O5621" s="15"/>
      <c r="P5621" s="15"/>
    </row>
    <row r="5622" spans="1:16" x14ac:dyDescent="0.25">
      <c r="L5622" s="21" t="str">
        <f t="shared" ca="1" si="88"/>
        <v>-</v>
      </c>
    </row>
    <row r="5623" spans="1:16" x14ac:dyDescent="0.25">
      <c r="A5623" s="15"/>
      <c r="B5623" s="19"/>
      <c r="C5623" s="15"/>
      <c r="D5623" s="15"/>
      <c r="E5623" s="15"/>
      <c r="F5623" s="15"/>
      <c r="G5623" s="15"/>
      <c r="H5623" s="15"/>
      <c r="I5623" s="15"/>
      <c r="J5623" s="15"/>
      <c r="K5623" s="19"/>
      <c r="L5623" s="24" t="str">
        <f t="shared" ca="1" si="88"/>
        <v>-</v>
      </c>
      <c r="M5623" s="15"/>
      <c r="N5623" s="15"/>
      <c r="O5623" s="15"/>
      <c r="P5623" s="15"/>
    </row>
    <row r="5624" spans="1:16" x14ac:dyDescent="0.25">
      <c r="L5624" s="21" t="str">
        <f t="shared" ca="1" si="88"/>
        <v>-</v>
      </c>
    </row>
    <row r="5625" spans="1:16" x14ac:dyDescent="0.25">
      <c r="A5625" s="15"/>
      <c r="B5625" s="19"/>
      <c r="C5625" s="15"/>
      <c r="D5625" s="15"/>
      <c r="E5625" s="15"/>
      <c r="F5625" s="15"/>
      <c r="G5625" s="15"/>
      <c r="H5625" s="15"/>
      <c r="I5625" s="15"/>
      <c r="J5625" s="15"/>
      <c r="K5625" s="19"/>
      <c r="L5625" s="24" t="str">
        <f t="shared" ca="1" si="88"/>
        <v>-</v>
      </c>
      <c r="M5625" s="15"/>
      <c r="N5625" s="15"/>
      <c r="O5625" s="15"/>
      <c r="P5625" s="15"/>
    </row>
    <row r="5626" spans="1:16" x14ac:dyDescent="0.25">
      <c r="L5626" s="21" t="str">
        <f t="shared" ca="1" si="88"/>
        <v>-</v>
      </c>
    </row>
    <row r="5627" spans="1:16" x14ac:dyDescent="0.25">
      <c r="A5627" s="15"/>
      <c r="B5627" s="19"/>
      <c r="C5627" s="15"/>
      <c r="D5627" s="15"/>
      <c r="E5627" s="15"/>
      <c r="F5627" s="15"/>
      <c r="G5627" s="15"/>
      <c r="H5627" s="15"/>
      <c r="I5627" s="15"/>
      <c r="J5627" s="15"/>
      <c r="K5627" s="19"/>
      <c r="L5627" s="24" t="str">
        <f t="shared" ca="1" si="88"/>
        <v>-</v>
      </c>
      <c r="M5627" s="15"/>
      <c r="N5627" s="15"/>
      <c r="O5627" s="15"/>
      <c r="P5627" s="15"/>
    </row>
    <row r="5628" spans="1:16" x14ac:dyDescent="0.25">
      <c r="L5628" s="21" t="str">
        <f t="shared" ca="1" si="88"/>
        <v>-</v>
      </c>
    </row>
    <row r="5629" spans="1:16" x14ac:dyDescent="0.25">
      <c r="A5629" s="15"/>
      <c r="B5629" s="19"/>
      <c r="C5629" s="15"/>
      <c r="D5629" s="15"/>
      <c r="E5629" s="15"/>
      <c r="F5629" s="15"/>
      <c r="G5629" s="15"/>
      <c r="H5629" s="15"/>
      <c r="I5629" s="15"/>
      <c r="J5629" s="15"/>
      <c r="K5629" s="19"/>
      <c r="L5629" s="24" t="str">
        <f t="shared" ca="1" si="88"/>
        <v>-</v>
      </c>
      <c r="M5629" s="15"/>
      <c r="N5629" s="15"/>
      <c r="O5629" s="15"/>
      <c r="P5629" s="15"/>
    </row>
    <row r="5630" spans="1:16" x14ac:dyDescent="0.25">
      <c r="L5630" s="21" t="str">
        <f t="shared" ca="1" si="88"/>
        <v>-</v>
      </c>
    </row>
    <row r="5631" spans="1:16" x14ac:dyDescent="0.25">
      <c r="A5631" s="15"/>
      <c r="B5631" s="19"/>
      <c r="C5631" s="15"/>
      <c r="D5631" s="15"/>
      <c r="E5631" s="15"/>
      <c r="F5631" s="15"/>
      <c r="G5631" s="15"/>
      <c r="H5631" s="15"/>
      <c r="I5631" s="15"/>
      <c r="J5631" s="15"/>
      <c r="K5631" s="19"/>
      <c r="L5631" s="24" t="str">
        <f t="shared" ca="1" si="88"/>
        <v>-</v>
      </c>
      <c r="M5631" s="15"/>
      <c r="N5631" s="15"/>
      <c r="O5631" s="15"/>
      <c r="P5631" s="15"/>
    </row>
    <row r="5632" spans="1:16" x14ac:dyDescent="0.25">
      <c r="L5632" s="21" t="str">
        <f t="shared" ca="1" si="88"/>
        <v>-</v>
      </c>
    </row>
    <row r="5633" spans="1:16" x14ac:dyDescent="0.25">
      <c r="A5633" s="15"/>
      <c r="B5633" s="19"/>
      <c r="C5633" s="15"/>
      <c r="D5633" s="15"/>
      <c r="E5633" s="15"/>
      <c r="F5633" s="15"/>
      <c r="G5633" s="15"/>
      <c r="H5633" s="15"/>
      <c r="I5633" s="15"/>
      <c r="J5633" s="15"/>
      <c r="K5633" s="19"/>
      <c r="L5633" s="24" t="str">
        <f t="shared" ca="1" si="88"/>
        <v>-</v>
      </c>
      <c r="M5633" s="15"/>
      <c r="N5633" s="15"/>
      <c r="O5633" s="15"/>
      <c r="P5633" s="15"/>
    </row>
    <row r="5634" spans="1:16" x14ac:dyDescent="0.25">
      <c r="L5634" s="21" t="str">
        <f t="shared" ca="1" si="88"/>
        <v>-</v>
      </c>
    </row>
    <row r="5635" spans="1:16" x14ac:dyDescent="0.25">
      <c r="A5635" s="15"/>
      <c r="B5635" s="19"/>
      <c r="C5635" s="15"/>
      <c r="D5635" s="15"/>
      <c r="E5635" s="15"/>
      <c r="F5635" s="15"/>
      <c r="G5635" s="15"/>
      <c r="H5635" s="15"/>
      <c r="I5635" s="15"/>
      <c r="J5635" s="15"/>
      <c r="K5635" s="19"/>
      <c r="L5635" s="24" t="str">
        <f t="shared" ca="1" si="88"/>
        <v>-</v>
      </c>
      <c r="M5635" s="15"/>
      <c r="N5635" s="15"/>
      <c r="O5635" s="15"/>
      <c r="P5635" s="15"/>
    </row>
    <row r="5636" spans="1:16" x14ac:dyDescent="0.25">
      <c r="L5636" s="21" t="str">
        <f t="shared" ca="1" si="88"/>
        <v>-</v>
      </c>
    </row>
    <row r="5637" spans="1:16" x14ac:dyDescent="0.25">
      <c r="A5637" s="15"/>
      <c r="B5637" s="19"/>
      <c r="C5637" s="15"/>
      <c r="D5637" s="15"/>
      <c r="E5637" s="15"/>
      <c r="F5637" s="15"/>
      <c r="G5637" s="15"/>
      <c r="H5637" s="15"/>
      <c r="I5637" s="15"/>
      <c r="J5637" s="15"/>
      <c r="K5637" s="19"/>
      <c r="L5637" s="24" t="str">
        <f t="shared" ca="1" si="88"/>
        <v>-</v>
      </c>
      <c r="M5637" s="15"/>
      <c r="N5637" s="15"/>
      <c r="O5637" s="15"/>
      <c r="P5637" s="15"/>
    </row>
    <row r="5638" spans="1:16" x14ac:dyDescent="0.25">
      <c r="L5638" s="21" t="str">
        <f t="shared" ref="L5638:L5701" ca="1" si="89">IF(B5638&gt;1/1/1900, (IF(M5638="Closed",(DATEDIF(B5638,K5638,"d"))-(DATEDIF(H5638,J5638,"d")),IF(OR(M5638="Pending",ISBLANK(K5638)),TODAY()-B5638))),"-")</f>
        <v>-</v>
      </c>
    </row>
    <row r="5639" spans="1:16" x14ac:dyDescent="0.25">
      <c r="A5639" s="15"/>
      <c r="B5639" s="19"/>
      <c r="C5639" s="15"/>
      <c r="D5639" s="15"/>
      <c r="E5639" s="15"/>
      <c r="F5639" s="15"/>
      <c r="G5639" s="15"/>
      <c r="H5639" s="15"/>
      <c r="I5639" s="15"/>
      <c r="J5639" s="15"/>
      <c r="K5639" s="19"/>
      <c r="L5639" s="24" t="str">
        <f t="shared" ca="1" si="89"/>
        <v>-</v>
      </c>
      <c r="M5639" s="15"/>
      <c r="N5639" s="15"/>
      <c r="O5639" s="15"/>
      <c r="P5639" s="15"/>
    </row>
    <row r="5640" spans="1:16" x14ac:dyDescent="0.25">
      <c r="L5640" s="21" t="str">
        <f t="shared" ca="1" si="89"/>
        <v>-</v>
      </c>
    </row>
    <row r="5641" spans="1:16" x14ac:dyDescent="0.25">
      <c r="A5641" s="15"/>
      <c r="B5641" s="19"/>
      <c r="C5641" s="15"/>
      <c r="D5641" s="15"/>
      <c r="E5641" s="15"/>
      <c r="F5641" s="15"/>
      <c r="G5641" s="15"/>
      <c r="H5641" s="15"/>
      <c r="I5641" s="15"/>
      <c r="J5641" s="15"/>
      <c r="K5641" s="19"/>
      <c r="L5641" s="24" t="str">
        <f t="shared" ca="1" si="89"/>
        <v>-</v>
      </c>
      <c r="M5641" s="15"/>
      <c r="N5641" s="15"/>
      <c r="O5641" s="15"/>
      <c r="P5641" s="15"/>
    </row>
    <row r="5642" spans="1:16" x14ac:dyDescent="0.25">
      <c r="L5642" s="21" t="str">
        <f t="shared" ca="1" si="89"/>
        <v>-</v>
      </c>
    </row>
    <row r="5643" spans="1:16" x14ac:dyDescent="0.25">
      <c r="A5643" s="15"/>
      <c r="B5643" s="19"/>
      <c r="C5643" s="15"/>
      <c r="D5643" s="15"/>
      <c r="E5643" s="15"/>
      <c r="F5643" s="15"/>
      <c r="G5643" s="15"/>
      <c r="H5643" s="15"/>
      <c r="I5643" s="15"/>
      <c r="J5643" s="15"/>
      <c r="K5643" s="19"/>
      <c r="L5643" s="24" t="str">
        <f t="shared" ca="1" si="89"/>
        <v>-</v>
      </c>
      <c r="M5643" s="15"/>
      <c r="N5643" s="15"/>
      <c r="O5643" s="15"/>
      <c r="P5643" s="15"/>
    </row>
    <row r="5644" spans="1:16" x14ac:dyDescent="0.25">
      <c r="L5644" s="21" t="str">
        <f t="shared" ca="1" si="89"/>
        <v>-</v>
      </c>
    </row>
    <row r="5645" spans="1:16" x14ac:dyDescent="0.25">
      <c r="A5645" s="15"/>
      <c r="B5645" s="19"/>
      <c r="C5645" s="15"/>
      <c r="D5645" s="15"/>
      <c r="E5645" s="15"/>
      <c r="F5645" s="15"/>
      <c r="G5645" s="15"/>
      <c r="H5645" s="15"/>
      <c r="I5645" s="15"/>
      <c r="J5645" s="15"/>
      <c r="K5645" s="19"/>
      <c r="L5645" s="24" t="str">
        <f t="shared" ca="1" si="89"/>
        <v>-</v>
      </c>
      <c r="M5645" s="15"/>
      <c r="N5645" s="15"/>
      <c r="O5645" s="15"/>
      <c r="P5645" s="15"/>
    </row>
    <row r="5646" spans="1:16" x14ac:dyDescent="0.25">
      <c r="L5646" s="21" t="str">
        <f t="shared" ca="1" si="89"/>
        <v>-</v>
      </c>
    </row>
    <row r="5647" spans="1:16" x14ac:dyDescent="0.25">
      <c r="A5647" s="15"/>
      <c r="B5647" s="19"/>
      <c r="C5647" s="15"/>
      <c r="D5647" s="15"/>
      <c r="E5647" s="15"/>
      <c r="F5647" s="15"/>
      <c r="G5647" s="15"/>
      <c r="H5647" s="15"/>
      <c r="I5647" s="15"/>
      <c r="J5647" s="15"/>
      <c r="K5647" s="19"/>
      <c r="L5647" s="24" t="str">
        <f t="shared" ca="1" si="89"/>
        <v>-</v>
      </c>
      <c r="M5647" s="15"/>
      <c r="N5647" s="15"/>
      <c r="O5647" s="15"/>
      <c r="P5647" s="15"/>
    </row>
    <row r="5648" spans="1:16" x14ac:dyDescent="0.25">
      <c r="L5648" s="21" t="str">
        <f t="shared" ca="1" si="89"/>
        <v>-</v>
      </c>
    </row>
    <row r="5649" spans="1:16" x14ac:dyDescent="0.25">
      <c r="A5649" s="15"/>
      <c r="B5649" s="19"/>
      <c r="C5649" s="15"/>
      <c r="D5649" s="15"/>
      <c r="E5649" s="15"/>
      <c r="F5649" s="15"/>
      <c r="G5649" s="15"/>
      <c r="H5649" s="15"/>
      <c r="I5649" s="15"/>
      <c r="J5649" s="15"/>
      <c r="K5649" s="19"/>
      <c r="L5649" s="24" t="str">
        <f t="shared" ca="1" si="89"/>
        <v>-</v>
      </c>
      <c r="M5649" s="15"/>
      <c r="N5649" s="15"/>
      <c r="O5649" s="15"/>
      <c r="P5649" s="15"/>
    </row>
    <row r="5650" spans="1:16" x14ac:dyDescent="0.25">
      <c r="L5650" s="21" t="str">
        <f t="shared" ca="1" si="89"/>
        <v>-</v>
      </c>
    </row>
    <row r="5651" spans="1:16" x14ac:dyDescent="0.25">
      <c r="A5651" s="15"/>
      <c r="B5651" s="19"/>
      <c r="C5651" s="15"/>
      <c r="D5651" s="15"/>
      <c r="E5651" s="15"/>
      <c r="F5651" s="15"/>
      <c r="G5651" s="15"/>
      <c r="H5651" s="15"/>
      <c r="I5651" s="15"/>
      <c r="J5651" s="15"/>
      <c r="K5651" s="19"/>
      <c r="L5651" s="24" t="str">
        <f t="shared" ca="1" si="89"/>
        <v>-</v>
      </c>
      <c r="M5651" s="15"/>
      <c r="N5651" s="15"/>
      <c r="O5651" s="15"/>
      <c r="P5651" s="15"/>
    </row>
    <row r="5652" spans="1:16" x14ac:dyDescent="0.25">
      <c r="L5652" s="21" t="str">
        <f t="shared" ca="1" si="89"/>
        <v>-</v>
      </c>
    </row>
    <row r="5653" spans="1:16" x14ac:dyDescent="0.25">
      <c r="A5653" s="15"/>
      <c r="B5653" s="19"/>
      <c r="C5653" s="15"/>
      <c r="D5653" s="15"/>
      <c r="E5653" s="15"/>
      <c r="F5653" s="15"/>
      <c r="G5653" s="15"/>
      <c r="H5653" s="15"/>
      <c r="I5653" s="15"/>
      <c r="J5653" s="15"/>
      <c r="K5653" s="19"/>
      <c r="L5653" s="24" t="str">
        <f t="shared" ca="1" si="89"/>
        <v>-</v>
      </c>
      <c r="M5653" s="15"/>
      <c r="N5653" s="15"/>
      <c r="O5653" s="15"/>
      <c r="P5653" s="15"/>
    </row>
    <row r="5654" spans="1:16" x14ac:dyDescent="0.25">
      <c r="L5654" s="21" t="str">
        <f t="shared" ca="1" si="89"/>
        <v>-</v>
      </c>
    </row>
    <row r="5655" spans="1:16" x14ac:dyDescent="0.25">
      <c r="A5655" s="15"/>
      <c r="B5655" s="19"/>
      <c r="C5655" s="15"/>
      <c r="D5655" s="15"/>
      <c r="E5655" s="15"/>
      <c r="F5655" s="15"/>
      <c r="G5655" s="15"/>
      <c r="H5655" s="15"/>
      <c r="I5655" s="15"/>
      <c r="J5655" s="15"/>
      <c r="K5655" s="19"/>
      <c r="L5655" s="24" t="str">
        <f t="shared" ca="1" si="89"/>
        <v>-</v>
      </c>
      <c r="M5655" s="15"/>
      <c r="N5655" s="15"/>
      <c r="O5655" s="15"/>
      <c r="P5655" s="15"/>
    </row>
    <row r="5656" spans="1:16" x14ac:dyDescent="0.25">
      <c r="L5656" s="21" t="str">
        <f t="shared" ca="1" si="89"/>
        <v>-</v>
      </c>
    </row>
    <row r="5657" spans="1:16" x14ac:dyDescent="0.25">
      <c r="A5657" s="15"/>
      <c r="B5657" s="19"/>
      <c r="C5657" s="15"/>
      <c r="D5657" s="15"/>
      <c r="E5657" s="15"/>
      <c r="F5657" s="15"/>
      <c r="G5657" s="15"/>
      <c r="H5657" s="15"/>
      <c r="I5657" s="15"/>
      <c r="J5657" s="15"/>
      <c r="K5657" s="19"/>
      <c r="L5657" s="24" t="str">
        <f t="shared" ca="1" si="89"/>
        <v>-</v>
      </c>
      <c r="M5657" s="15"/>
      <c r="N5657" s="15"/>
      <c r="O5657" s="15"/>
      <c r="P5657" s="15"/>
    </row>
    <row r="5658" spans="1:16" x14ac:dyDescent="0.25">
      <c r="L5658" s="21" t="str">
        <f t="shared" ca="1" si="89"/>
        <v>-</v>
      </c>
    </row>
    <row r="5659" spans="1:16" x14ac:dyDescent="0.25">
      <c r="A5659" s="15"/>
      <c r="B5659" s="19"/>
      <c r="C5659" s="15"/>
      <c r="D5659" s="15"/>
      <c r="E5659" s="15"/>
      <c r="F5659" s="15"/>
      <c r="G5659" s="15"/>
      <c r="H5659" s="15"/>
      <c r="I5659" s="15"/>
      <c r="J5659" s="15"/>
      <c r="K5659" s="19"/>
      <c r="L5659" s="24" t="str">
        <f t="shared" ca="1" si="89"/>
        <v>-</v>
      </c>
      <c r="M5659" s="15"/>
      <c r="N5659" s="15"/>
      <c r="O5659" s="15"/>
      <c r="P5659" s="15"/>
    </row>
    <row r="5660" spans="1:16" x14ac:dyDescent="0.25">
      <c r="L5660" s="21" t="str">
        <f t="shared" ca="1" si="89"/>
        <v>-</v>
      </c>
    </row>
    <row r="5661" spans="1:16" x14ac:dyDescent="0.25">
      <c r="A5661" s="15"/>
      <c r="B5661" s="19"/>
      <c r="C5661" s="15"/>
      <c r="D5661" s="15"/>
      <c r="E5661" s="15"/>
      <c r="F5661" s="15"/>
      <c r="G5661" s="15"/>
      <c r="H5661" s="15"/>
      <c r="I5661" s="15"/>
      <c r="J5661" s="15"/>
      <c r="K5661" s="19"/>
      <c r="L5661" s="24" t="str">
        <f t="shared" ca="1" si="89"/>
        <v>-</v>
      </c>
      <c r="M5661" s="15"/>
      <c r="N5661" s="15"/>
      <c r="O5661" s="15"/>
      <c r="P5661" s="15"/>
    </row>
    <row r="5662" spans="1:16" x14ac:dyDescent="0.25">
      <c r="L5662" s="21" t="str">
        <f t="shared" ca="1" si="89"/>
        <v>-</v>
      </c>
    </row>
    <row r="5663" spans="1:16" x14ac:dyDescent="0.25">
      <c r="A5663" s="15"/>
      <c r="B5663" s="19"/>
      <c r="C5663" s="15"/>
      <c r="D5663" s="15"/>
      <c r="E5663" s="15"/>
      <c r="F5663" s="15"/>
      <c r="G5663" s="15"/>
      <c r="H5663" s="15"/>
      <c r="I5663" s="15"/>
      <c r="J5663" s="15"/>
      <c r="K5663" s="19"/>
      <c r="L5663" s="24" t="str">
        <f t="shared" ca="1" si="89"/>
        <v>-</v>
      </c>
      <c r="M5663" s="15"/>
      <c r="N5663" s="15"/>
      <c r="O5663" s="15"/>
      <c r="P5663" s="15"/>
    </row>
    <row r="5664" spans="1:16" x14ac:dyDescent="0.25">
      <c r="L5664" s="21" t="str">
        <f t="shared" ca="1" si="89"/>
        <v>-</v>
      </c>
    </row>
    <row r="5665" spans="1:16" x14ac:dyDescent="0.25">
      <c r="A5665" s="15"/>
      <c r="B5665" s="19"/>
      <c r="C5665" s="15"/>
      <c r="D5665" s="15"/>
      <c r="E5665" s="15"/>
      <c r="F5665" s="15"/>
      <c r="G5665" s="15"/>
      <c r="H5665" s="15"/>
      <c r="I5665" s="15"/>
      <c r="J5665" s="15"/>
      <c r="K5665" s="19"/>
      <c r="L5665" s="24" t="str">
        <f t="shared" ca="1" si="89"/>
        <v>-</v>
      </c>
      <c r="M5665" s="15"/>
      <c r="N5665" s="15"/>
      <c r="O5665" s="15"/>
      <c r="P5665" s="15"/>
    </row>
    <row r="5666" spans="1:16" x14ac:dyDescent="0.25">
      <c r="L5666" s="21" t="str">
        <f t="shared" ca="1" si="89"/>
        <v>-</v>
      </c>
    </row>
    <row r="5667" spans="1:16" x14ac:dyDescent="0.25">
      <c r="A5667" s="15"/>
      <c r="B5667" s="19"/>
      <c r="C5667" s="15"/>
      <c r="D5667" s="15"/>
      <c r="E5667" s="15"/>
      <c r="F5667" s="15"/>
      <c r="G5667" s="15"/>
      <c r="H5667" s="15"/>
      <c r="I5667" s="15"/>
      <c r="J5667" s="15"/>
      <c r="K5667" s="19"/>
      <c r="L5667" s="24" t="str">
        <f t="shared" ca="1" si="89"/>
        <v>-</v>
      </c>
      <c r="M5667" s="15"/>
      <c r="N5667" s="15"/>
      <c r="O5667" s="15"/>
      <c r="P5667" s="15"/>
    </row>
    <row r="5668" spans="1:16" x14ac:dyDescent="0.25">
      <c r="L5668" s="21" t="str">
        <f t="shared" ca="1" si="89"/>
        <v>-</v>
      </c>
    </row>
    <row r="5669" spans="1:16" x14ac:dyDescent="0.25">
      <c r="A5669" s="15"/>
      <c r="B5669" s="19"/>
      <c r="C5669" s="15"/>
      <c r="D5669" s="15"/>
      <c r="E5669" s="15"/>
      <c r="F5669" s="15"/>
      <c r="G5669" s="15"/>
      <c r="H5669" s="15"/>
      <c r="I5669" s="15"/>
      <c r="J5669" s="15"/>
      <c r="K5669" s="19"/>
      <c r="L5669" s="24" t="str">
        <f t="shared" ca="1" si="89"/>
        <v>-</v>
      </c>
      <c r="M5669" s="15"/>
      <c r="N5669" s="15"/>
      <c r="O5669" s="15"/>
      <c r="P5669" s="15"/>
    </row>
    <row r="5670" spans="1:16" x14ac:dyDescent="0.25">
      <c r="L5670" s="21" t="str">
        <f t="shared" ca="1" si="89"/>
        <v>-</v>
      </c>
    </row>
    <row r="5671" spans="1:16" x14ac:dyDescent="0.25">
      <c r="A5671" s="15"/>
      <c r="B5671" s="19"/>
      <c r="C5671" s="15"/>
      <c r="D5671" s="15"/>
      <c r="E5671" s="15"/>
      <c r="F5671" s="15"/>
      <c r="G5671" s="15"/>
      <c r="H5671" s="15"/>
      <c r="I5671" s="15"/>
      <c r="J5671" s="15"/>
      <c r="K5671" s="19"/>
      <c r="L5671" s="24" t="str">
        <f t="shared" ca="1" si="89"/>
        <v>-</v>
      </c>
      <c r="M5671" s="15"/>
      <c r="N5671" s="15"/>
      <c r="O5671" s="15"/>
      <c r="P5671" s="15"/>
    </row>
    <row r="5672" spans="1:16" x14ac:dyDescent="0.25">
      <c r="L5672" s="21" t="str">
        <f t="shared" ca="1" si="89"/>
        <v>-</v>
      </c>
    </row>
    <row r="5673" spans="1:16" x14ac:dyDescent="0.25">
      <c r="A5673" s="15"/>
      <c r="B5673" s="19"/>
      <c r="C5673" s="15"/>
      <c r="D5673" s="15"/>
      <c r="E5673" s="15"/>
      <c r="F5673" s="15"/>
      <c r="G5673" s="15"/>
      <c r="H5673" s="15"/>
      <c r="I5673" s="15"/>
      <c r="J5673" s="15"/>
      <c r="K5673" s="19"/>
      <c r="L5673" s="24" t="str">
        <f t="shared" ca="1" si="89"/>
        <v>-</v>
      </c>
      <c r="M5673" s="15"/>
      <c r="N5673" s="15"/>
      <c r="O5673" s="15"/>
      <c r="P5673" s="15"/>
    </row>
    <row r="5674" spans="1:16" x14ac:dyDescent="0.25">
      <c r="L5674" s="21" t="str">
        <f t="shared" ca="1" si="89"/>
        <v>-</v>
      </c>
    </row>
    <row r="5675" spans="1:16" x14ac:dyDescent="0.25">
      <c r="A5675" s="15"/>
      <c r="B5675" s="19"/>
      <c r="C5675" s="15"/>
      <c r="D5675" s="15"/>
      <c r="E5675" s="15"/>
      <c r="F5675" s="15"/>
      <c r="G5675" s="15"/>
      <c r="H5675" s="15"/>
      <c r="I5675" s="15"/>
      <c r="J5675" s="15"/>
      <c r="K5675" s="19"/>
      <c r="L5675" s="24" t="str">
        <f t="shared" ca="1" si="89"/>
        <v>-</v>
      </c>
      <c r="M5675" s="15"/>
      <c r="N5675" s="15"/>
      <c r="O5675" s="15"/>
      <c r="P5675" s="15"/>
    </row>
    <row r="5676" spans="1:16" x14ac:dyDescent="0.25">
      <c r="L5676" s="21" t="str">
        <f t="shared" ca="1" si="89"/>
        <v>-</v>
      </c>
    </row>
    <row r="5677" spans="1:16" x14ac:dyDescent="0.25">
      <c r="A5677" s="15"/>
      <c r="B5677" s="19"/>
      <c r="C5677" s="15"/>
      <c r="D5677" s="15"/>
      <c r="E5677" s="15"/>
      <c r="F5677" s="15"/>
      <c r="G5677" s="15"/>
      <c r="H5677" s="15"/>
      <c r="I5677" s="15"/>
      <c r="J5677" s="15"/>
      <c r="K5677" s="19"/>
      <c r="L5677" s="24" t="str">
        <f t="shared" ca="1" si="89"/>
        <v>-</v>
      </c>
      <c r="M5677" s="15"/>
      <c r="N5677" s="15"/>
      <c r="O5677" s="15"/>
      <c r="P5677" s="15"/>
    </row>
    <row r="5678" spans="1:16" x14ac:dyDescent="0.25">
      <c r="L5678" s="21" t="str">
        <f t="shared" ca="1" si="89"/>
        <v>-</v>
      </c>
    </row>
    <row r="5679" spans="1:16" x14ac:dyDescent="0.25">
      <c r="A5679" s="15"/>
      <c r="B5679" s="19"/>
      <c r="C5679" s="15"/>
      <c r="D5679" s="15"/>
      <c r="E5679" s="15"/>
      <c r="F5679" s="15"/>
      <c r="G5679" s="15"/>
      <c r="H5679" s="15"/>
      <c r="I5679" s="15"/>
      <c r="J5679" s="15"/>
      <c r="K5679" s="19"/>
      <c r="L5679" s="24" t="str">
        <f t="shared" ca="1" si="89"/>
        <v>-</v>
      </c>
      <c r="M5679" s="15"/>
      <c r="N5679" s="15"/>
      <c r="O5679" s="15"/>
      <c r="P5679" s="15"/>
    </row>
    <row r="5680" spans="1:16" x14ac:dyDescent="0.25">
      <c r="L5680" s="21" t="str">
        <f t="shared" ca="1" si="89"/>
        <v>-</v>
      </c>
    </row>
    <row r="5681" spans="1:16" x14ac:dyDescent="0.25">
      <c r="A5681" s="15"/>
      <c r="B5681" s="19"/>
      <c r="C5681" s="15"/>
      <c r="D5681" s="15"/>
      <c r="E5681" s="15"/>
      <c r="F5681" s="15"/>
      <c r="G5681" s="15"/>
      <c r="H5681" s="15"/>
      <c r="I5681" s="15"/>
      <c r="J5681" s="15"/>
      <c r="K5681" s="19"/>
      <c r="L5681" s="24" t="str">
        <f t="shared" ca="1" si="89"/>
        <v>-</v>
      </c>
      <c r="M5681" s="15"/>
      <c r="N5681" s="15"/>
      <c r="O5681" s="15"/>
      <c r="P5681" s="15"/>
    </row>
    <row r="5682" spans="1:16" x14ac:dyDescent="0.25">
      <c r="L5682" s="21" t="str">
        <f t="shared" ca="1" si="89"/>
        <v>-</v>
      </c>
    </row>
    <row r="5683" spans="1:16" x14ac:dyDescent="0.25">
      <c r="A5683" s="15"/>
      <c r="B5683" s="19"/>
      <c r="C5683" s="15"/>
      <c r="D5683" s="15"/>
      <c r="E5683" s="15"/>
      <c r="F5683" s="15"/>
      <c r="G5683" s="15"/>
      <c r="H5683" s="15"/>
      <c r="I5683" s="15"/>
      <c r="J5683" s="15"/>
      <c r="K5683" s="19"/>
      <c r="L5683" s="24" t="str">
        <f t="shared" ca="1" si="89"/>
        <v>-</v>
      </c>
      <c r="M5683" s="15"/>
      <c r="N5683" s="15"/>
      <c r="O5683" s="15"/>
      <c r="P5683" s="15"/>
    </row>
    <row r="5684" spans="1:16" x14ac:dyDescent="0.25">
      <c r="L5684" s="21" t="str">
        <f t="shared" ca="1" si="89"/>
        <v>-</v>
      </c>
    </row>
    <row r="5685" spans="1:16" x14ac:dyDescent="0.25">
      <c r="A5685" s="15"/>
      <c r="B5685" s="19"/>
      <c r="C5685" s="15"/>
      <c r="D5685" s="15"/>
      <c r="E5685" s="15"/>
      <c r="F5685" s="15"/>
      <c r="G5685" s="15"/>
      <c r="H5685" s="15"/>
      <c r="I5685" s="15"/>
      <c r="J5685" s="15"/>
      <c r="K5685" s="19"/>
      <c r="L5685" s="24" t="str">
        <f t="shared" ca="1" si="89"/>
        <v>-</v>
      </c>
      <c r="M5685" s="15"/>
      <c r="N5685" s="15"/>
      <c r="O5685" s="15"/>
      <c r="P5685" s="15"/>
    </row>
    <row r="5686" spans="1:16" x14ac:dyDescent="0.25">
      <c r="L5686" s="21" t="str">
        <f t="shared" ca="1" si="89"/>
        <v>-</v>
      </c>
    </row>
    <row r="5687" spans="1:16" x14ac:dyDescent="0.25">
      <c r="A5687" s="15"/>
      <c r="B5687" s="19"/>
      <c r="C5687" s="15"/>
      <c r="D5687" s="15"/>
      <c r="E5687" s="15"/>
      <c r="F5687" s="15"/>
      <c r="G5687" s="15"/>
      <c r="H5687" s="15"/>
      <c r="I5687" s="15"/>
      <c r="J5687" s="15"/>
      <c r="K5687" s="19"/>
      <c r="L5687" s="24" t="str">
        <f t="shared" ca="1" si="89"/>
        <v>-</v>
      </c>
      <c r="M5687" s="15"/>
      <c r="N5687" s="15"/>
      <c r="O5687" s="15"/>
      <c r="P5687" s="15"/>
    </row>
    <row r="5688" spans="1:16" x14ac:dyDescent="0.25">
      <c r="L5688" s="21" t="str">
        <f t="shared" ca="1" si="89"/>
        <v>-</v>
      </c>
    </row>
    <row r="5689" spans="1:16" x14ac:dyDescent="0.25">
      <c r="A5689" s="15"/>
      <c r="B5689" s="19"/>
      <c r="C5689" s="15"/>
      <c r="D5689" s="15"/>
      <c r="E5689" s="15"/>
      <c r="F5689" s="15"/>
      <c r="G5689" s="15"/>
      <c r="H5689" s="15"/>
      <c r="I5689" s="15"/>
      <c r="J5689" s="15"/>
      <c r="K5689" s="19"/>
      <c r="L5689" s="24" t="str">
        <f t="shared" ca="1" si="89"/>
        <v>-</v>
      </c>
      <c r="M5689" s="15"/>
      <c r="N5689" s="15"/>
      <c r="O5689" s="15"/>
      <c r="P5689" s="15"/>
    </row>
    <row r="5690" spans="1:16" x14ac:dyDescent="0.25">
      <c r="L5690" s="21" t="str">
        <f t="shared" ca="1" si="89"/>
        <v>-</v>
      </c>
    </row>
    <row r="5691" spans="1:16" x14ac:dyDescent="0.25">
      <c r="A5691" s="15"/>
      <c r="B5691" s="19"/>
      <c r="C5691" s="15"/>
      <c r="D5691" s="15"/>
      <c r="E5691" s="15"/>
      <c r="F5691" s="15"/>
      <c r="G5691" s="15"/>
      <c r="H5691" s="15"/>
      <c r="I5691" s="15"/>
      <c r="J5691" s="15"/>
      <c r="K5691" s="19"/>
      <c r="L5691" s="24" t="str">
        <f t="shared" ca="1" si="89"/>
        <v>-</v>
      </c>
      <c r="M5691" s="15"/>
      <c r="N5691" s="15"/>
      <c r="O5691" s="15"/>
      <c r="P5691" s="15"/>
    </row>
    <row r="5692" spans="1:16" x14ac:dyDescent="0.25">
      <c r="L5692" s="21" t="str">
        <f t="shared" ca="1" si="89"/>
        <v>-</v>
      </c>
    </row>
    <row r="5693" spans="1:16" x14ac:dyDescent="0.25">
      <c r="A5693" s="15"/>
      <c r="B5693" s="19"/>
      <c r="C5693" s="15"/>
      <c r="D5693" s="15"/>
      <c r="E5693" s="15"/>
      <c r="F5693" s="15"/>
      <c r="G5693" s="15"/>
      <c r="H5693" s="15"/>
      <c r="I5693" s="15"/>
      <c r="J5693" s="15"/>
      <c r="K5693" s="19"/>
      <c r="L5693" s="24" t="str">
        <f t="shared" ca="1" si="89"/>
        <v>-</v>
      </c>
      <c r="M5693" s="15"/>
      <c r="N5693" s="15"/>
      <c r="O5693" s="15"/>
      <c r="P5693" s="15"/>
    </row>
    <row r="5694" spans="1:16" x14ac:dyDescent="0.25">
      <c r="L5694" s="21" t="str">
        <f t="shared" ca="1" si="89"/>
        <v>-</v>
      </c>
    </row>
    <row r="5695" spans="1:16" x14ac:dyDescent="0.25">
      <c r="A5695" s="15"/>
      <c r="B5695" s="19"/>
      <c r="C5695" s="15"/>
      <c r="D5695" s="15"/>
      <c r="E5695" s="15"/>
      <c r="F5695" s="15"/>
      <c r="G5695" s="15"/>
      <c r="H5695" s="15"/>
      <c r="I5695" s="15"/>
      <c r="J5695" s="15"/>
      <c r="K5695" s="19"/>
      <c r="L5695" s="24" t="str">
        <f t="shared" ca="1" si="89"/>
        <v>-</v>
      </c>
      <c r="M5695" s="15"/>
      <c r="N5695" s="15"/>
      <c r="O5695" s="15"/>
      <c r="P5695" s="15"/>
    </row>
    <row r="5696" spans="1:16" x14ac:dyDescent="0.25">
      <c r="L5696" s="21" t="str">
        <f t="shared" ca="1" si="89"/>
        <v>-</v>
      </c>
    </row>
    <row r="5697" spans="1:16" x14ac:dyDescent="0.25">
      <c r="A5697" s="15"/>
      <c r="B5697" s="19"/>
      <c r="C5697" s="15"/>
      <c r="D5697" s="15"/>
      <c r="E5697" s="15"/>
      <c r="F5697" s="15"/>
      <c r="G5697" s="15"/>
      <c r="H5697" s="15"/>
      <c r="I5697" s="15"/>
      <c r="J5697" s="15"/>
      <c r="K5697" s="19"/>
      <c r="L5697" s="24" t="str">
        <f t="shared" ca="1" si="89"/>
        <v>-</v>
      </c>
      <c r="M5697" s="15"/>
      <c r="N5697" s="15"/>
      <c r="O5697" s="15"/>
      <c r="P5697" s="15"/>
    </row>
    <row r="5698" spans="1:16" x14ac:dyDescent="0.25">
      <c r="L5698" s="21" t="str">
        <f t="shared" ca="1" si="89"/>
        <v>-</v>
      </c>
    </row>
    <row r="5699" spans="1:16" x14ac:dyDescent="0.25">
      <c r="A5699" s="15"/>
      <c r="B5699" s="19"/>
      <c r="C5699" s="15"/>
      <c r="D5699" s="15"/>
      <c r="E5699" s="15"/>
      <c r="F5699" s="15"/>
      <c r="G5699" s="15"/>
      <c r="H5699" s="15"/>
      <c r="I5699" s="15"/>
      <c r="J5699" s="15"/>
      <c r="K5699" s="19"/>
      <c r="L5699" s="24" t="str">
        <f t="shared" ca="1" si="89"/>
        <v>-</v>
      </c>
      <c r="M5699" s="15"/>
      <c r="N5699" s="15"/>
      <c r="O5699" s="15"/>
      <c r="P5699" s="15"/>
    </row>
    <row r="5700" spans="1:16" x14ac:dyDescent="0.25">
      <c r="L5700" s="21" t="str">
        <f t="shared" ca="1" si="89"/>
        <v>-</v>
      </c>
    </row>
    <row r="5701" spans="1:16" x14ac:dyDescent="0.25">
      <c r="A5701" s="15"/>
      <c r="B5701" s="19"/>
      <c r="C5701" s="15"/>
      <c r="D5701" s="15"/>
      <c r="E5701" s="15"/>
      <c r="F5701" s="15"/>
      <c r="G5701" s="15"/>
      <c r="H5701" s="15"/>
      <c r="I5701" s="15"/>
      <c r="J5701" s="15"/>
      <c r="K5701" s="19"/>
      <c r="L5701" s="24" t="str">
        <f t="shared" ca="1" si="89"/>
        <v>-</v>
      </c>
      <c r="M5701" s="15"/>
      <c r="N5701" s="15"/>
      <c r="O5701" s="15"/>
      <c r="P5701" s="15"/>
    </row>
    <row r="5702" spans="1:16" x14ac:dyDescent="0.25">
      <c r="L5702" s="21" t="str">
        <f t="shared" ref="L5702:L5765" ca="1" si="90">IF(B5702&gt;1/1/1900, (IF(M5702="Closed",(DATEDIF(B5702,K5702,"d"))-(DATEDIF(H5702,J5702,"d")),IF(OR(M5702="Pending",ISBLANK(K5702)),TODAY()-B5702))),"-")</f>
        <v>-</v>
      </c>
    </row>
    <row r="5703" spans="1:16" x14ac:dyDescent="0.25">
      <c r="A5703" s="15"/>
      <c r="B5703" s="19"/>
      <c r="C5703" s="15"/>
      <c r="D5703" s="15"/>
      <c r="E5703" s="15"/>
      <c r="F5703" s="15"/>
      <c r="G5703" s="15"/>
      <c r="H5703" s="15"/>
      <c r="I5703" s="15"/>
      <c r="J5703" s="15"/>
      <c r="K5703" s="19"/>
      <c r="L5703" s="24" t="str">
        <f t="shared" ca="1" si="90"/>
        <v>-</v>
      </c>
      <c r="M5703" s="15"/>
      <c r="N5703" s="15"/>
      <c r="O5703" s="15"/>
      <c r="P5703" s="15"/>
    </row>
    <row r="5704" spans="1:16" x14ac:dyDescent="0.25">
      <c r="L5704" s="21" t="str">
        <f t="shared" ca="1" si="90"/>
        <v>-</v>
      </c>
    </row>
    <row r="5705" spans="1:16" x14ac:dyDescent="0.25">
      <c r="A5705" s="15"/>
      <c r="B5705" s="19"/>
      <c r="C5705" s="15"/>
      <c r="D5705" s="15"/>
      <c r="E5705" s="15"/>
      <c r="F5705" s="15"/>
      <c r="G5705" s="15"/>
      <c r="H5705" s="15"/>
      <c r="I5705" s="15"/>
      <c r="J5705" s="15"/>
      <c r="K5705" s="19"/>
      <c r="L5705" s="24" t="str">
        <f t="shared" ca="1" si="90"/>
        <v>-</v>
      </c>
      <c r="M5705" s="15"/>
      <c r="N5705" s="15"/>
      <c r="O5705" s="15"/>
      <c r="P5705" s="15"/>
    </row>
    <row r="5706" spans="1:16" x14ac:dyDescent="0.25">
      <c r="L5706" s="21" t="str">
        <f t="shared" ca="1" si="90"/>
        <v>-</v>
      </c>
    </row>
    <row r="5707" spans="1:16" x14ac:dyDescent="0.25">
      <c r="A5707" s="15"/>
      <c r="B5707" s="19"/>
      <c r="C5707" s="15"/>
      <c r="D5707" s="15"/>
      <c r="E5707" s="15"/>
      <c r="F5707" s="15"/>
      <c r="G5707" s="15"/>
      <c r="H5707" s="15"/>
      <c r="I5707" s="15"/>
      <c r="J5707" s="15"/>
      <c r="K5707" s="19"/>
      <c r="L5707" s="24" t="str">
        <f t="shared" ca="1" si="90"/>
        <v>-</v>
      </c>
      <c r="M5707" s="15"/>
      <c r="N5707" s="15"/>
      <c r="O5707" s="15"/>
      <c r="P5707" s="15"/>
    </row>
    <row r="5708" spans="1:16" x14ac:dyDescent="0.25">
      <c r="L5708" s="21" t="str">
        <f t="shared" ca="1" si="90"/>
        <v>-</v>
      </c>
    </row>
    <row r="5709" spans="1:16" x14ac:dyDescent="0.25">
      <c r="A5709" s="15"/>
      <c r="B5709" s="19"/>
      <c r="C5709" s="15"/>
      <c r="D5709" s="15"/>
      <c r="E5709" s="15"/>
      <c r="F5709" s="15"/>
      <c r="G5709" s="15"/>
      <c r="H5709" s="15"/>
      <c r="I5709" s="15"/>
      <c r="J5709" s="15"/>
      <c r="K5709" s="19"/>
      <c r="L5709" s="24" t="str">
        <f t="shared" ca="1" si="90"/>
        <v>-</v>
      </c>
      <c r="M5709" s="15"/>
      <c r="N5709" s="15"/>
      <c r="O5709" s="15"/>
      <c r="P5709" s="15"/>
    </row>
    <row r="5710" spans="1:16" x14ac:dyDescent="0.25">
      <c r="L5710" s="21" t="str">
        <f t="shared" ca="1" si="90"/>
        <v>-</v>
      </c>
    </row>
    <row r="5711" spans="1:16" x14ac:dyDescent="0.25">
      <c r="A5711" s="15"/>
      <c r="B5711" s="19"/>
      <c r="C5711" s="15"/>
      <c r="D5711" s="15"/>
      <c r="E5711" s="15"/>
      <c r="F5711" s="15"/>
      <c r="G5711" s="15"/>
      <c r="H5711" s="15"/>
      <c r="I5711" s="15"/>
      <c r="J5711" s="15"/>
      <c r="K5711" s="19"/>
      <c r="L5711" s="24" t="str">
        <f t="shared" ca="1" si="90"/>
        <v>-</v>
      </c>
      <c r="M5711" s="15"/>
      <c r="N5711" s="15"/>
      <c r="O5711" s="15"/>
      <c r="P5711" s="15"/>
    </row>
    <row r="5712" spans="1:16" x14ac:dyDescent="0.25">
      <c r="L5712" s="21" t="str">
        <f t="shared" ca="1" si="90"/>
        <v>-</v>
      </c>
    </row>
    <row r="5713" spans="1:16" x14ac:dyDescent="0.25">
      <c r="A5713" s="15"/>
      <c r="B5713" s="19"/>
      <c r="C5713" s="15"/>
      <c r="D5713" s="15"/>
      <c r="E5713" s="15"/>
      <c r="F5713" s="15"/>
      <c r="G5713" s="15"/>
      <c r="H5713" s="15"/>
      <c r="I5713" s="15"/>
      <c r="J5713" s="15"/>
      <c r="K5713" s="19"/>
      <c r="L5713" s="24" t="str">
        <f t="shared" ca="1" si="90"/>
        <v>-</v>
      </c>
      <c r="M5713" s="15"/>
      <c r="N5713" s="15"/>
      <c r="O5713" s="15"/>
      <c r="P5713" s="15"/>
    </row>
    <row r="5714" spans="1:16" x14ac:dyDescent="0.25">
      <c r="L5714" s="21" t="str">
        <f t="shared" ca="1" si="90"/>
        <v>-</v>
      </c>
    </row>
    <row r="5715" spans="1:16" x14ac:dyDescent="0.25">
      <c r="A5715" s="15"/>
      <c r="B5715" s="19"/>
      <c r="C5715" s="15"/>
      <c r="D5715" s="15"/>
      <c r="E5715" s="15"/>
      <c r="F5715" s="15"/>
      <c r="G5715" s="15"/>
      <c r="H5715" s="15"/>
      <c r="I5715" s="15"/>
      <c r="J5715" s="15"/>
      <c r="K5715" s="19"/>
      <c r="L5715" s="24" t="str">
        <f t="shared" ca="1" si="90"/>
        <v>-</v>
      </c>
      <c r="M5715" s="15"/>
      <c r="N5715" s="15"/>
      <c r="O5715" s="15"/>
      <c r="P5715" s="15"/>
    </row>
    <row r="5716" spans="1:16" x14ac:dyDescent="0.25">
      <c r="L5716" s="21" t="str">
        <f t="shared" ca="1" si="90"/>
        <v>-</v>
      </c>
    </row>
    <row r="5717" spans="1:16" x14ac:dyDescent="0.25">
      <c r="A5717" s="15"/>
      <c r="B5717" s="19"/>
      <c r="C5717" s="15"/>
      <c r="D5717" s="15"/>
      <c r="E5717" s="15"/>
      <c r="F5717" s="15"/>
      <c r="G5717" s="15"/>
      <c r="H5717" s="15"/>
      <c r="I5717" s="15"/>
      <c r="J5717" s="15"/>
      <c r="K5717" s="19"/>
      <c r="L5717" s="24" t="str">
        <f t="shared" ca="1" si="90"/>
        <v>-</v>
      </c>
      <c r="M5717" s="15"/>
      <c r="N5717" s="15"/>
      <c r="O5717" s="15"/>
      <c r="P5717" s="15"/>
    </row>
    <row r="5718" spans="1:16" x14ac:dyDescent="0.25">
      <c r="L5718" s="21" t="str">
        <f t="shared" ca="1" si="90"/>
        <v>-</v>
      </c>
    </row>
    <row r="5719" spans="1:16" x14ac:dyDescent="0.25">
      <c r="A5719" s="15"/>
      <c r="B5719" s="19"/>
      <c r="C5719" s="15"/>
      <c r="D5719" s="15"/>
      <c r="E5719" s="15"/>
      <c r="F5719" s="15"/>
      <c r="G5719" s="15"/>
      <c r="H5719" s="15"/>
      <c r="I5719" s="15"/>
      <c r="J5719" s="15"/>
      <c r="K5719" s="19"/>
      <c r="L5719" s="24" t="str">
        <f t="shared" ca="1" si="90"/>
        <v>-</v>
      </c>
      <c r="M5719" s="15"/>
      <c r="N5719" s="15"/>
      <c r="O5719" s="15"/>
      <c r="P5719" s="15"/>
    </row>
    <row r="5720" spans="1:16" x14ac:dyDescent="0.25">
      <c r="L5720" s="21" t="str">
        <f t="shared" ca="1" si="90"/>
        <v>-</v>
      </c>
    </row>
    <row r="5721" spans="1:16" x14ac:dyDescent="0.25">
      <c r="A5721" s="15"/>
      <c r="B5721" s="19"/>
      <c r="C5721" s="15"/>
      <c r="D5721" s="15"/>
      <c r="E5721" s="15"/>
      <c r="F5721" s="15"/>
      <c r="G5721" s="15"/>
      <c r="H5721" s="15"/>
      <c r="I5721" s="15"/>
      <c r="J5721" s="15"/>
      <c r="K5721" s="19"/>
      <c r="L5721" s="24" t="str">
        <f t="shared" ca="1" si="90"/>
        <v>-</v>
      </c>
      <c r="M5721" s="15"/>
      <c r="N5721" s="15"/>
      <c r="O5721" s="15"/>
      <c r="P5721" s="15"/>
    </row>
    <row r="5722" spans="1:16" x14ac:dyDescent="0.25">
      <c r="L5722" s="21" t="str">
        <f t="shared" ca="1" si="90"/>
        <v>-</v>
      </c>
    </row>
    <row r="5723" spans="1:16" x14ac:dyDescent="0.25">
      <c r="A5723" s="15"/>
      <c r="B5723" s="19"/>
      <c r="C5723" s="15"/>
      <c r="D5723" s="15"/>
      <c r="E5723" s="15"/>
      <c r="F5723" s="15"/>
      <c r="G5723" s="15"/>
      <c r="H5723" s="15"/>
      <c r="I5723" s="15"/>
      <c r="J5723" s="15"/>
      <c r="K5723" s="19"/>
      <c r="L5723" s="24" t="str">
        <f t="shared" ca="1" si="90"/>
        <v>-</v>
      </c>
      <c r="M5723" s="15"/>
      <c r="N5723" s="15"/>
      <c r="O5723" s="15"/>
      <c r="P5723" s="15"/>
    </row>
    <row r="5724" spans="1:16" x14ac:dyDescent="0.25">
      <c r="L5724" s="21" t="str">
        <f t="shared" ca="1" si="90"/>
        <v>-</v>
      </c>
    </row>
    <row r="5725" spans="1:16" x14ac:dyDescent="0.25">
      <c r="A5725" s="15"/>
      <c r="B5725" s="19"/>
      <c r="C5725" s="15"/>
      <c r="D5725" s="15"/>
      <c r="E5725" s="15"/>
      <c r="F5725" s="15"/>
      <c r="G5725" s="15"/>
      <c r="H5725" s="15"/>
      <c r="I5725" s="15"/>
      <c r="J5725" s="15"/>
      <c r="K5725" s="19"/>
      <c r="L5725" s="24" t="str">
        <f t="shared" ca="1" si="90"/>
        <v>-</v>
      </c>
      <c r="M5725" s="15"/>
      <c r="N5725" s="15"/>
      <c r="O5725" s="15"/>
      <c r="P5725" s="15"/>
    </row>
    <row r="5726" spans="1:16" x14ac:dyDescent="0.25">
      <c r="L5726" s="21" t="str">
        <f t="shared" ca="1" si="90"/>
        <v>-</v>
      </c>
    </row>
    <row r="5727" spans="1:16" x14ac:dyDescent="0.25">
      <c r="A5727" s="15"/>
      <c r="B5727" s="19"/>
      <c r="C5727" s="15"/>
      <c r="D5727" s="15"/>
      <c r="E5727" s="15"/>
      <c r="F5727" s="15"/>
      <c r="G5727" s="15"/>
      <c r="H5727" s="15"/>
      <c r="I5727" s="15"/>
      <c r="J5727" s="15"/>
      <c r="K5727" s="19"/>
      <c r="L5727" s="24" t="str">
        <f t="shared" ca="1" si="90"/>
        <v>-</v>
      </c>
      <c r="M5727" s="15"/>
      <c r="N5727" s="15"/>
      <c r="O5727" s="15"/>
      <c r="P5727" s="15"/>
    </row>
    <row r="5728" spans="1:16" x14ac:dyDescent="0.25">
      <c r="L5728" s="21" t="str">
        <f t="shared" ca="1" si="90"/>
        <v>-</v>
      </c>
    </row>
    <row r="5729" spans="1:16" x14ac:dyDescent="0.25">
      <c r="A5729" s="15"/>
      <c r="B5729" s="19"/>
      <c r="C5729" s="15"/>
      <c r="D5729" s="15"/>
      <c r="E5729" s="15"/>
      <c r="F5729" s="15"/>
      <c r="G5729" s="15"/>
      <c r="H5729" s="15"/>
      <c r="I5729" s="15"/>
      <c r="J5729" s="15"/>
      <c r="K5729" s="19"/>
      <c r="L5729" s="24" t="str">
        <f t="shared" ca="1" si="90"/>
        <v>-</v>
      </c>
      <c r="M5729" s="15"/>
      <c r="N5729" s="15"/>
      <c r="O5729" s="15"/>
      <c r="P5729" s="15"/>
    </row>
    <row r="5730" spans="1:16" x14ac:dyDescent="0.25">
      <c r="L5730" s="21" t="str">
        <f t="shared" ca="1" si="90"/>
        <v>-</v>
      </c>
    </row>
    <row r="5731" spans="1:16" x14ac:dyDescent="0.25">
      <c r="A5731" s="15"/>
      <c r="B5731" s="19"/>
      <c r="C5731" s="15"/>
      <c r="D5731" s="15"/>
      <c r="E5731" s="15"/>
      <c r="F5731" s="15"/>
      <c r="G5731" s="15"/>
      <c r="H5731" s="15"/>
      <c r="I5731" s="15"/>
      <c r="J5731" s="15"/>
      <c r="K5731" s="19"/>
      <c r="L5731" s="24" t="str">
        <f t="shared" ca="1" si="90"/>
        <v>-</v>
      </c>
      <c r="M5731" s="15"/>
      <c r="N5731" s="15"/>
      <c r="O5731" s="15"/>
      <c r="P5731" s="15"/>
    </row>
    <row r="5732" spans="1:16" x14ac:dyDescent="0.25">
      <c r="L5732" s="21" t="str">
        <f t="shared" ca="1" si="90"/>
        <v>-</v>
      </c>
    </row>
    <row r="5733" spans="1:16" x14ac:dyDescent="0.25">
      <c r="A5733" s="15"/>
      <c r="B5733" s="19"/>
      <c r="C5733" s="15"/>
      <c r="D5733" s="15"/>
      <c r="E5733" s="15"/>
      <c r="F5733" s="15"/>
      <c r="G5733" s="15"/>
      <c r="H5733" s="15"/>
      <c r="I5733" s="15"/>
      <c r="J5733" s="15"/>
      <c r="K5733" s="19"/>
      <c r="L5733" s="24" t="str">
        <f t="shared" ca="1" si="90"/>
        <v>-</v>
      </c>
      <c r="M5733" s="15"/>
      <c r="N5733" s="15"/>
      <c r="O5733" s="15"/>
      <c r="P5733" s="15"/>
    </row>
    <row r="5734" spans="1:16" x14ac:dyDescent="0.25">
      <c r="L5734" s="21" t="str">
        <f t="shared" ca="1" si="90"/>
        <v>-</v>
      </c>
    </row>
    <row r="5735" spans="1:16" x14ac:dyDescent="0.25">
      <c r="A5735" s="15"/>
      <c r="B5735" s="19"/>
      <c r="C5735" s="15"/>
      <c r="D5735" s="15"/>
      <c r="E5735" s="15"/>
      <c r="F5735" s="15"/>
      <c r="G5735" s="15"/>
      <c r="H5735" s="15"/>
      <c r="I5735" s="15"/>
      <c r="J5735" s="15"/>
      <c r="K5735" s="19"/>
      <c r="L5735" s="24" t="str">
        <f t="shared" ca="1" si="90"/>
        <v>-</v>
      </c>
      <c r="M5735" s="15"/>
      <c r="N5735" s="15"/>
      <c r="O5735" s="15"/>
      <c r="P5735" s="15"/>
    </row>
    <row r="5736" spans="1:16" x14ac:dyDescent="0.25">
      <c r="L5736" s="21" t="str">
        <f t="shared" ca="1" si="90"/>
        <v>-</v>
      </c>
    </row>
    <row r="5737" spans="1:16" x14ac:dyDescent="0.25">
      <c r="A5737" s="15"/>
      <c r="B5737" s="19"/>
      <c r="C5737" s="15"/>
      <c r="D5737" s="15"/>
      <c r="E5737" s="15"/>
      <c r="F5737" s="15"/>
      <c r="G5737" s="15"/>
      <c r="H5737" s="15"/>
      <c r="I5737" s="15"/>
      <c r="J5737" s="15"/>
      <c r="K5737" s="19"/>
      <c r="L5737" s="24" t="str">
        <f t="shared" ca="1" si="90"/>
        <v>-</v>
      </c>
      <c r="M5737" s="15"/>
      <c r="N5737" s="15"/>
      <c r="O5737" s="15"/>
      <c r="P5737" s="15"/>
    </row>
    <row r="5738" spans="1:16" x14ac:dyDescent="0.25">
      <c r="L5738" s="21" t="str">
        <f t="shared" ca="1" si="90"/>
        <v>-</v>
      </c>
    </row>
    <row r="5739" spans="1:16" x14ac:dyDescent="0.25">
      <c r="A5739" s="15"/>
      <c r="B5739" s="19"/>
      <c r="C5739" s="15"/>
      <c r="D5739" s="15"/>
      <c r="E5739" s="15"/>
      <c r="F5739" s="15"/>
      <c r="G5739" s="15"/>
      <c r="H5739" s="15"/>
      <c r="I5739" s="15"/>
      <c r="J5739" s="15"/>
      <c r="K5739" s="19"/>
      <c r="L5739" s="24" t="str">
        <f t="shared" ca="1" si="90"/>
        <v>-</v>
      </c>
      <c r="M5739" s="15"/>
      <c r="N5739" s="15"/>
      <c r="O5739" s="15"/>
      <c r="P5739" s="15"/>
    </row>
    <row r="5740" spans="1:16" x14ac:dyDescent="0.25">
      <c r="L5740" s="21" t="str">
        <f t="shared" ca="1" si="90"/>
        <v>-</v>
      </c>
    </row>
    <row r="5741" spans="1:16" x14ac:dyDescent="0.25">
      <c r="A5741" s="15"/>
      <c r="B5741" s="19"/>
      <c r="C5741" s="15"/>
      <c r="D5741" s="15"/>
      <c r="E5741" s="15"/>
      <c r="F5741" s="15"/>
      <c r="G5741" s="15"/>
      <c r="H5741" s="15"/>
      <c r="I5741" s="15"/>
      <c r="J5741" s="15"/>
      <c r="K5741" s="19"/>
      <c r="L5741" s="24" t="str">
        <f t="shared" ca="1" si="90"/>
        <v>-</v>
      </c>
      <c r="M5741" s="15"/>
      <c r="N5741" s="15"/>
      <c r="O5741" s="15"/>
      <c r="P5741" s="15"/>
    </row>
    <row r="5742" spans="1:16" x14ac:dyDescent="0.25">
      <c r="L5742" s="21" t="str">
        <f t="shared" ca="1" si="90"/>
        <v>-</v>
      </c>
    </row>
    <row r="5743" spans="1:16" x14ac:dyDescent="0.25">
      <c r="A5743" s="15"/>
      <c r="B5743" s="19"/>
      <c r="C5743" s="15"/>
      <c r="D5743" s="15"/>
      <c r="E5743" s="15"/>
      <c r="F5743" s="15"/>
      <c r="G5743" s="15"/>
      <c r="H5743" s="15"/>
      <c r="I5743" s="15"/>
      <c r="J5743" s="15"/>
      <c r="K5743" s="19"/>
      <c r="L5743" s="24" t="str">
        <f t="shared" ca="1" si="90"/>
        <v>-</v>
      </c>
      <c r="M5743" s="15"/>
      <c r="N5743" s="15"/>
      <c r="O5743" s="15"/>
      <c r="P5743" s="15"/>
    </row>
    <row r="5744" spans="1:16" x14ac:dyDescent="0.25">
      <c r="L5744" s="21" t="str">
        <f t="shared" ca="1" si="90"/>
        <v>-</v>
      </c>
    </row>
    <row r="5745" spans="1:16" x14ac:dyDescent="0.25">
      <c r="A5745" s="15"/>
      <c r="B5745" s="19"/>
      <c r="C5745" s="15"/>
      <c r="D5745" s="15"/>
      <c r="E5745" s="15"/>
      <c r="F5745" s="15"/>
      <c r="G5745" s="15"/>
      <c r="H5745" s="15"/>
      <c r="I5745" s="15"/>
      <c r="J5745" s="15"/>
      <c r="K5745" s="19"/>
      <c r="L5745" s="24" t="str">
        <f t="shared" ca="1" si="90"/>
        <v>-</v>
      </c>
      <c r="M5745" s="15"/>
      <c r="N5745" s="15"/>
      <c r="O5745" s="15"/>
      <c r="P5745" s="15"/>
    </row>
    <row r="5746" spans="1:16" x14ac:dyDescent="0.25">
      <c r="L5746" s="21" t="str">
        <f t="shared" ca="1" si="90"/>
        <v>-</v>
      </c>
    </row>
    <row r="5747" spans="1:16" x14ac:dyDescent="0.25">
      <c r="A5747" s="15"/>
      <c r="B5747" s="19"/>
      <c r="C5747" s="15"/>
      <c r="D5747" s="15"/>
      <c r="E5747" s="15"/>
      <c r="F5747" s="15"/>
      <c r="G5747" s="15"/>
      <c r="H5747" s="15"/>
      <c r="I5747" s="15"/>
      <c r="J5747" s="15"/>
      <c r="K5747" s="19"/>
      <c r="L5747" s="24" t="str">
        <f t="shared" ca="1" si="90"/>
        <v>-</v>
      </c>
      <c r="M5747" s="15"/>
      <c r="N5747" s="15"/>
      <c r="O5747" s="15"/>
      <c r="P5747" s="15"/>
    </row>
    <row r="5748" spans="1:16" x14ac:dyDescent="0.25">
      <c r="L5748" s="21" t="str">
        <f t="shared" ca="1" si="90"/>
        <v>-</v>
      </c>
    </row>
    <row r="5749" spans="1:16" x14ac:dyDescent="0.25">
      <c r="A5749" s="15"/>
      <c r="B5749" s="19"/>
      <c r="C5749" s="15"/>
      <c r="D5749" s="15"/>
      <c r="E5749" s="15"/>
      <c r="F5749" s="15"/>
      <c r="G5749" s="15"/>
      <c r="H5749" s="15"/>
      <c r="I5749" s="15"/>
      <c r="J5749" s="15"/>
      <c r="K5749" s="19"/>
      <c r="L5749" s="24" t="str">
        <f t="shared" ca="1" si="90"/>
        <v>-</v>
      </c>
      <c r="M5749" s="15"/>
      <c r="N5749" s="15"/>
      <c r="O5749" s="15"/>
      <c r="P5749" s="15"/>
    </row>
    <row r="5750" spans="1:16" x14ac:dyDescent="0.25">
      <c r="L5750" s="21" t="str">
        <f t="shared" ca="1" si="90"/>
        <v>-</v>
      </c>
    </row>
    <row r="5751" spans="1:16" x14ac:dyDescent="0.25">
      <c r="A5751" s="15"/>
      <c r="B5751" s="19"/>
      <c r="C5751" s="15"/>
      <c r="D5751" s="15"/>
      <c r="E5751" s="15"/>
      <c r="F5751" s="15"/>
      <c r="G5751" s="15"/>
      <c r="H5751" s="15"/>
      <c r="I5751" s="15"/>
      <c r="J5751" s="15"/>
      <c r="K5751" s="19"/>
      <c r="L5751" s="24" t="str">
        <f t="shared" ca="1" si="90"/>
        <v>-</v>
      </c>
      <c r="M5751" s="15"/>
      <c r="N5751" s="15"/>
      <c r="O5751" s="15"/>
      <c r="P5751" s="15"/>
    </row>
    <row r="5752" spans="1:16" x14ac:dyDescent="0.25">
      <c r="L5752" s="21" t="str">
        <f t="shared" ca="1" si="90"/>
        <v>-</v>
      </c>
    </row>
    <row r="5753" spans="1:16" x14ac:dyDescent="0.25">
      <c r="A5753" s="15"/>
      <c r="B5753" s="19"/>
      <c r="C5753" s="15"/>
      <c r="D5753" s="15"/>
      <c r="E5753" s="15"/>
      <c r="F5753" s="15"/>
      <c r="G5753" s="15"/>
      <c r="H5753" s="15"/>
      <c r="I5753" s="15"/>
      <c r="J5753" s="15"/>
      <c r="K5753" s="19"/>
      <c r="L5753" s="24" t="str">
        <f t="shared" ca="1" si="90"/>
        <v>-</v>
      </c>
      <c r="M5753" s="15"/>
      <c r="N5753" s="15"/>
      <c r="O5753" s="15"/>
      <c r="P5753" s="15"/>
    </row>
    <row r="5754" spans="1:16" x14ac:dyDescent="0.25">
      <c r="L5754" s="21" t="str">
        <f t="shared" ca="1" si="90"/>
        <v>-</v>
      </c>
    </row>
    <row r="5755" spans="1:16" x14ac:dyDescent="0.25">
      <c r="A5755" s="15"/>
      <c r="B5755" s="19"/>
      <c r="C5755" s="15"/>
      <c r="D5755" s="15"/>
      <c r="E5755" s="15"/>
      <c r="F5755" s="15"/>
      <c r="G5755" s="15"/>
      <c r="H5755" s="15"/>
      <c r="I5755" s="15"/>
      <c r="J5755" s="15"/>
      <c r="K5755" s="19"/>
      <c r="L5755" s="24" t="str">
        <f t="shared" ca="1" si="90"/>
        <v>-</v>
      </c>
      <c r="M5755" s="15"/>
      <c r="N5755" s="15"/>
      <c r="O5755" s="15"/>
      <c r="P5755" s="15"/>
    </row>
    <row r="5756" spans="1:16" x14ac:dyDescent="0.25">
      <c r="L5756" s="21" t="str">
        <f t="shared" ca="1" si="90"/>
        <v>-</v>
      </c>
    </row>
    <row r="5757" spans="1:16" x14ac:dyDescent="0.25">
      <c r="A5757" s="15"/>
      <c r="B5757" s="19"/>
      <c r="C5757" s="15"/>
      <c r="D5757" s="15"/>
      <c r="E5757" s="15"/>
      <c r="F5757" s="15"/>
      <c r="G5757" s="15"/>
      <c r="H5757" s="15"/>
      <c r="I5757" s="15"/>
      <c r="J5757" s="15"/>
      <c r="K5757" s="19"/>
      <c r="L5757" s="24" t="str">
        <f t="shared" ca="1" si="90"/>
        <v>-</v>
      </c>
      <c r="M5757" s="15"/>
      <c r="N5757" s="15"/>
      <c r="O5757" s="15"/>
      <c r="P5757" s="15"/>
    </row>
    <row r="5758" spans="1:16" x14ac:dyDescent="0.25">
      <c r="L5758" s="21" t="str">
        <f t="shared" ca="1" si="90"/>
        <v>-</v>
      </c>
    </row>
    <row r="5759" spans="1:16" x14ac:dyDescent="0.25">
      <c r="A5759" s="15"/>
      <c r="B5759" s="19"/>
      <c r="C5759" s="15"/>
      <c r="D5759" s="15"/>
      <c r="E5759" s="15"/>
      <c r="F5759" s="15"/>
      <c r="G5759" s="15"/>
      <c r="H5759" s="15"/>
      <c r="I5759" s="15"/>
      <c r="J5759" s="15"/>
      <c r="K5759" s="19"/>
      <c r="L5759" s="24" t="str">
        <f t="shared" ca="1" si="90"/>
        <v>-</v>
      </c>
      <c r="M5759" s="15"/>
      <c r="N5759" s="15"/>
      <c r="O5759" s="15"/>
      <c r="P5759" s="15"/>
    </row>
    <row r="5760" spans="1:16" x14ac:dyDescent="0.25">
      <c r="L5760" s="21" t="str">
        <f t="shared" ca="1" si="90"/>
        <v>-</v>
      </c>
    </row>
    <row r="5761" spans="1:16" x14ac:dyDescent="0.25">
      <c r="A5761" s="15"/>
      <c r="B5761" s="19"/>
      <c r="C5761" s="15"/>
      <c r="D5761" s="15"/>
      <c r="E5761" s="15"/>
      <c r="F5761" s="15"/>
      <c r="G5761" s="15"/>
      <c r="H5761" s="15"/>
      <c r="I5761" s="15"/>
      <c r="J5761" s="15"/>
      <c r="K5761" s="19"/>
      <c r="L5761" s="24" t="str">
        <f t="shared" ca="1" si="90"/>
        <v>-</v>
      </c>
      <c r="M5761" s="15"/>
      <c r="N5761" s="15"/>
      <c r="O5761" s="15"/>
      <c r="P5761" s="15"/>
    </row>
    <row r="5762" spans="1:16" x14ac:dyDescent="0.25">
      <c r="L5762" s="21" t="str">
        <f t="shared" ca="1" si="90"/>
        <v>-</v>
      </c>
    </row>
    <row r="5763" spans="1:16" x14ac:dyDescent="0.25">
      <c r="A5763" s="15"/>
      <c r="B5763" s="19"/>
      <c r="C5763" s="15"/>
      <c r="D5763" s="15"/>
      <c r="E5763" s="15"/>
      <c r="F5763" s="15"/>
      <c r="G5763" s="15"/>
      <c r="H5763" s="15"/>
      <c r="I5763" s="15"/>
      <c r="J5763" s="15"/>
      <c r="K5763" s="19"/>
      <c r="L5763" s="24" t="str">
        <f t="shared" ca="1" si="90"/>
        <v>-</v>
      </c>
      <c r="M5763" s="15"/>
      <c r="N5763" s="15"/>
      <c r="O5763" s="15"/>
      <c r="P5763" s="15"/>
    </row>
    <row r="5764" spans="1:16" x14ac:dyDescent="0.25">
      <c r="L5764" s="21" t="str">
        <f t="shared" ca="1" si="90"/>
        <v>-</v>
      </c>
    </row>
    <row r="5765" spans="1:16" x14ac:dyDescent="0.25">
      <c r="A5765" s="15"/>
      <c r="B5765" s="19"/>
      <c r="C5765" s="15"/>
      <c r="D5765" s="15"/>
      <c r="E5765" s="15"/>
      <c r="F5765" s="15"/>
      <c r="G5765" s="15"/>
      <c r="H5765" s="15"/>
      <c r="I5765" s="15"/>
      <c r="J5765" s="15"/>
      <c r="K5765" s="19"/>
      <c r="L5765" s="24" t="str">
        <f t="shared" ca="1" si="90"/>
        <v>-</v>
      </c>
      <c r="M5765" s="15"/>
      <c r="N5765" s="15"/>
      <c r="O5765" s="15"/>
      <c r="P5765" s="15"/>
    </row>
    <row r="5766" spans="1:16" x14ac:dyDescent="0.25">
      <c r="L5766" s="21" t="str">
        <f t="shared" ref="L5766:L5829" ca="1" si="91">IF(B5766&gt;1/1/1900, (IF(M5766="Closed",(DATEDIF(B5766,K5766,"d"))-(DATEDIF(H5766,J5766,"d")),IF(OR(M5766="Pending",ISBLANK(K5766)),TODAY()-B5766))),"-")</f>
        <v>-</v>
      </c>
    </row>
    <row r="5767" spans="1:16" x14ac:dyDescent="0.25">
      <c r="A5767" s="15"/>
      <c r="B5767" s="19"/>
      <c r="C5767" s="15"/>
      <c r="D5767" s="15"/>
      <c r="E5767" s="15"/>
      <c r="F5767" s="15"/>
      <c r="G5767" s="15"/>
      <c r="H5767" s="15"/>
      <c r="I5767" s="15"/>
      <c r="J5767" s="15"/>
      <c r="K5767" s="19"/>
      <c r="L5767" s="24" t="str">
        <f t="shared" ca="1" si="91"/>
        <v>-</v>
      </c>
      <c r="M5767" s="15"/>
      <c r="N5767" s="15"/>
      <c r="O5767" s="15"/>
      <c r="P5767" s="15"/>
    </row>
    <row r="5768" spans="1:16" x14ac:dyDescent="0.25">
      <c r="L5768" s="21" t="str">
        <f t="shared" ca="1" si="91"/>
        <v>-</v>
      </c>
    </row>
    <row r="5769" spans="1:16" x14ac:dyDescent="0.25">
      <c r="A5769" s="15"/>
      <c r="B5769" s="19"/>
      <c r="C5769" s="15"/>
      <c r="D5769" s="15"/>
      <c r="E5769" s="15"/>
      <c r="F5769" s="15"/>
      <c r="G5769" s="15"/>
      <c r="H5769" s="15"/>
      <c r="I5769" s="15"/>
      <c r="J5769" s="15"/>
      <c r="K5769" s="19"/>
      <c r="L5769" s="24" t="str">
        <f t="shared" ca="1" si="91"/>
        <v>-</v>
      </c>
      <c r="M5769" s="15"/>
      <c r="N5769" s="15"/>
      <c r="O5769" s="15"/>
      <c r="P5769" s="15"/>
    </row>
    <row r="5770" spans="1:16" x14ac:dyDescent="0.25">
      <c r="L5770" s="21" t="str">
        <f t="shared" ca="1" si="91"/>
        <v>-</v>
      </c>
    </row>
    <row r="5771" spans="1:16" x14ac:dyDescent="0.25">
      <c r="A5771" s="15"/>
      <c r="B5771" s="19"/>
      <c r="C5771" s="15"/>
      <c r="D5771" s="15"/>
      <c r="E5771" s="15"/>
      <c r="F5771" s="15"/>
      <c r="G5771" s="15"/>
      <c r="H5771" s="15"/>
      <c r="I5771" s="15"/>
      <c r="J5771" s="15"/>
      <c r="K5771" s="19"/>
      <c r="L5771" s="24" t="str">
        <f t="shared" ca="1" si="91"/>
        <v>-</v>
      </c>
      <c r="M5771" s="15"/>
      <c r="N5771" s="15"/>
      <c r="O5771" s="15"/>
      <c r="P5771" s="15"/>
    </row>
    <row r="5772" spans="1:16" x14ac:dyDescent="0.25">
      <c r="L5772" s="21" t="str">
        <f t="shared" ca="1" si="91"/>
        <v>-</v>
      </c>
    </row>
    <row r="5773" spans="1:16" x14ac:dyDescent="0.25">
      <c r="A5773" s="15"/>
      <c r="B5773" s="19"/>
      <c r="C5773" s="15"/>
      <c r="D5773" s="15"/>
      <c r="E5773" s="15"/>
      <c r="F5773" s="15"/>
      <c r="G5773" s="15"/>
      <c r="H5773" s="15"/>
      <c r="I5773" s="15"/>
      <c r="J5773" s="15"/>
      <c r="K5773" s="19"/>
      <c r="L5773" s="24" t="str">
        <f t="shared" ca="1" si="91"/>
        <v>-</v>
      </c>
      <c r="M5773" s="15"/>
      <c r="N5773" s="15"/>
      <c r="O5773" s="15"/>
      <c r="P5773" s="15"/>
    </row>
    <row r="5774" spans="1:16" x14ac:dyDescent="0.25">
      <c r="L5774" s="21" t="str">
        <f t="shared" ca="1" si="91"/>
        <v>-</v>
      </c>
    </row>
    <row r="5775" spans="1:16" x14ac:dyDescent="0.25">
      <c r="A5775" s="15"/>
      <c r="B5775" s="19"/>
      <c r="C5775" s="15"/>
      <c r="D5775" s="15"/>
      <c r="E5775" s="15"/>
      <c r="F5775" s="15"/>
      <c r="G5775" s="15"/>
      <c r="H5775" s="15"/>
      <c r="I5775" s="15"/>
      <c r="J5775" s="15"/>
      <c r="K5775" s="19"/>
      <c r="L5775" s="24" t="str">
        <f t="shared" ca="1" si="91"/>
        <v>-</v>
      </c>
      <c r="M5775" s="15"/>
      <c r="N5775" s="15"/>
      <c r="O5775" s="15"/>
      <c r="P5775" s="15"/>
    </row>
    <row r="5776" spans="1:16" x14ac:dyDescent="0.25">
      <c r="L5776" s="21" t="str">
        <f t="shared" ca="1" si="91"/>
        <v>-</v>
      </c>
    </row>
    <row r="5777" spans="1:16" x14ac:dyDescent="0.25">
      <c r="A5777" s="15"/>
      <c r="B5777" s="19"/>
      <c r="C5777" s="15"/>
      <c r="D5777" s="15"/>
      <c r="E5777" s="15"/>
      <c r="F5777" s="15"/>
      <c r="G5777" s="15"/>
      <c r="H5777" s="15"/>
      <c r="I5777" s="15"/>
      <c r="J5777" s="15"/>
      <c r="K5777" s="19"/>
      <c r="L5777" s="24" t="str">
        <f t="shared" ca="1" si="91"/>
        <v>-</v>
      </c>
      <c r="M5777" s="15"/>
      <c r="N5777" s="15"/>
      <c r="O5777" s="15"/>
      <c r="P5777" s="15"/>
    </row>
    <row r="5778" spans="1:16" x14ac:dyDescent="0.25">
      <c r="L5778" s="21" t="str">
        <f t="shared" ca="1" si="91"/>
        <v>-</v>
      </c>
    </row>
    <row r="5779" spans="1:16" x14ac:dyDescent="0.25">
      <c r="A5779" s="15"/>
      <c r="B5779" s="19"/>
      <c r="C5779" s="15"/>
      <c r="D5779" s="15"/>
      <c r="E5779" s="15"/>
      <c r="F5779" s="15"/>
      <c r="G5779" s="15"/>
      <c r="H5779" s="15"/>
      <c r="I5779" s="15"/>
      <c r="J5779" s="15"/>
      <c r="K5779" s="19"/>
      <c r="L5779" s="24" t="str">
        <f t="shared" ca="1" si="91"/>
        <v>-</v>
      </c>
      <c r="M5779" s="15"/>
      <c r="N5779" s="15"/>
      <c r="O5779" s="15"/>
      <c r="P5779" s="15"/>
    </row>
    <row r="5780" spans="1:16" x14ac:dyDescent="0.25">
      <c r="L5780" s="21" t="str">
        <f t="shared" ca="1" si="91"/>
        <v>-</v>
      </c>
    </row>
    <row r="5781" spans="1:16" x14ac:dyDescent="0.25">
      <c r="A5781" s="15"/>
      <c r="B5781" s="19"/>
      <c r="C5781" s="15"/>
      <c r="D5781" s="15"/>
      <c r="E5781" s="15"/>
      <c r="F5781" s="15"/>
      <c r="G5781" s="15"/>
      <c r="H5781" s="15"/>
      <c r="I5781" s="15"/>
      <c r="J5781" s="15"/>
      <c r="K5781" s="19"/>
      <c r="L5781" s="24" t="str">
        <f t="shared" ca="1" si="91"/>
        <v>-</v>
      </c>
      <c r="M5781" s="15"/>
      <c r="N5781" s="15"/>
      <c r="O5781" s="15"/>
      <c r="P5781" s="15"/>
    </row>
    <row r="5782" spans="1:16" x14ac:dyDescent="0.25">
      <c r="L5782" s="21" t="str">
        <f t="shared" ca="1" si="91"/>
        <v>-</v>
      </c>
    </row>
    <row r="5783" spans="1:16" x14ac:dyDescent="0.25">
      <c r="A5783" s="15"/>
      <c r="B5783" s="19"/>
      <c r="C5783" s="15"/>
      <c r="D5783" s="15"/>
      <c r="E5783" s="15"/>
      <c r="F5783" s="15"/>
      <c r="G5783" s="15"/>
      <c r="H5783" s="15"/>
      <c r="I5783" s="15"/>
      <c r="J5783" s="15"/>
      <c r="K5783" s="19"/>
      <c r="L5783" s="24" t="str">
        <f t="shared" ca="1" si="91"/>
        <v>-</v>
      </c>
      <c r="M5783" s="15"/>
      <c r="N5783" s="15"/>
      <c r="O5783" s="15"/>
      <c r="P5783" s="15"/>
    </row>
    <row r="5784" spans="1:16" x14ac:dyDescent="0.25">
      <c r="L5784" s="21" t="str">
        <f t="shared" ca="1" si="91"/>
        <v>-</v>
      </c>
    </row>
    <row r="5785" spans="1:16" x14ac:dyDescent="0.25">
      <c r="A5785" s="15"/>
      <c r="B5785" s="19"/>
      <c r="C5785" s="15"/>
      <c r="D5785" s="15"/>
      <c r="E5785" s="15"/>
      <c r="F5785" s="15"/>
      <c r="G5785" s="15"/>
      <c r="H5785" s="15"/>
      <c r="I5785" s="15"/>
      <c r="J5785" s="15"/>
      <c r="K5785" s="19"/>
      <c r="L5785" s="24" t="str">
        <f t="shared" ca="1" si="91"/>
        <v>-</v>
      </c>
      <c r="M5785" s="15"/>
      <c r="N5785" s="15"/>
      <c r="O5785" s="15"/>
      <c r="P5785" s="15"/>
    </row>
    <row r="5786" spans="1:16" x14ac:dyDescent="0.25">
      <c r="L5786" s="21" t="str">
        <f t="shared" ca="1" si="91"/>
        <v>-</v>
      </c>
    </row>
    <row r="5787" spans="1:16" x14ac:dyDescent="0.25">
      <c r="A5787" s="15"/>
      <c r="B5787" s="19"/>
      <c r="C5787" s="15"/>
      <c r="D5787" s="15"/>
      <c r="E5787" s="15"/>
      <c r="F5787" s="15"/>
      <c r="G5787" s="15"/>
      <c r="H5787" s="15"/>
      <c r="I5787" s="15"/>
      <c r="J5787" s="15"/>
      <c r="K5787" s="19"/>
      <c r="L5787" s="24" t="str">
        <f t="shared" ca="1" si="91"/>
        <v>-</v>
      </c>
      <c r="M5787" s="15"/>
      <c r="N5787" s="15"/>
      <c r="O5787" s="15"/>
      <c r="P5787" s="15"/>
    </row>
    <row r="5788" spans="1:16" x14ac:dyDescent="0.25">
      <c r="L5788" s="21" t="str">
        <f t="shared" ca="1" si="91"/>
        <v>-</v>
      </c>
    </row>
    <row r="5789" spans="1:16" x14ac:dyDescent="0.25">
      <c r="A5789" s="15"/>
      <c r="B5789" s="19"/>
      <c r="C5789" s="15"/>
      <c r="D5789" s="15"/>
      <c r="E5789" s="15"/>
      <c r="F5789" s="15"/>
      <c r="G5789" s="15"/>
      <c r="H5789" s="15"/>
      <c r="I5789" s="15"/>
      <c r="J5789" s="15"/>
      <c r="K5789" s="19"/>
      <c r="L5789" s="24" t="str">
        <f t="shared" ca="1" si="91"/>
        <v>-</v>
      </c>
      <c r="M5789" s="15"/>
      <c r="N5789" s="15"/>
      <c r="O5789" s="15"/>
      <c r="P5789" s="15"/>
    </row>
    <row r="5790" spans="1:16" x14ac:dyDescent="0.25">
      <c r="L5790" s="21" t="str">
        <f t="shared" ca="1" si="91"/>
        <v>-</v>
      </c>
    </row>
    <row r="5791" spans="1:16" x14ac:dyDescent="0.25">
      <c r="A5791" s="15"/>
      <c r="B5791" s="19"/>
      <c r="C5791" s="15"/>
      <c r="D5791" s="15"/>
      <c r="E5791" s="15"/>
      <c r="F5791" s="15"/>
      <c r="G5791" s="15"/>
      <c r="H5791" s="15"/>
      <c r="I5791" s="15"/>
      <c r="J5791" s="15"/>
      <c r="K5791" s="19"/>
      <c r="L5791" s="24" t="str">
        <f t="shared" ca="1" si="91"/>
        <v>-</v>
      </c>
      <c r="M5791" s="15"/>
      <c r="N5791" s="15"/>
      <c r="O5791" s="15"/>
      <c r="P5791" s="15"/>
    </row>
    <row r="5792" spans="1:16" x14ac:dyDescent="0.25">
      <c r="L5792" s="21" t="str">
        <f t="shared" ca="1" si="91"/>
        <v>-</v>
      </c>
    </row>
    <row r="5793" spans="1:16" x14ac:dyDescent="0.25">
      <c r="A5793" s="15"/>
      <c r="B5793" s="19"/>
      <c r="C5793" s="15"/>
      <c r="D5793" s="15"/>
      <c r="E5793" s="15"/>
      <c r="F5793" s="15"/>
      <c r="G5793" s="15"/>
      <c r="H5793" s="15"/>
      <c r="I5793" s="15"/>
      <c r="J5793" s="15"/>
      <c r="K5793" s="19"/>
      <c r="L5793" s="24" t="str">
        <f t="shared" ca="1" si="91"/>
        <v>-</v>
      </c>
      <c r="M5793" s="15"/>
      <c r="N5793" s="15"/>
      <c r="O5793" s="15"/>
      <c r="P5793" s="15"/>
    </row>
    <row r="5794" spans="1:16" x14ac:dyDescent="0.25">
      <c r="L5794" s="21" t="str">
        <f t="shared" ca="1" si="91"/>
        <v>-</v>
      </c>
    </row>
    <row r="5795" spans="1:16" x14ac:dyDescent="0.25">
      <c r="A5795" s="15"/>
      <c r="B5795" s="19"/>
      <c r="C5795" s="15"/>
      <c r="D5795" s="15"/>
      <c r="E5795" s="15"/>
      <c r="F5795" s="15"/>
      <c r="G5795" s="15"/>
      <c r="H5795" s="15"/>
      <c r="I5795" s="15"/>
      <c r="J5795" s="15"/>
      <c r="K5795" s="19"/>
      <c r="L5795" s="24" t="str">
        <f t="shared" ca="1" si="91"/>
        <v>-</v>
      </c>
      <c r="M5795" s="15"/>
      <c r="N5795" s="15"/>
      <c r="O5795" s="15"/>
      <c r="P5795" s="15"/>
    </row>
    <row r="5796" spans="1:16" x14ac:dyDescent="0.25">
      <c r="L5796" s="21" t="str">
        <f t="shared" ca="1" si="91"/>
        <v>-</v>
      </c>
    </row>
    <row r="5797" spans="1:16" x14ac:dyDescent="0.25">
      <c r="A5797" s="15"/>
      <c r="B5797" s="19"/>
      <c r="C5797" s="15"/>
      <c r="D5797" s="15"/>
      <c r="E5797" s="15"/>
      <c r="F5797" s="15"/>
      <c r="G5797" s="15"/>
      <c r="H5797" s="15"/>
      <c r="I5797" s="15"/>
      <c r="J5797" s="15"/>
      <c r="K5797" s="19"/>
      <c r="L5797" s="24" t="str">
        <f t="shared" ca="1" si="91"/>
        <v>-</v>
      </c>
      <c r="M5797" s="15"/>
      <c r="N5797" s="15"/>
      <c r="O5797" s="15"/>
      <c r="P5797" s="15"/>
    </row>
    <row r="5798" spans="1:16" x14ac:dyDescent="0.25">
      <c r="L5798" s="21" t="str">
        <f t="shared" ca="1" si="91"/>
        <v>-</v>
      </c>
    </row>
    <row r="5799" spans="1:16" x14ac:dyDescent="0.25">
      <c r="A5799" s="15"/>
      <c r="B5799" s="19"/>
      <c r="C5799" s="15"/>
      <c r="D5799" s="15"/>
      <c r="E5799" s="15"/>
      <c r="F5799" s="15"/>
      <c r="G5799" s="15"/>
      <c r="H5799" s="15"/>
      <c r="I5799" s="15"/>
      <c r="J5799" s="15"/>
      <c r="K5799" s="19"/>
      <c r="L5799" s="24" t="str">
        <f t="shared" ca="1" si="91"/>
        <v>-</v>
      </c>
      <c r="M5799" s="15"/>
      <c r="N5799" s="15"/>
      <c r="O5799" s="15"/>
      <c r="P5799" s="15"/>
    </row>
    <row r="5800" spans="1:16" x14ac:dyDescent="0.25">
      <c r="L5800" s="21" t="str">
        <f t="shared" ca="1" si="91"/>
        <v>-</v>
      </c>
    </row>
    <row r="5801" spans="1:16" x14ac:dyDescent="0.25">
      <c r="A5801" s="15"/>
      <c r="B5801" s="19"/>
      <c r="C5801" s="15"/>
      <c r="D5801" s="15"/>
      <c r="E5801" s="15"/>
      <c r="F5801" s="15"/>
      <c r="G5801" s="15"/>
      <c r="H5801" s="15"/>
      <c r="I5801" s="15"/>
      <c r="J5801" s="15"/>
      <c r="K5801" s="19"/>
      <c r="L5801" s="24" t="str">
        <f t="shared" ca="1" si="91"/>
        <v>-</v>
      </c>
      <c r="M5801" s="15"/>
      <c r="N5801" s="15"/>
      <c r="O5801" s="15"/>
      <c r="P5801" s="15"/>
    </row>
    <row r="5802" spans="1:16" x14ac:dyDescent="0.25">
      <c r="L5802" s="21" t="str">
        <f t="shared" ca="1" si="91"/>
        <v>-</v>
      </c>
    </row>
    <row r="5803" spans="1:16" x14ac:dyDescent="0.25">
      <c r="A5803" s="15"/>
      <c r="B5803" s="19"/>
      <c r="C5803" s="15"/>
      <c r="D5803" s="15"/>
      <c r="E5803" s="15"/>
      <c r="F5803" s="15"/>
      <c r="G5803" s="15"/>
      <c r="H5803" s="15"/>
      <c r="I5803" s="15"/>
      <c r="J5803" s="15"/>
      <c r="K5803" s="19"/>
      <c r="L5803" s="24" t="str">
        <f t="shared" ca="1" si="91"/>
        <v>-</v>
      </c>
      <c r="M5803" s="15"/>
      <c r="N5803" s="15"/>
      <c r="O5803" s="15"/>
      <c r="P5803" s="15"/>
    </row>
    <row r="5804" spans="1:16" x14ac:dyDescent="0.25">
      <c r="L5804" s="21" t="str">
        <f t="shared" ca="1" si="91"/>
        <v>-</v>
      </c>
    </row>
    <row r="5805" spans="1:16" x14ac:dyDescent="0.25">
      <c r="A5805" s="15"/>
      <c r="B5805" s="19"/>
      <c r="C5805" s="15"/>
      <c r="D5805" s="15"/>
      <c r="E5805" s="15"/>
      <c r="F5805" s="15"/>
      <c r="G5805" s="15"/>
      <c r="H5805" s="15"/>
      <c r="I5805" s="15"/>
      <c r="J5805" s="15"/>
      <c r="K5805" s="19"/>
      <c r="L5805" s="24" t="str">
        <f t="shared" ca="1" si="91"/>
        <v>-</v>
      </c>
      <c r="M5805" s="15"/>
      <c r="N5805" s="15"/>
      <c r="O5805" s="15"/>
      <c r="P5805" s="15"/>
    </row>
    <row r="5806" spans="1:16" x14ac:dyDescent="0.25">
      <c r="L5806" s="21" t="str">
        <f t="shared" ca="1" si="91"/>
        <v>-</v>
      </c>
    </row>
    <row r="5807" spans="1:16" x14ac:dyDescent="0.25">
      <c r="A5807" s="15"/>
      <c r="B5807" s="19"/>
      <c r="C5807" s="15"/>
      <c r="D5807" s="15"/>
      <c r="E5807" s="15"/>
      <c r="F5807" s="15"/>
      <c r="G5807" s="15"/>
      <c r="H5807" s="15"/>
      <c r="I5807" s="15"/>
      <c r="J5807" s="15"/>
      <c r="K5807" s="19"/>
      <c r="L5807" s="24" t="str">
        <f t="shared" ca="1" si="91"/>
        <v>-</v>
      </c>
      <c r="M5807" s="15"/>
      <c r="N5807" s="15"/>
      <c r="O5807" s="15"/>
      <c r="P5807" s="15"/>
    </row>
    <row r="5808" spans="1:16" x14ac:dyDescent="0.25">
      <c r="L5808" s="21" t="str">
        <f t="shared" ca="1" si="91"/>
        <v>-</v>
      </c>
    </row>
    <row r="5809" spans="1:16" x14ac:dyDescent="0.25">
      <c r="A5809" s="15"/>
      <c r="B5809" s="19"/>
      <c r="C5809" s="15"/>
      <c r="D5809" s="15"/>
      <c r="E5809" s="15"/>
      <c r="F5809" s="15"/>
      <c r="G5809" s="15"/>
      <c r="H5809" s="15"/>
      <c r="I5809" s="15"/>
      <c r="J5809" s="15"/>
      <c r="K5809" s="19"/>
      <c r="L5809" s="24" t="str">
        <f t="shared" ca="1" si="91"/>
        <v>-</v>
      </c>
      <c r="M5809" s="15"/>
      <c r="N5809" s="15"/>
      <c r="O5809" s="15"/>
      <c r="P5809" s="15"/>
    </row>
    <row r="5810" spans="1:16" x14ac:dyDescent="0.25">
      <c r="L5810" s="21" t="str">
        <f t="shared" ca="1" si="91"/>
        <v>-</v>
      </c>
    </row>
    <row r="5811" spans="1:16" x14ac:dyDescent="0.25">
      <c r="A5811" s="15"/>
      <c r="B5811" s="19"/>
      <c r="C5811" s="15"/>
      <c r="D5811" s="15"/>
      <c r="E5811" s="15"/>
      <c r="F5811" s="15"/>
      <c r="G5811" s="15"/>
      <c r="H5811" s="15"/>
      <c r="I5811" s="15"/>
      <c r="J5811" s="15"/>
      <c r="K5811" s="19"/>
      <c r="L5811" s="24" t="str">
        <f t="shared" ca="1" si="91"/>
        <v>-</v>
      </c>
      <c r="M5811" s="15"/>
      <c r="N5811" s="15"/>
      <c r="O5811" s="15"/>
      <c r="P5811" s="15"/>
    </row>
    <row r="5812" spans="1:16" x14ac:dyDescent="0.25">
      <c r="L5812" s="21" t="str">
        <f t="shared" ca="1" si="91"/>
        <v>-</v>
      </c>
    </row>
    <row r="5813" spans="1:16" x14ac:dyDescent="0.25">
      <c r="A5813" s="15"/>
      <c r="B5813" s="19"/>
      <c r="C5813" s="15"/>
      <c r="D5813" s="15"/>
      <c r="E5813" s="15"/>
      <c r="F5813" s="15"/>
      <c r="G5813" s="15"/>
      <c r="H5813" s="15"/>
      <c r="I5813" s="15"/>
      <c r="J5813" s="15"/>
      <c r="K5813" s="19"/>
      <c r="L5813" s="24" t="str">
        <f t="shared" ca="1" si="91"/>
        <v>-</v>
      </c>
      <c r="M5813" s="15"/>
      <c r="N5813" s="15"/>
      <c r="O5813" s="15"/>
      <c r="P5813" s="15"/>
    </row>
    <row r="5814" spans="1:16" x14ac:dyDescent="0.25">
      <c r="L5814" s="21" t="str">
        <f t="shared" ca="1" si="91"/>
        <v>-</v>
      </c>
    </row>
    <row r="5815" spans="1:16" x14ac:dyDescent="0.25">
      <c r="A5815" s="15"/>
      <c r="B5815" s="19"/>
      <c r="C5815" s="15"/>
      <c r="D5815" s="15"/>
      <c r="E5815" s="15"/>
      <c r="F5815" s="15"/>
      <c r="G5815" s="15"/>
      <c r="H5815" s="15"/>
      <c r="I5815" s="15"/>
      <c r="J5815" s="15"/>
      <c r="K5815" s="19"/>
      <c r="L5815" s="24" t="str">
        <f t="shared" ca="1" si="91"/>
        <v>-</v>
      </c>
      <c r="M5815" s="15"/>
      <c r="N5815" s="15"/>
      <c r="O5815" s="15"/>
      <c r="P5815" s="15"/>
    </row>
    <row r="5816" spans="1:16" x14ac:dyDescent="0.25">
      <c r="L5816" s="21" t="str">
        <f t="shared" ca="1" si="91"/>
        <v>-</v>
      </c>
    </row>
    <row r="5817" spans="1:16" x14ac:dyDescent="0.25">
      <c r="A5817" s="15"/>
      <c r="B5817" s="19"/>
      <c r="C5817" s="15"/>
      <c r="D5817" s="15"/>
      <c r="E5817" s="15"/>
      <c r="F5817" s="15"/>
      <c r="G5817" s="15"/>
      <c r="H5817" s="15"/>
      <c r="I5817" s="15"/>
      <c r="J5817" s="15"/>
      <c r="K5817" s="19"/>
      <c r="L5817" s="24" t="str">
        <f t="shared" ca="1" si="91"/>
        <v>-</v>
      </c>
      <c r="M5817" s="15"/>
      <c r="N5817" s="15"/>
      <c r="O5817" s="15"/>
      <c r="P5817" s="15"/>
    </row>
    <row r="5818" spans="1:16" x14ac:dyDescent="0.25">
      <c r="L5818" s="21" t="str">
        <f t="shared" ca="1" si="91"/>
        <v>-</v>
      </c>
    </row>
    <row r="5819" spans="1:16" x14ac:dyDescent="0.25">
      <c r="A5819" s="15"/>
      <c r="B5819" s="19"/>
      <c r="C5819" s="15"/>
      <c r="D5819" s="15"/>
      <c r="E5819" s="15"/>
      <c r="F5819" s="15"/>
      <c r="G5819" s="15"/>
      <c r="H5819" s="15"/>
      <c r="I5819" s="15"/>
      <c r="J5819" s="15"/>
      <c r="K5819" s="19"/>
      <c r="L5819" s="24" t="str">
        <f t="shared" ca="1" si="91"/>
        <v>-</v>
      </c>
      <c r="M5819" s="15"/>
      <c r="N5819" s="15"/>
      <c r="O5819" s="15"/>
      <c r="P5819" s="15"/>
    </row>
    <row r="5820" spans="1:16" x14ac:dyDescent="0.25">
      <c r="L5820" s="21" t="str">
        <f t="shared" ca="1" si="91"/>
        <v>-</v>
      </c>
    </row>
    <row r="5821" spans="1:16" x14ac:dyDescent="0.25">
      <c r="A5821" s="15"/>
      <c r="B5821" s="19"/>
      <c r="C5821" s="15"/>
      <c r="D5821" s="15"/>
      <c r="E5821" s="15"/>
      <c r="F5821" s="15"/>
      <c r="G5821" s="15"/>
      <c r="H5821" s="15"/>
      <c r="I5821" s="15"/>
      <c r="J5821" s="15"/>
      <c r="K5821" s="19"/>
      <c r="L5821" s="24" t="str">
        <f t="shared" ca="1" si="91"/>
        <v>-</v>
      </c>
      <c r="M5821" s="15"/>
      <c r="N5821" s="15"/>
      <c r="O5821" s="15"/>
      <c r="P5821" s="15"/>
    </row>
    <row r="5822" spans="1:16" x14ac:dyDescent="0.25">
      <c r="L5822" s="21" t="str">
        <f t="shared" ca="1" si="91"/>
        <v>-</v>
      </c>
    </row>
    <row r="5823" spans="1:16" x14ac:dyDescent="0.25">
      <c r="A5823" s="15"/>
      <c r="B5823" s="19"/>
      <c r="C5823" s="15"/>
      <c r="D5823" s="15"/>
      <c r="E5823" s="15"/>
      <c r="F5823" s="15"/>
      <c r="G5823" s="15"/>
      <c r="H5823" s="15"/>
      <c r="I5823" s="15"/>
      <c r="J5823" s="15"/>
      <c r="K5823" s="19"/>
      <c r="L5823" s="24" t="str">
        <f t="shared" ca="1" si="91"/>
        <v>-</v>
      </c>
      <c r="M5823" s="15"/>
      <c r="N5823" s="15"/>
      <c r="O5823" s="15"/>
      <c r="P5823" s="15"/>
    </row>
    <row r="5824" spans="1:16" x14ac:dyDescent="0.25">
      <c r="L5824" s="21" t="str">
        <f t="shared" ca="1" si="91"/>
        <v>-</v>
      </c>
    </row>
    <row r="5825" spans="1:16" x14ac:dyDescent="0.25">
      <c r="A5825" s="15"/>
      <c r="B5825" s="19"/>
      <c r="C5825" s="15"/>
      <c r="D5825" s="15"/>
      <c r="E5825" s="15"/>
      <c r="F5825" s="15"/>
      <c r="G5825" s="15"/>
      <c r="H5825" s="15"/>
      <c r="I5825" s="15"/>
      <c r="J5825" s="15"/>
      <c r="K5825" s="19"/>
      <c r="L5825" s="24" t="str">
        <f t="shared" ca="1" si="91"/>
        <v>-</v>
      </c>
      <c r="M5825" s="15"/>
      <c r="N5825" s="15"/>
      <c r="O5825" s="15"/>
      <c r="P5825" s="15"/>
    </row>
    <row r="5826" spans="1:16" x14ac:dyDescent="0.25">
      <c r="L5826" s="21" t="str">
        <f t="shared" ca="1" si="91"/>
        <v>-</v>
      </c>
    </row>
    <row r="5827" spans="1:16" x14ac:dyDescent="0.25">
      <c r="A5827" s="15"/>
      <c r="B5827" s="19"/>
      <c r="C5827" s="15"/>
      <c r="D5827" s="15"/>
      <c r="E5827" s="15"/>
      <c r="F5827" s="15"/>
      <c r="G5827" s="15"/>
      <c r="H5827" s="15"/>
      <c r="I5827" s="15"/>
      <c r="J5827" s="15"/>
      <c r="K5827" s="19"/>
      <c r="L5827" s="24" t="str">
        <f t="shared" ca="1" si="91"/>
        <v>-</v>
      </c>
      <c r="M5827" s="15"/>
      <c r="N5827" s="15"/>
      <c r="O5827" s="15"/>
      <c r="P5827" s="15"/>
    </row>
    <row r="5828" spans="1:16" x14ac:dyDescent="0.25">
      <c r="L5828" s="21" t="str">
        <f t="shared" ca="1" si="91"/>
        <v>-</v>
      </c>
    </row>
    <row r="5829" spans="1:16" x14ac:dyDescent="0.25">
      <c r="A5829" s="15"/>
      <c r="B5829" s="19"/>
      <c r="C5829" s="15"/>
      <c r="D5829" s="15"/>
      <c r="E5829" s="15"/>
      <c r="F5829" s="15"/>
      <c r="G5829" s="15"/>
      <c r="H5829" s="15"/>
      <c r="I5829" s="15"/>
      <c r="J5829" s="15"/>
      <c r="K5829" s="19"/>
      <c r="L5829" s="24" t="str">
        <f t="shared" ca="1" si="91"/>
        <v>-</v>
      </c>
      <c r="M5829" s="15"/>
      <c r="N5829" s="15"/>
      <c r="O5829" s="15"/>
      <c r="P5829" s="15"/>
    </row>
    <row r="5830" spans="1:16" x14ac:dyDescent="0.25">
      <c r="L5830" s="21" t="str">
        <f t="shared" ref="L5830:L5893" ca="1" si="92">IF(B5830&gt;1/1/1900, (IF(M5830="Closed",(DATEDIF(B5830,K5830,"d"))-(DATEDIF(H5830,J5830,"d")),IF(OR(M5830="Pending",ISBLANK(K5830)),TODAY()-B5830))),"-")</f>
        <v>-</v>
      </c>
    </row>
    <row r="5831" spans="1:16" x14ac:dyDescent="0.25">
      <c r="A5831" s="15"/>
      <c r="B5831" s="19"/>
      <c r="C5831" s="15"/>
      <c r="D5831" s="15"/>
      <c r="E5831" s="15"/>
      <c r="F5831" s="15"/>
      <c r="G5831" s="15"/>
      <c r="H5831" s="15"/>
      <c r="I5831" s="15"/>
      <c r="J5831" s="15"/>
      <c r="K5831" s="19"/>
      <c r="L5831" s="24" t="str">
        <f t="shared" ca="1" si="92"/>
        <v>-</v>
      </c>
      <c r="M5831" s="15"/>
      <c r="N5831" s="15"/>
      <c r="O5831" s="15"/>
      <c r="P5831" s="15"/>
    </row>
    <row r="5832" spans="1:16" x14ac:dyDescent="0.25">
      <c r="L5832" s="21" t="str">
        <f t="shared" ca="1" si="92"/>
        <v>-</v>
      </c>
    </row>
    <row r="5833" spans="1:16" x14ac:dyDescent="0.25">
      <c r="A5833" s="15"/>
      <c r="B5833" s="19"/>
      <c r="C5833" s="15"/>
      <c r="D5833" s="15"/>
      <c r="E5833" s="15"/>
      <c r="F5833" s="15"/>
      <c r="G5833" s="15"/>
      <c r="H5833" s="15"/>
      <c r="I5833" s="15"/>
      <c r="J5833" s="15"/>
      <c r="K5833" s="19"/>
      <c r="L5833" s="24" t="str">
        <f t="shared" ca="1" si="92"/>
        <v>-</v>
      </c>
      <c r="M5833" s="15"/>
      <c r="N5833" s="15"/>
      <c r="O5833" s="15"/>
      <c r="P5833" s="15"/>
    </row>
    <row r="5834" spans="1:16" x14ac:dyDescent="0.25">
      <c r="L5834" s="21" t="str">
        <f t="shared" ca="1" si="92"/>
        <v>-</v>
      </c>
    </row>
    <row r="5835" spans="1:16" x14ac:dyDescent="0.25">
      <c r="A5835" s="15"/>
      <c r="B5835" s="19"/>
      <c r="C5835" s="15"/>
      <c r="D5835" s="15"/>
      <c r="E5835" s="15"/>
      <c r="F5835" s="15"/>
      <c r="G5835" s="15"/>
      <c r="H5835" s="15"/>
      <c r="I5835" s="15"/>
      <c r="J5835" s="15"/>
      <c r="K5835" s="19"/>
      <c r="L5835" s="24" t="str">
        <f t="shared" ca="1" si="92"/>
        <v>-</v>
      </c>
      <c r="M5835" s="15"/>
      <c r="N5835" s="15"/>
      <c r="O5835" s="15"/>
      <c r="P5835" s="15"/>
    </row>
    <row r="5836" spans="1:16" x14ac:dyDescent="0.25">
      <c r="L5836" s="21" t="str">
        <f t="shared" ca="1" si="92"/>
        <v>-</v>
      </c>
    </row>
    <row r="5837" spans="1:16" x14ac:dyDescent="0.25">
      <c r="A5837" s="15"/>
      <c r="B5837" s="19"/>
      <c r="C5837" s="15"/>
      <c r="D5837" s="15"/>
      <c r="E5837" s="15"/>
      <c r="F5837" s="15"/>
      <c r="G5837" s="15"/>
      <c r="H5837" s="15"/>
      <c r="I5837" s="15"/>
      <c r="J5837" s="15"/>
      <c r="K5837" s="19"/>
      <c r="L5837" s="24" t="str">
        <f t="shared" ca="1" si="92"/>
        <v>-</v>
      </c>
      <c r="M5837" s="15"/>
      <c r="N5837" s="15"/>
      <c r="O5837" s="15"/>
      <c r="P5837" s="15"/>
    </row>
    <row r="5838" spans="1:16" x14ac:dyDescent="0.25">
      <c r="L5838" s="21" t="str">
        <f t="shared" ca="1" si="92"/>
        <v>-</v>
      </c>
    </row>
    <row r="5839" spans="1:16" x14ac:dyDescent="0.25">
      <c r="A5839" s="15"/>
      <c r="B5839" s="19"/>
      <c r="C5839" s="15"/>
      <c r="D5839" s="15"/>
      <c r="E5839" s="15"/>
      <c r="F5839" s="15"/>
      <c r="G5839" s="15"/>
      <c r="H5839" s="15"/>
      <c r="I5839" s="15"/>
      <c r="J5839" s="15"/>
      <c r="K5839" s="19"/>
      <c r="L5839" s="24" t="str">
        <f t="shared" ca="1" si="92"/>
        <v>-</v>
      </c>
      <c r="M5839" s="15"/>
      <c r="N5839" s="15"/>
      <c r="O5839" s="15"/>
      <c r="P5839" s="15"/>
    </row>
    <row r="5840" spans="1:16" x14ac:dyDescent="0.25">
      <c r="L5840" s="21" t="str">
        <f t="shared" ca="1" si="92"/>
        <v>-</v>
      </c>
    </row>
    <row r="5841" spans="1:16" x14ac:dyDescent="0.25">
      <c r="A5841" s="15"/>
      <c r="B5841" s="19"/>
      <c r="C5841" s="15"/>
      <c r="D5841" s="15"/>
      <c r="E5841" s="15"/>
      <c r="F5841" s="15"/>
      <c r="G5841" s="15"/>
      <c r="H5841" s="15"/>
      <c r="I5841" s="15"/>
      <c r="J5841" s="15"/>
      <c r="K5841" s="19"/>
      <c r="L5841" s="24" t="str">
        <f t="shared" ca="1" si="92"/>
        <v>-</v>
      </c>
      <c r="M5841" s="15"/>
      <c r="N5841" s="15"/>
      <c r="O5841" s="15"/>
      <c r="P5841" s="15"/>
    </row>
    <row r="5842" spans="1:16" x14ac:dyDescent="0.25">
      <c r="L5842" s="21" t="str">
        <f t="shared" ca="1" si="92"/>
        <v>-</v>
      </c>
    </row>
    <row r="5843" spans="1:16" x14ac:dyDescent="0.25">
      <c r="A5843" s="15"/>
      <c r="B5843" s="19"/>
      <c r="C5843" s="15"/>
      <c r="D5843" s="15"/>
      <c r="E5843" s="15"/>
      <c r="F5843" s="15"/>
      <c r="G5843" s="15"/>
      <c r="H5843" s="15"/>
      <c r="I5843" s="15"/>
      <c r="J5843" s="15"/>
      <c r="K5843" s="19"/>
      <c r="L5843" s="24" t="str">
        <f t="shared" ca="1" si="92"/>
        <v>-</v>
      </c>
      <c r="M5843" s="15"/>
      <c r="N5843" s="15"/>
      <c r="O5843" s="15"/>
      <c r="P5843" s="15"/>
    </row>
    <row r="5844" spans="1:16" x14ac:dyDescent="0.25">
      <c r="L5844" s="21" t="str">
        <f t="shared" ca="1" si="92"/>
        <v>-</v>
      </c>
    </row>
    <row r="5845" spans="1:16" x14ac:dyDescent="0.25">
      <c r="A5845" s="15"/>
      <c r="B5845" s="19"/>
      <c r="C5845" s="15"/>
      <c r="D5845" s="15"/>
      <c r="E5845" s="15"/>
      <c r="F5845" s="15"/>
      <c r="G5845" s="15"/>
      <c r="H5845" s="15"/>
      <c r="I5845" s="15"/>
      <c r="J5845" s="15"/>
      <c r="K5845" s="19"/>
      <c r="L5845" s="24" t="str">
        <f t="shared" ca="1" si="92"/>
        <v>-</v>
      </c>
      <c r="M5845" s="15"/>
      <c r="N5845" s="15"/>
      <c r="O5845" s="15"/>
      <c r="P5845" s="15"/>
    </row>
    <row r="5846" spans="1:16" x14ac:dyDescent="0.25">
      <c r="L5846" s="21" t="str">
        <f t="shared" ca="1" si="92"/>
        <v>-</v>
      </c>
    </row>
    <row r="5847" spans="1:16" x14ac:dyDescent="0.25">
      <c r="A5847" s="15"/>
      <c r="B5847" s="19"/>
      <c r="C5847" s="15"/>
      <c r="D5847" s="15"/>
      <c r="E5847" s="15"/>
      <c r="F5847" s="15"/>
      <c r="G5847" s="15"/>
      <c r="H5847" s="15"/>
      <c r="I5847" s="15"/>
      <c r="J5847" s="15"/>
      <c r="K5847" s="19"/>
      <c r="L5847" s="24" t="str">
        <f t="shared" ca="1" si="92"/>
        <v>-</v>
      </c>
      <c r="M5847" s="15"/>
      <c r="N5847" s="15"/>
      <c r="O5847" s="15"/>
      <c r="P5847" s="15"/>
    </row>
    <row r="5848" spans="1:16" x14ac:dyDescent="0.25">
      <c r="L5848" s="21" t="str">
        <f t="shared" ca="1" si="92"/>
        <v>-</v>
      </c>
    </row>
    <row r="5849" spans="1:16" x14ac:dyDescent="0.25">
      <c r="A5849" s="15"/>
      <c r="B5849" s="19"/>
      <c r="C5849" s="15"/>
      <c r="D5849" s="15"/>
      <c r="E5849" s="15"/>
      <c r="F5849" s="15"/>
      <c r="G5849" s="15"/>
      <c r="H5849" s="15"/>
      <c r="I5849" s="15"/>
      <c r="J5849" s="15"/>
      <c r="K5849" s="19"/>
      <c r="L5849" s="24" t="str">
        <f t="shared" ca="1" si="92"/>
        <v>-</v>
      </c>
      <c r="M5849" s="15"/>
      <c r="N5849" s="15"/>
      <c r="O5849" s="15"/>
      <c r="P5849" s="15"/>
    </row>
    <row r="5850" spans="1:16" x14ac:dyDescent="0.25">
      <c r="L5850" s="21" t="str">
        <f t="shared" ca="1" si="92"/>
        <v>-</v>
      </c>
    </row>
    <row r="5851" spans="1:16" x14ac:dyDescent="0.25">
      <c r="A5851" s="15"/>
      <c r="B5851" s="19"/>
      <c r="C5851" s="15"/>
      <c r="D5851" s="15"/>
      <c r="E5851" s="15"/>
      <c r="F5851" s="15"/>
      <c r="G5851" s="15"/>
      <c r="H5851" s="15"/>
      <c r="I5851" s="15"/>
      <c r="J5851" s="15"/>
      <c r="K5851" s="19"/>
      <c r="L5851" s="24" t="str">
        <f t="shared" ca="1" si="92"/>
        <v>-</v>
      </c>
      <c r="M5851" s="15"/>
      <c r="N5851" s="15"/>
      <c r="O5851" s="15"/>
      <c r="P5851" s="15"/>
    </row>
    <row r="5852" spans="1:16" x14ac:dyDescent="0.25">
      <c r="L5852" s="21" t="str">
        <f t="shared" ca="1" si="92"/>
        <v>-</v>
      </c>
    </row>
    <row r="5853" spans="1:16" x14ac:dyDescent="0.25">
      <c r="A5853" s="15"/>
      <c r="B5853" s="19"/>
      <c r="C5853" s="15"/>
      <c r="D5853" s="15"/>
      <c r="E5853" s="15"/>
      <c r="F5853" s="15"/>
      <c r="G5853" s="15"/>
      <c r="H5853" s="15"/>
      <c r="I5853" s="15"/>
      <c r="J5853" s="15"/>
      <c r="K5853" s="19"/>
      <c r="L5853" s="24" t="str">
        <f t="shared" ca="1" si="92"/>
        <v>-</v>
      </c>
      <c r="M5853" s="15"/>
      <c r="N5853" s="15"/>
      <c r="O5853" s="15"/>
      <c r="P5853" s="15"/>
    </row>
    <row r="5854" spans="1:16" x14ac:dyDescent="0.25">
      <c r="L5854" s="21" t="str">
        <f t="shared" ca="1" si="92"/>
        <v>-</v>
      </c>
    </row>
    <row r="5855" spans="1:16" x14ac:dyDescent="0.25">
      <c r="A5855" s="15"/>
      <c r="B5855" s="19"/>
      <c r="C5855" s="15"/>
      <c r="D5855" s="15"/>
      <c r="E5855" s="15"/>
      <c r="F5855" s="15"/>
      <c r="G5855" s="15"/>
      <c r="H5855" s="15"/>
      <c r="I5855" s="15"/>
      <c r="J5855" s="15"/>
      <c r="K5855" s="19"/>
      <c r="L5855" s="24" t="str">
        <f t="shared" ca="1" si="92"/>
        <v>-</v>
      </c>
      <c r="M5855" s="15"/>
      <c r="N5855" s="15"/>
      <c r="O5855" s="15"/>
      <c r="P5855" s="15"/>
    </row>
    <row r="5856" spans="1:16" x14ac:dyDescent="0.25">
      <c r="L5856" s="21" t="str">
        <f t="shared" ca="1" si="92"/>
        <v>-</v>
      </c>
    </row>
    <row r="5857" spans="1:16" x14ac:dyDescent="0.25">
      <c r="A5857" s="15"/>
      <c r="B5857" s="19"/>
      <c r="C5857" s="15"/>
      <c r="D5857" s="15"/>
      <c r="E5857" s="15"/>
      <c r="F5857" s="15"/>
      <c r="G5857" s="15"/>
      <c r="H5857" s="15"/>
      <c r="I5857" s="15"/>
      <c r="J5857" s="15"/>
      <c r="K5857" s="19"/>
      <c r="L5857" s="24" t="str">
        <f t="shared" ca="1" si="92"/>
        <v>-</v>
      </c>
      <c r="M5857" s="15"/>
      <c r="N5857" s="15"/>
      <c r="O5857" s="15"/>
      <c r="P5857" s="15"/>
    </row>
    <row r="5858" spans="1:16" x14ac:dyDescent="0.25">
      <c r="L5858" s="21" t="str">
        <f t="shared" ca="1" si="92"/>
        <v>-</v>
      </c>
    </row>
    <row r="5859" spans="1:16" x14ac:dyDescent="0.25">
      <c r="A5859" s="15"/>
      <c r="B5859" s="19"/>
      <c r="C5859" s="15"/>
      <c r="D5859" s="15"/>
      <c r="E5859" s="15"/>
      <c r="F5859" s="15"/>
      <c r="G5859" s="15"/>
      <c r="H5859" s="15"/>
      <c r="I5859" s="15"/>
      <c r="J5859" s="15"/>
      <c r="K5859" s="19"/>
      <c r="L5859" s="24" t="str">
        <f t="shared" ca="1" si="92"/>
        <v>-</v>
      </c>
      <c r="M5859" s="15"/>
      <c r="N5859" s="15"/>
      <c r="O5859" s="15"/>
      <c r="P5859" s="15"/>
    </row>
    <row r="5860" spans="1:16" x14ac:dyDescent="0.25">
      <c r="L5860" s="21" t="str">
        <f t="shared" ca="1" si="92"/>
        <v>-</v>
      </c>
    </row>
    <row r="5861" spans="1:16" x14ac:dyDescent="0.25">
      <c r="A5861" s="15"/>
      <c r="B5861" s="19"/>
      <c r="C5861" s="15"/>
      <c r="D5861" s="15"/>
      <c r="E5861" s="15"/>
      <c r="F5861" s="15"/>
      <c r="G5861" s="15"/>
      <c r="H5861" s="15"/>
      <c r="I5861" s="15"/>
      <c r="J5861" s="15"/>
      <c r="K5861" s="19"/>
      <c r="L5861" s="24" t="str">
        <f t="shared" ca="1" si="92"/>
        <v>-</v>
      </c>
      <c r="M5861" s="15"/>
      <c r="N5861" s="15"/>
      <c r="O5861" s="15"/>
      <c r="P5861" s="15"/>
    </row>
    <row r="5862" spans="1:16" x14ac:dyDescent="0.25">
      <c r="L5862" s="21" t="str">
        <f t="shared" ca="1" si="92"/>
        <v>-</v>
      </c>
    </row>
    <row r="5863" spans="1:16" x14ac:dyDescent="0.25">
      <c r="A5863" s="15"/>
      <c r="B5863" s="19"/>
      <c r="C5863" s="15"/>
      <c r="D5863" s="15"/>
      <c r="E5863" s="15"/>
      <c r="F5863" s="15"/>
      <c r="G5863" s="15"/>
      <c r="H5863" s="15"/>
      <c r="I5863" s="15"/>
      <c r="J5863" s="15"/>
      <c r="K5863" s="19"/>
      <c r="L5863" s="24" t="str">
        <f t="shared" ca="1" si="92"/>
        <v>-</v>
      </c>
      <c r="M5863" s="15"/>
      <c r="N5863" s="15"/>
      <c r="O5863" s="15"/>
      <c r="P5863" s="15"/>
    </row>
    <row r="5864" spans="1:16" x14ac:dyDescent="0.25">
      <c r="L5864" s="21" t="str">
        <f t="shared" ca="1" si="92"/>
        <v>-</v>
      </c>
    </row>
    <row r="5865" spans="1:16" x14ac:dyDescent="0.25">
      <c r="A5865" s="15"/>
      <c r="B5865" s="19"/>
      <c r="C5865" s="15"/>
      <c r="D5865" s="15"/>
      <c r="E5865" s="15"/>
      <c r="F5865" s="15"/>
      <c r="G5865" s="15"/>
      <c r="H5865" s="15"/>
      <c r="I5865" s="15"/>
      <c r="J5865" s="15"/>
      <c r="K5865" s="19"/>
      <c r="L5865" s="24" t="str">
        <f t="shared" ca="1" si="92"/>
        <v>-</v>
      </c>
      <c r="M5865" s="15"/>
      <c r="N5865" s="15"/>
      <c r="O5865" s="15"/>
      <c r="P5865" s="15"/>
    </row>
    <row r="5866" spans="1:16" x14ac:dyDescent="0.25">
      <c r="L5866" s="21" t="str">
        <f t="shared" ca="1" si="92"/>
        <v>-</v>
      </c>
    </row>
    <row r="5867" spans="1:16" x14ac:dyDescent="0.25">
      <c r="A5867" s="15"/>
      <c r="B5867" s="19"/>
      <c r="C5867" s="15"/>
      <c r="D5867" s="15"/>
      <c r="E5867" s="15"/>
      <c r="F5867" s="15"/>
      <c r="G5867" s="15"/>
      <c r="H5867" s="15"/>
      <c r="I5867" s="15"/>
      <c r="J5867" s="15"/>
      <c r="K5867" s="19"/>
      <c r="L5867" s="24" t="str">
        <f t="shared" ca="1" si="92"/>
        <v>-</v>
      </c>
      <c r="M5867" s="15"/>
      <c r="N5867" s="15"/>
      <c r="O5867" s="15"/>
      <c r="P5867" s="15"/>
    </row>
    <row r="5868" spans="1:16" x14ac:dyDescent="0.25">
      <c r="L5868" s="21" t="str">
        <f t="shared" ca="1" si="92"/>
        <v>-</v>
      </c>
    </row>
    <row r="5869" spans="1:16" x14ac:dyDescent="0.25">
      <c r="A5869" s="15"/>
      <c r="B5869" s="19"/>
      <c r="C5869" s="15"/>
      <c r="D5869" s="15"/>
      <c r="E5869" s="15"/>
      <c r="F5869" s="15"/>
      <c r="G5869" s="15"/>
      <c r="H5869" s="15"/>
      <c r="I5869" s="15"/>
      <c r="J5869" s="15"/>
      <c r="K5869" s="19"/>
      <c r="L5869" s="24" t="str">
        <f t="shared" ca="1" si="92"/>
        <v>-</v>
      </c>
      <c r="M5869" s="15"/>
      <c r="N5869" s="15"/>
      <c r="O5869" s="15"/>
      <c r="P5869" s="15"/>
    </row>
    <row r="5870" spans="1:16" x14ac:dyDescent="0.25">
      <c r="L5870" s="21" t="str">
        <f t="shared" ca="1" si="92"/>
        <v>-</v>
      </c>
    </row>
    <row r="5871" spans="1:16" x14ac:dyDescent="0.25">
      <c r="A5871" s="15"/>
      <c r="B5871" s="19"/>
      <c r="C5871" s="15"/>
      <c r="D5871" s="15"/>
      <c r="E5871" s="15"/>
      <c r="F5871" s="15"/>
      <c r="G5871" s="15"/>
      <c r="H5871" s="15"/>
      <c r="I5871" s="15"/>
      <c r="J5871" s="15"/>
      <c r="K5871" s="19"/>
      <c r="L5871" s="24" t="str">
        <f t="shared" ca="1" si="92"/>
        <v>-</v>
      </c>
      <c r="M5871" s="15"/>
      <c r="N5871" s="15"/>
      <c r="O5871" s="15"/>
      <c r="P5871" s="15"/>
    </row>
    <row r="5872" spans="1:16" x14ac:dyDescent="0.25">
      <c r="L5872" s="21" t="str">
        <f t="shared" ca="1" si="92"/>
        <v>-</v>
      </c>
    </row>
    <row r="5873" spans="1:16" x14ac:dyDescent="0.25">
      <c r="A5873" s="15"/>
      <c r="B5873" s="19"/>
      <c r="C5873" s="15"/>
      <c r="D5873" s="15"/>
      <c r="E5873" s="15"/>
      <c r="F5873" s="15"/>
      <c r="G5873" s="15"/>
      <c r="H5873" s="15"/>
      <c r="I5873" s="15"/>
      <c r="J5873" s="15"/>
      <c r="K5873" s="19"/>
      <c r="L5873" s="24" t="str">
        <f t="shared" ca="1" si="92"/>
        <v>-</v>
      </c>
      <c r="M5873" s="15"/>
      <c r="N5873" s="15"/>
      <c r="O5873" s="15"/>
      <c r="P5873" s="15"/>
    </row>
    <row r="5874" spans="1:16" x14ac:dyDescent="0.25">
      <c r="L5874" s="21" t="str">
        <f t="shared" ca="1" si="92"/>
        <v>-</v>
      </c>
    </row>
    <row r="5875" spans="1:16" x14ac:dyDescent="0.25">
      <c r="A5875" s="15"/>
      <c r="B5875" s="19"/>
      <c r="C5875" s="15"/>
      <c r="D5875" s="15"/>
      <c r="E5875" s="15"/>
      <c r="F5875" s="15"/>
      <c r="G5875" s="15"/>
      <c r="H5875" s="15"/>
      <c r="I5875" s="15"/>
      <c r="J5875" s="15"/>
      <c r="K5875" s="19"/>
      <c r="L5875" s="24" t="str">
        <f t="shared" ca="1" si="92"/>
        <v>-</v>
      </c>
      <c r="M5875" s="15"/>
      <c r="N5875" s="15"/>
      <c r="O5875" s="15"/>
      <c r="P5875" s="15"/>
    </row>
    <row r="5876" spans="1:16" x14ac:dyDescent="0.25">
      <c r="L5876" s="21" t="str">
        <f t="shared" ca="1" si="92"/>
        <v>-</v>
      </c>
    </row>
    <row r="5877" spans="1:16" x14ac:dyDescent="0.25">
      <c r="A5877" s="15"/>
      <c r="B5877" s="19"/>
      <c r="C5877" s="15"/>
      <c r="D5877" s="15"/>
      <c r="E5877" s="15"/>
      <c r="F5877" s="15"/>
      <c r="G5877" s="15"/>
      <c r="H5877" s="15"/>
      <c r="I5877" s="15"/>
      <c r="J5877" s="15"/>
      <c r="K5877" s="19"/>
      <c r="L5877" s="24" t="str">
        <f t="shared" ca="1" si="92"/>
        <v>-</v>
      </c>
      <c r="M5877" s="15"/>
      <c r="N5877" s="15"/>
      <c r="O5877" s="15"/>
      <c r="P5877" s="15"/>
    </row>
    <row r="5878" spans="1:16" x14ac:dyDescent="0.25">
      <c r="L5878" s="21" t="str">
        <f t="shared" ca="1" si="92"/>
        <v>-</v>
      </c>
    </row>
    <row r="5879" spans="1:16" x14ac:dyDescent="0.25">
      <c r="A5879" s="15"/>
      <c r="B5879" s="19"/>
      <c r="C5879" s="15"/>
      <c r="D5879" s="15"/>
      <c r="E5879" s="15"/>
      <c r="F5879" s="15"/>
      <c r="G5879" s="15"/>
      <c r="H5879" s="15"/>
      <c r="I5879" s="15"/>
      <c r="J5879" s="15"/>
      <c r="K5879" s="19"/>
      <c r="L5879" s="24" t="str">
        <f t="shared" ca="1" si="92"/>
        <v>-</v>
      </c>
      <c r="M5879" s="15"/>
      <c r="N5879" s="15"/>
      <c r="O5879" s="15"/>
      <c r="P5879" s="15"/>
    </row>
    <row r="5880" spans="1:16" x14ac:dyDescent="0.25">
      <c r="L5880" s="21" t="str">
        <f t="shared" ca="1" si="92"/>
        <v>-</v>
      </c>
    </row>
    <row r="5881" spans="1:16" x14ac:dyDescent="0.25">
      <c r="A5881" s="15"/>
      <c r="B5881" s="19"/>
      <c r="C5881" s="15"/>
      <c r="D5881" s="15"/>
      <c r="E5881" s="15"/>
      <c r="F5881" s="15"/>
      <c r="G5881" s="15"/>
      <c r="H5881" s="15"/>
      <c r="I5881" s="15"/>
      <c r="J5881" s="15"/>
      <c r="K5881" s="19"/>
      <c r="L5881" s="24" t="str">
        <f t="shared" ca="1" si="92"/>
        <v>-</v>
      </c>
      <c r="M5881" s="15"/>
      <c r="N5881" s="15"/>
      <c r="O5881" s="15"/>
      <c r="P5881" s="15"/>
    </row>
    <row r="5882" spans="1:16" x14ac:dyDescent="0.25">
      <c r="L5882" s="21" t="str">
        <f t="shared" ca="1" si="92"/>
        <v>-</v>
      </c>
    </row>
    <row r="5883" spans="1:16" x14ac:dyDescent="0.25">
      <c r="A5883" s="15"/>
      <c r="B5883" s="19"/>
      <c r="C5883" s="15"/>
      <c r="D5883" s="15"/>
      <c r="E5883" s="15"/>
      <c r="F5883" s="15"/>
      <c r="G5883" s="15"/>
      <c r="H5883" s="15"/>
      <c r="I5883" s="15"/>
      <c r="J5883" s="15"/>
      <c r="K5883" s="19"/>
      <c r="L5883" s="24" t="str">
        <f t="shared" ca="1" si="92"/>
        <v>-</v>
      </c>
      <c r="M5883" s="15"/>
      <c r="N5883" s="15"/>
      <c r="O5883" s="15"/>
      <c r="P5883" s="15"/>
    </row>
    <row r="5884" spans="1:16" x14ac:dyDescent="0.25">
      <c r="L5884" s="21" t="str">
        <f t="shared" ca="1" si="92"/>
        <v>-</v>
      </c>
    </row>
    <row r="5885" spans="1:16" x14ac:dyDescent="0.25">
      <c r="A5885" s="15"/>
      <c r="B5885" s="19"/>
      <c r="C5885" s="15"/>
      <c r="D5885" s="15"/>
      <c r="E5885" s="15"/>
      <c r="F5885" s="15"/>
      <c r="G5885" s="15"/>
      <c r="H5885" s="15"/>
      <c r="I5885" s="15"/>
      <c r="J5885" s="15"/>
      <c r="K5885" s="19"/>
      <c r="L5885" s="24" t="str">
        <f t="shared" ca="1" si="92"/>
        <v>-</v>
      </c>
      <c r="M5885" s="15"/>
      <c r="N5885" s="15"/>
      <c r="O5885" s="15"/>
      <c r="P5885" s="15"/>
    </row>
    <row r="5886" spans="1:16" x14ac:dyDescent="0.25">
      <c r="L5886" s="21" t="str">
        <f t="shared" ca="1" si="92"/>
        <v>-</v>
      </c>
    </row>
    <row r="5887" spans="1:16" x14ac:dyDescent="0.25">
      <c r="A5887" s="15"/>
      <c r="B5887" s="19"/>
      <c r="C5887" s="15"/>
      <c r="D5887" s="15"/>
      <c r="E5887" s="15"/>
      <c r="F5887" s="15"/>
      <c r="G5887" s="15"/>
      <c r="H5887" s="15"/>
      <c r="I5887" s="15"/>
      <c r="J5887" s="15"/>
      <c r="K5887" s="19"/>
      <c r="L5887" s="24" t="str">
        <f t="shared" ca="1" si="92"/>
        <v>-</v>
      </c>
      <c r="M5887" s="15"/>
      <c r="N5887" s="15"/>
      <c r="O5887" s="15"/>
      <c r="P5887" s="15"/>
    </row>
    <row r="5888" spans="1:16" x14ac:dyDescent="0.25">
      <c r="L5888" s="21" t="str">
        <f t="shared" ca="1" si="92"/>
        <v>-</v>
      </c>
    </row>
    <row r="5889" spans="1:16" x14ac:dyDescent="0.25">
      <c r="A5889" s="15"/>
      <c r="B5889" s="19"/>
      <c r="C5889" s="15"/>
      <c r="D5889" s="15"/>
      <c r="E5889" s="15"/>
      <c r="F5889" s="15"/>
      <c r="G5889" s="15"/>
      <c r="H5889" s="15"/>
      <c r="I5889" s="15"/>
      <c r="J5889" s="15"/>
      <c r="K5889" s="19"/>
      <c r="L5889" s="24" t="str">
        <f t="shared" ca="1" si="92"/>
        <v>-</v>
      </c>
      <c r="M5889" s="15"/>
      <c r="N5889" s="15"/>
      <c r="O5889" s="15"/>
      <c r="P5889" s="15"/>
    </row>
    <row r="5890" spans="1:16" x14ac:dyDescent="0.25">
      <c r="L5890" s="21" t="str">
        <f t="shared" ca="1" si="92"/>
        <v>-</v>
      </c>
    </row>
    <row r="5891" spans="1:16" x14ac:dyDescent="0.25">
      <c r="A5891" s="15"/>
      <c r="B5891" s="19"/>
      <c r="C5891" s="15"/>
      <c r="D5891" s="15"/>
      <c r="E5891" s="15"/>
      <c r="F5891" s="15"/>
      <c r="G5891" s="15"/>
      <c r="H5891" s="15"/>
      <c r="I5891" s="15"/>
      <c r="J5891" s="15"/>
      <c r="K5891" s="19"/>
      <c r="L5891" s="24" t="str">
        <f t="shared" ca="1" si="92"/>
        <v>-</v>
      </c>
      <c r="M5891" s="15"/>
      <c r="N5891" s="15"/>
      <c r="O5891" s="15"/>
      <c r="P5891" s="15"/>
    </row>
    <row r="5892" spans="1:16" x14ac:dyDescent="0.25">
      <c r="L5892" s="21" t="str">
        <f t="shared" ca="1" si="92"/>
        <v>-</v>
      </c>
    </row>
    <row r="5893" spans="1:16" x14ac:dyDescent="0.25">
      <c r="A5893" s="15"/>
      <c r="B5893" s="19"/>
      <c r="C5893" s="15"/>
      <c r="D5893" s="15"/>
      <c r="E5893" s="15"/>
      <c r="F5893" s="15"/>
      <c r="G5893" s="15"/>
      <c r="H5893" s="15"/>
      <c r="I5893" s="15"/>
      <c r="J5893" s="15"/>
      <c r="K5893" s="19"/>
      <c r="L5893" s="24" t="str">
        <f t="shared" ca="1" si="92"/>
        <v>-</v>
      </c>
      <c r="M5893" s="15"/>
      <c r="N5893" s="15"/>
      <c r="O5893" s="15"/>
      <c r="P5893" s="15"/>
    </row>
    <row r="5894" spans="1:16" x14ac:dyDescent="0.25">
      <c r="L5894" s="21" t="str">
        <f t="shared" ref="L5894:L5957" ca="1" si="93">IF(B5894&gt;1/1/1900, (IF(M5894="Closed",(DATEDIF(B5894,K5894,"d"))-(DATEDIF(H5894,J5894,"d")),IF(OR(M5894="Pending",ISBLANK(K5894)),TODAY()-B5894))),"-")</f>
        <v>-</v>
      </c>
    </row>
    <row r="5895" spans="1:16" x14ac:dyDescent="0.25">
      <c r="A5895" s="15"/>
      <c r="B5895" s="19"/>
      <c r="C5895" s="15"/>
      <c r="D5895" s="15"/>
      <c r="E5895" s="15"/>
      <c r="F5895" s="15"/>
      <c r="G5895" s="15"/>
      <c r="H5895" s="15"/>
      <c r="I5895" s="15"/>
      <c r="J5895" s="15"/>
      <c r="K5895" s="19"/>
      <c r="L5895" s="24" t="str">
        <f t="shared" ca="1" si="93"/>
        <v>-</v>
      </c>
      <c r="M5895" s="15"/>
      <c r="N5895" s="15"/>
      <c r="O5895" s="15"/>
      <c r="P5895" s="15"/>
    </row>
    <row r="5896" spans="1:16" x14ac:dyDescent="0.25">
      <c r="L5896" s="21" t="str">
        <f t="shared" ca="1" si="93"/>
        <v>-</v>
      </c>
    </row>
    <row r="5897" spans="1:16" x14ac:dyDescent="0.25">
      <c r="A5897" s="15"/>
      <c r="B5897" s="19"/>
      <c r="C5897" s="15"/>
      <c r="D5897" s="15"/>
      <c r="E5897" s="15"/>
      <c r="F5897" s="15"/>
      <c r="G5897" s="15"/>
      <c r="H5897" s="15"/>
      <c r="I5897" s="15"/>
      <c r="J5897" s="15"/>
      <c r="K5897" s="19"/>
      <c r="L5897" s="24" t="str">
        <f t="shared" ca="1" si="93"/>
        <v>-</v>
      </c>
      <c r="M5897" s="15"/>
      <c r="N5897" s="15"/>
      <c r="O5897" s="15"/>
      <c r="P5897" s="15"/>
    </row>
    <row r="5898" spans="1:16" x14ac:dyDescent="0.25">
      <c r="L5898" s="21" t="str">
        <f t="shared" ca="1" si="93"/>
        <v>-</v>
      </c>
    </row>
    <row r="5899" spans="1:16" x14ac:dyDescent="0.25">
      <c r="A5899" s="15"/>
      <c r="B5899" s="19"/>
      <c r="C5899" s="15"/>
      <c r="D5899" s="15"/>
      <c r="E5899" s="15"/>
      <c r="F5899" s="15"/>
      <c r="G5899" s="15"/>
      <c r="H5899" s="15"/>
      <c r="I5899" s="15"/>
      <c r="J5899" s="15"/>
      <c r="K5899" s="19"/>
      <c r="L5899" s="24" t="str">
        <f t="shared" ca="1" si="93"/>
        <v>-</v>
      </c>
      <c r="M5899" s="15"/>
      <c r="N5899" s="15"/>
      <c r="O5899" s="15"/>
      <c r="P5899" s="15"/>
    </row>
    <row r="5900" spans="1:16" x14ac:dyDescent="0.25">
      <c r="L5900" s="21" t="str">
        <f t="shared" ca="1" si="93"/>
        <v>-</v>
      </c>
    </row>
    <row r="5901" spans="1:16" x14ac:dyDescent="0.25">
      <c r="A5901" s="15"/>
      <c r="B5901" s="19"/>
      <c r="C5901" s="15"/>
      <c r="D5901" s="15"/>
      <c r="E5901" s="15"/>
      <c r="F5901" s="15"/>
      <c r="G5901" s="15"/>
      <c r="H5901" s="15"/>
      <c r="I5901" s="15"/>
      <c r="J5901" s="15"/>
      <c r="K5901" s="19"/>
      <c r="L5901" s="24" t="str">
        <f t="shared" ca="1" si="93"/>
        <v>-</v>
      </c>
      <c r="M5901" s="15"/>
      <c r="N5901" s="15"/>
      <c r="O5901" s="15"/>
      <c r="P5901" s="15"/>
    </row>
    <row r="5902" spans="1:16" x14ac:dyDescent="0.25">
      <c r="L5902" s="21" t="str">
        <f t="shared" ca="1" si="93"/>
        <v>-</v>
      </c>
    </row>
    <row r="5903" spans="1:16" x14ac:dyDescent="0.25">
      <c r="A5903" s="15"/>
      <c r="B5903" s="19"/>
      <c r="C5903" s="15"/>
      <c r="D5903" s="15"/>
      <c r="E5903" s="15"/>
      <c r="F5903" s="15"/>
      <c r="G5903" s="15"/>
      <c r="H5903" s="15"/>
      <c r="I5903" s="15"/>
      <c r="J5903" s="15"/>
      <c r="K5903" s="19"/>
      <c r="L5903" s="24" t="str">
        <f t="shared" ca="1" si="93"/>
        <v>-</v>
      </c>
      <c r="M5903" s="15"/>
      <c r="N5903" s="15"/>
      <c r="O5903" s="15"/>
      <c r="P5903" s="15"/>
    </row>
    <row r="5904" spans="1:16" x14ac:dyDescent="0.25">
      <c r="L5904" s="21" t="str">
        <f t="shared" ca="1" si="93"/>
        <v>-</v>
      </c>
    </row>
    <row r="5905" spans="1:16" x14ac:dyDescent="0.25">
      <c r="A5905" s="15"/>
      <c r="B5905" s="19"/>
      <c r="C5905" s="15"/>
      <c r="D5905" s="15"/>
      <c r="E5905" s="15"/>
      <c r="F5905" s="15"/>
      <c r="G5905" s="15"/>
      <c r="H5905" s="15"/>
      <c r="I5905" s="15"/>
      <c r="J5905" s="15"/>
      <c r="K5905" s="19"/>
      <c r="L5905" s="24" t="str">
        <f t="shared" ca="1" si="93"/>
        <v>-</v>
      </c>
      <c r="M5905" s="15"/>
      <c r="N5905" s="15"/>
      <c r="O5905" s="15"/>
      <c r="P5905" s="15"/>
    </row>
    <row r="5906" spans="1:16" x14ac:dyDescent="0.25">
      <c r="L5906" s="21" t="str">
        <f t="shared" ca="1" si="93"/>
        <v>-</v>
      </c>
    </row>
    <row r="5907" spans="1:16" x14ac:dyDescent="0.25">
      <c r="A5907" s="15"/>
      <c r="B5907" s="19"/>
      <c r="C5907" s="15"/>
      <c r="D5907" s="15"/>
      <c r="E5907" s="15"/>
      <c r="F5907" s="15"/>
      <c r="G5907" s="15"/>
      <c r="H5907" s="15"/>
      <c r="I5907" s="15"/>
      <c r="J5907" s="15"/>
      <c r="K5907" s="19"/>
      <c r="L5907" s="24" t="str">
        <f t="shared" ca="1" si="93"/>
        <v>-</v>
      </c>
      <c r="M5907" s="15"/>
      <c r="N5907" s="15"/>
      <c r="O5907" s="15"/>
      <c r="P5907" s="15"/>
    </row>
    <row r="5908" spans="1:16" x14ac:dyDescent="0.25">
      <c r="L5908" s="21" t="str">
        <f t="shared" ca="1" si="93"/>
        <v>-</v>
      </c>
    </row>
    <row r="5909" spans="1:16" x14ac:dyDescent="0.25">
      <c r="A5909" s="15"/>
      <c r="B5909" s="19"/>
      <c r="C5909" s="15"/>
      <c r="D5909" s="15"/>
      <c r="E5909" s="15"/>
      <c r="F5909" s="15"/>
      <c r="G5909" s="15"/>
      <c r="H5909" s="15"/>
      <c r="I5909" s="15"/>
      <c r="J5909" s="15"/>
      <c r="K5909" s="19"/>
      <c r="L5909" s="24" t="str">
        <f t="shared" ca="1" si="93"/>
        <v>-</v>
      </c>
      <c r="M5909" s="15"/>
      <c r="N5909" s="15"/>
      <c r="O5909" s="15"/>
      <c r="P5909" s="15"/>
    </row>
    <row r="5910" spans="1:16" x14ac:dyDescent="0.25">
      <c r="L5910" s="21" t="str">
        <f t="shared" ca="1" si="93"/>
        <v>-</v>
      </c>
    </row>
    <row r="5911" spans="1:16" x14ac:dyDescent="0.25">
      <c r="A5911" s="15"/>
      <c r="B5911" s="19"/>
      <c r="C5911" s="15"/>
      <c r="D5911" s="15"/>
      <c r="E5911" s="15"/>
      <c r="F5911" s="15"/>
      <c r="G5911" s="15"/>
      <c r="H5911" s="15"/>
      <c r="I5911" s="15"/>
      <c r="J5911" s="15"/>
      <c r="K5911" s="19"/>
      <c r="L5911" s="24" t="str">
        <f t="shared" ca="1" si="93"/>
        <v>-</v>
      </c>
      <c r="M5911" s="15"/>
      <c r="N5911" s="15"/>
      <c r="O5911" s="15"/>
      <c r="P5911" s="15"/>
    </row>
    <row r="5912" spans="1:16" x14ac:dyDescent="0.25">
      <c r="L5912" s="21" t="str">
        <f t="shared" ca="1" si="93"/>
        <v>-</v>
      </c>
    </row>
    <row r="5913" spans="1:16" x14ac:dyDescent="0.25">
      <c r="A5913" s="15"/>
      <c r="B5913" s="19"/>
      <c r="C5913" s="15"/>
      <c r="D5913" s="15"/>
      <c r="E5913" s="15"/>
      <c r="F5913" s="15"/>
      <c r="G5913" s="15"/>
      <c r="H5913" s="15"/>
      <c r="I5913" s="15"/>
      <c r="J5913" s="15"/>
      <c r="K5913" s="19"/>
      <c r="L5913" s="24" t="str">
        <f t="shared" ca="1" si="93"/>
        <v>-</v>
      </c>
      <c r="M5913" s="15"/>
      <c r="N5913" s="15"/>
      <c r="O5913" s="15"/>
      <c r="P5913" s="15"/>
    </row>
    <row r="5914" spans="1:16" x14ac:dyDescent="0.25">
      <c r="L5914" s="21" t="str">
        <f t="shared" ca="1" si="93"/>
        <v>-</v>
      </c>
    </row>
    <row r="5915" spans="1:16" x14ac:dyDescent="0.25">
      <c r="A5915" s="15"/>
      <c r="B5915" s="19"/>
      <c r="C5915" s="15"/>
      <c r="D5915" s="15"/>
      <c r="E5915" s="15"/>
      <c r="F5915" s="15"/>
      <c r="G5915" s="15"/>
      <c r="H5915" s="15"/>
      <c r="I5915" s="15"/>
      <c r="J5915" s="15"/>
      <c r="K5915" s="19"/>
      <c r="L5915" s="24" t="str">
        <f t="shared" ca="1" si="93"/>
        <v>-</v>
      </c>
      <c r="M5915" s="15"/>
      <c r="N5915" s="15"/>
      <c r="O5915" s="15"/>
      <c r="P5915" s="15"/>
    </row>
    <row r="5916" spans="1:16" x14ac:dyDescent="0.25">
      <c r="L5916" s="21" t="str">
        <f t="shared" ca="1" si="93"/>
        <v>-</v>
      </c>
    </row>
    <row r="5917" spans="1:16" x14ac:dyDescent="0.25">
      <c r="A5917" s="15"/>
      <c r="B5917" s="19"/>
      <c r="C5917" s="15"/>
      <c r="D5917" s="15"/>
      <c r="E5917" s="15"/>
      <c r="F5917" s="15"/>
      <c r="G5917" s="15"/>
      <c r="H5917" s="15"/>
      <c r="I5917" s="15"/>
      <c r="J5917" s="15"/>
      <c r="K5917" s="19"/>
      <c r="L5917" s="24" t="str">
        <f t="shared" ca="1" si="93"/>
        <v>-</v>
      </c>
      <c r="M5917" s="15"/>
      <c r="N5917" s="15"/>
      <c r="O5917" s="15"/>
      <c r="P5917" s="15"/>
    </row>
    <row r="5918" spans="1:16" x14ac:dyDescent="0.25">
      <c r="L5918" s="21" t="str">
        <f t="shared" ca="1" si="93"/>
        <v>-</v>
      </c>
    </row>
    <row r="5919" spans="1:16" x14ac:dyDescent="0.25">
      <c r="A5919" s="15"/>
      <c r="B5919" s="19"/>
      <c r="C5919" s="15"/>
      <c r="D5919" s="15"/>
      <c r="E5919" s="15"/>
      <c r="F5919" s="15"/>
      <c r="G5919" s="15"/>
      <c r="H5919" s="15"/>
      <c r="I5919" s="15"/>
      <c r="J5919" s="15"/>
      <c r="K5919" s="19"/>
      <c r="L5919" s="24" t="str">
        <f t="shared" ca="1" si="93"/>
        <v>-</v>
      </c>
      <c r="M5919" s="15"/>
      <c r="N5919" s="15"/>
      <c r="O5919" s="15"/>
      <c r="P5919" s="15"/>
    </row>
    <row r="5920" spans="1:16" x14ac:dyDescent="0.25">
      <c r="L5920" s="21" t="str">
        <f t="shared" ca="1" si="93"/>
        <v>-</v>
      </c>
    </row>
    <row r="5921" spans="1:16" x14ac:dyDescent="0.25">
      <c r="A5921" s="15"/>
      <c r="B5921" s="19"/>
      <c r="C5921" s="15"/>
      <c r="D5921" s="15"/>
      <c r="E5921" s="15"/>
      <c r="F5921" s="15"/>
      <c r="G5921" s="15"/>
      <c r="H5921" s="15"/>
      <c r="I5921" s="15"/>
      <c r="J5921" s="15"/>
      <c r="K5921" s="19"/>
      <c r="L5921" s="24" t="str">
        <f t="shared" ca="1" si="93"/>
        <v>-</v>
      </c>
      <c r="M5921" s="15"/>
      <c r="N5921" s="15"/>
      <c r="O5921" s="15"/>
      <c r="P5921" s="15"/>
    </row>
    <row r="5922" spans="1:16" x14ac:dyDescent="0.25">
      <c r="L5922" s="21" t="str">
        <f t="shared" ca="1" si="93"/>
        <v>-</v>
      </c>
    </row>
    <row r="5923" spans="1:16" x14ac:dyDescent="0.25">
      <c r="A5923" s="15"/>
      <c r="B5923" s="19"/>
      <c r="C5923" s="15"/>
      <c r="D5923" s="15"/>
      <c r="E5923" s="15"/>
      <c r="F5923" s="15"/>
      <c r="G5923" s="15"/>
      <c r="H5923" s="15"/>
      <c r="I5923" s="15"/>
      <c r="J5923" s="15"/>
      <c r="K5923" s="19"/>
      <c r="L5923" s="24" t="str">
        <f t="shared" ca="1" si="93"/>
        <v>-</v>
      </c>
      <c r="M5923" s="15"/>
      <c r="N5923" s="15"/>
      <c r="O5923" s="15"/>
      <c r="P5923" s="15"/>
    </row>
    <row r="5924" spans="1:16" x14ac:dyDescent="0.25">
      <c r="L5924" s="21" t="str">
        <f t="shared" ca="1" si="93"/>
        <v>-</v>
      </c>
    </row>
    <row r="5925" spans="1:16" x14ac:dyDescent="0.25">
      <c r="A5925" s="15"/>
      <c r="B5925" s="19"/>
      <c r="C5925" s="15"/>
      <c r="D5925" s="15"/>
      <c r="E5925" s="15"/>
      <c r="F5925" s="15"/>
      <c r="G5925" s="15"/>
      <c r="H5925" s="15"/>
      <c r="I5925" s="15"/>
      <c r="J5925" s="15"/>
      <c r="K5925" s="19"/>
      <c r="L5925" s="24" t="str">
        <f t="shared" ca="1" si="93"/>
        <v>-</v>
      </c>
      <c r="M5925" s="15"/>
      <c r="N5925" s="15"/>
      <c r="O5925" s="15"/>
      <c r="P5925" s="15"/>
    </row>
    <row r="5926" spans="1:16" x14ac:dyDescent="0.25">
      <c r="L5926" s="21" t="str">
        <f t="shared" ca="1" si="93"/>
        <v>-</v>
      </c>
    </row>
    <row r="5927" spans="1:16" x14ac:dyDescent="0.25">
      <c r="A5927" s="15"/>
      <c r="B5927" s="19"/>
      <c r="C5927" s="15"/>
      <c r="D5927" s="15"/>
      <c r="E5927" s="15"/>
      <c r="F5927" s="15"/>
      <c r="G5927" s="15"/>
      <c r="H5927" s="15"/>
      <c r="I5927" s="15"/>
      <c r="J5927" s="15"/>
      <c r="K5927" s="19"/>
      <c r="L5927" s="24" t="str">
        <f t="shared" ca="1" si="93"/>
        <v>-</v>
      </c>
      <c r="M5927" s="15"/>
      <c r="N5927" s="15"/>
      <c r="O5927" s="15"/>
      <c r="P5927" s="15"/>
    </row>
    <row r="5928" spans="1:16" x14ac:dyDescent="0.25">
      <c r="L5928" s="21" t="str">
        <f t="shared" ca="1" si="93"/>
        <v>-</v>
      </c>
    </row>
    <row r="5929" spans="1:16" x14ac:dyDescent="0.25">
      <c r="A5929" s="15"/>
      <c r="B5929" s="19"/>
      <c r="C5929" s="15"/>
      <c r="D5929" s="15"/>
      <c r="E5929" s="15"/>
      <c r="F5929" s="15"/>
      <c r="G5929" s="15"/>
      <c r="H5929" s="15"/>
      <c r="I5929" s="15"/>
      <c r="J5929" s="15"/>
      <c r="K5929" s="19"/>
      <c r="L5929" s="24" t="str">
        <f t="shared" ca="1" si="93"/>
        <v>-</v>
      </c>
      <c r="M5929" s="15"/>
      <c r="N5929" s="15"/>
      <c r="O5929" s="15"/>
      <c r="P5929" s="15"/>
    </row>
    <row r="5930" spans="1:16" x14ac:dyDescent="0.25">
      <c r="L5930" s="21" t="str">
        <f t="shared" ca="1" si="93"/>
        <v>-</v>
      </c>
    </row>
    <row r="5931" spans="1:16" x14ac:dyDescent="0.25">
      <c r="A5931" s="15"/>
      <c r="B5931" s="19"/>
      <c r="C5931" s="15"/>
      <c r="D5931" s="15"/>
      <c r="E5931" s="15"/>
      <c r="F5931" s="15"/>
      <c r="G5931" s="15"/>
      <c r="H5931" s="15"/>
      <c r="I5931" s="15"/>
      <c r="J5931" s="15"/>
      <c r="K5931" s="19"/>
      <c r="L5931" s="24" t="str">
        <f t="shared" ca="1" si="93"/>
        <v>-</v>
      </c>
      <c r="M5931" s="15"/>
      <c r="N5931" s="15"/>
      <c r="O5931" s="15"/>
      <c r="P5931" s="15"/>
    </row>
    <row r="5932" spans="1:16" x14ac:dyDescent="0.25">
      <c r="L5932" s="21" t="str">
        <f t="shared" ca="1" si="93"/>
        <v>-</v>
      </c>
    </row>
    <row r="5933" spans="1:16" x14ac:dyDescent="0.25">
      <c r="A5933" s="15"/>
      <c r="B5933" s="19"/>
      <c r="C5933" s="15"/>
      <c r="D5933" s="15"/>
      <c r="E5933" s="15"/>
      <c r="F5933" s="15"/>
      <c r="G5933" s="15"/>
      <c r="H5933" s="15"/>
      <c r="I5933" s="15"/>
      <c r="J5933" s="15"/>
      <c r="K5933" s="19"/>
      <c r="L5933" s="24" t="str">
        <f t="shared" ca="1" si="93"/>
        <v>-</v>
      </c>
      <c r="M5933" s="15"/>
      <c r="N5933" s="15"/>
      <c r="O5933" s="15"/>
      <c r="P5933" s="15"/>
    </row>
    <row r="5934" spans="1:16" x14ac:dyDescent="0.25">
      <c r="L5934" s="21" t="str">
        <f t="shared" ca="1" si="93"/>
        <v>-</v>
      </c>
    </row>
    <row r="5935" spans="1:16" x14ac:dyDescent="0.25">
      <c r="A5935" s="15"/>
      <c r="B5935" s="19"/>
      <c r="C5935" s="15"/>
      <c r="D5935" s="15"/>
      <c r="E5935" s="15"/>
      <c r="F5935" s="15"/>
      <c r="G5935" s="15"/>
      <c r="H5935" s="15"/>
      <c r="I5935" s="15"/>
      <c r="J5935" s="15"/>
      <c r="K5935" s="19"/>
      <c r="L5935" s="24" t="str">
        <f t="shared" ca="1" si="93"/>
        <v>-</v>
      </c>
      <c r="M5935" s="15"/>
      <c r="N5935" s="15"/>
      <c r="O5935" s="15"/>
      <c r="P5935" s="15"/>
    </row>
    <row r="5936" spans="1:16" x14ac:dyDescent="0.25">
      <c r="L5936" s="21" t="str">
        <f t="shared" ca="1" si="93"/>
        <v>-</v>
      </c>
    </row>
    <row r="5937" spans="1:16" x14ac:dyDescent="0.25">
      <c r="A5937" s="15"/>
      <c r="B5937" s="19"/>
      <c r="C5937" s="15"/>
      <c r="D5937" s="15"/>
      <c r="E5937" s="15"/>
      <c r="F5937" s="15"/>
      <c r="G5937" s="15"/>
      <c r="H5937" s="15"/>
      <c r="I5937" s="15"/>
      <c r="J5937" s="15"/>
      <c r="K5937" s="19"/>
      <c r="L5937" s="24" t="str">
        <f t="shared" ca="1" si="93"/>
        <v>-</v>
      </c>
      <c r="M5937" s="15"/>
      <c r="N5937" s="15"/>
      <c r="O5937" s="15"/>
      <c r="P5937" s="15"/>
    </row>
    <row r="5938" spans="1:16" x14ac:dyDescent="0.25">
      <c r="L5938" s="21" t="str">
        <f t="shared" ca="1" si="93"/>
        <v>-</v>
      </c>
    </row>
    <row r="5939" spans="1:16" x14ac:dyDescent="0.25">
      <c r="A5939" s="15"/>
      <c r="B5939" s="19"/>
      <c r="C5939" s="15"/>
      <c r="D5939" s="15"/>
      <c r="E5939" s="15"/>
      <c r="F5939" s="15"/>
      <c r="G5939" s="15"/>
      <c r="H5939" s="15"/>
      <c r="I5939" s="15"/>
      <c r="J5939" s="15"/>
      <c r="K5939" s="19"/>
      <c r="L5939" s="24" t="str">
        <f t="shared" ca="1" si="93"/>
        <v>-</v>
      </c>
      <c r="M5939" s="15"/>
      <c r="N5939" s="15"/>
      <c r="O5939" s="15"/>
      <c r="P5939" s="15"/>
    </row>
    <row r="5940" spans="1:16" x14ac:dyDescent="0.25">
      <c r="L5940" s="21" t="str">
        <f t="shared" ca="1" si="93"/>
        <v>-</v>
      </c>
    </row>
    <row r="5941" spans="1:16" x14ac:dyDescent="0.25">
      <c r="A5941" s="15"/>
      <c r="B5941" s="19"/>
      <c r="C5941" s="15"/>
      <c r="D5941" s="15"/>
      <c r="E5941" s="15"/>
      <c r="F5941" s="15"/>
      <c r="G5941" s="15"/>
      <c r="H5941" s="15"/>
      <c r="I5941" s="15"/>
      <c r="J5941" s="15"/>
      <c r="K5941" s="19"/>
      <c r="L5941" s="24" t="str">
        <f t="shared" ca="1" si="93"/>
        <v>-</v>
      </c>
      <c r="M5941" s="15"/>
      <c r="N5941" s="15"/>
      <c r="O5941" s="15"/>
      <c r="P5941" s="15"/>
    </row>
    <row r="5942" spans="1:16" x14ac:dyDescent="0.25">
      <c r="L5942" s="21" t="str">
        <f t="shared" ca="1" si="93"/>
        <v>-</v>
      </c>
    </row>
    <row r="5943" spans="1:16" x14ac:dyDescent="0.25">
      <c r="A5943" s="15"/>
      <c r="B5943" s="19"/>
      <c r="C5943" s="15"/>
      <c r="D5943" s="15"/>
      <c r="E5943" s="15"/>
      <c r="F5943" s="15"/>
      <c r="G5943" s="15"/>
      <c r="H5943" s="15"/>
      <c r="I5943" s="15"/>
      <c r="J5943" s="15"/>
      <c r="K5943" s="19"/>
      <c r="L5943" s="24" t="str">
        <f t="shared" ca="1" si="93"/>
        <v>-</v>
      </c>
      <c r="M5943" s="15"/>
      <c r="N5943" s="15"/>
      <c r="O5943" s="15"/>
      <c r="P5943" s="15"/>
    </row>
    <row r="5944" spans="1:16" x14ac:dyDescent="0.25">
      <c r="L5944" s="21" t="str">
        <f t="shared" ca="1" si="93"/>
        <v>-</v>
      </c>
    </row>
    <row r="5945" spans="1:16" x14ac:dyDescent="0.25">
      <c r="A5945" s="15"/>
      <c r="B5945" s="19"/>
      <c r="C5945" s="15"/>
      <c r="D5945" s="15"/>
      <c r="E5945" s="15"/>
      <c r="F5945" s="15"/>
      <c r="G5945" s="15"/>
      <c r="H5945" s="15"/>
      <c r="I5945" s="15"/>
      <c r="J5945" s="15"/>
      <c r="K5945" s="19"/>
      <c r="L5945" s="24" t="str">
        <f t="shared" ca="1" si="93"/>
        <v>-</v>
      </c>
      <c r="M5945" s="15"/>
      <c r="N5945" s="15"/>
      <c r="O5945" s="15"/>
      <c r="P5945" s="15"/>
    </row>
    <row r="5946" spans="1:16" x14ac:dyDescent="0.25">
      <c r="L5946" s="21" t="str">
        <f t="shared" ca="1" si="93"/>
        <v>-</v>
      </c>
    </row>
    <row r="5947" spans="1:16" x14ac:dyDescent="0.25">
      <c r="A5947" s="15"/>
      <c r="B5947" s="19"/>
      <c r="C5947" s="15"/>
      <c r="D5947" s="15"/>
      <c r="E5947" s="15"/>
      <c r="F5947" s="15"/>
      <c r="G5947" s="15"/>
      <c r="H5947" s="15"/>
      <c r="I5947" s="15"/>
      <c r="J5947" s="15"/>
      <c r="K5947" s="19"/>
      <c r="L5947" s="24" t="str">
        <f t="shared" ca="1" si="93"/>
        <v>-</v>
      </c>
      <c r="M5947" s="15"/>
      <c r="N5947" s="15"/>
      <c r="O5947" s="15"/>
      <c r="P5947" s="15"/>
    </row>
    <row r="5948" spans="1:16" x14ac:dyDescent="0.25">
      <c r="L5948" s="21" t="str">
        <f t="shared" ca="1" si="93"/>
        <v>-</v>
      </c>
    </row>
    <row r="5949" spans="1:16" x14ac:dyDescent="0.25">
      <c r="A5949" s="15"/>
      <c r="B5949" s="19"/>
      <c r="C5949" s="15"/>
      <c r="D5949" s="15"/>
      <c r="E5949" s="15"/>
      <c r="F5949" s="15"/>
      <c r="G5949" s="15"/>
      <c r="H5949" s="15"/>
      <c r="I5949" s="15"/>
      <c r="J5949" s="15"/>
      <c r="K5949" s="19"/>
      <c r="L5949" s="24" t="str">
        <f t="shared" ca="1" si="93"/>
        <v>-</v>
      </c>
      <c r="M5949" s="15"/>
      <c r="N5949" s="15"/>
      <c r="O5949" s="15"/>
      <c r="P5949" s="15"/>
    </row>
    <row r="5950" spans="1:16" x14ac:dyDescent="0.25">
      <c r="L5950" s="21" t="str">
        <f t="shared" ca="1" si="93"/>
        <v>-</v>
      </c>
    </row>
    <row r="5951" spans="1:16" x14ac:dyDescent="0.25">
      <c r="A5951" s="15"/>
      <c r="B5951" s="19"/>
      <c r="C5951" s="15"/>
      <c r="D5951" s="15"/>
      <c r="E5951" s="15"/>
      <c r="F5951" s="15"/>
      <c r="G5951" s="15"/>
      <c r="H5951" s="15"/>
      <c r="I5951" s="15"/>
      <c r="J5951" s="15"/>
      <c r="K5951" s="19"/>
      <c r="L5951" s="24" t="str">
        <f t="shared" ca="1" si="93"/>
        <v>-</v>
      </c>
      <c r="M5951" s="15"/>
      <c r="N5951" s="15"/>
      <c r="O5951" s="15"/>
      <c r="P5951" s="15"/>
    </row>
    <row r="5952" spans="1:16" x14ac:dyDescent="0.25">
      <c r="L5952" s="21" t="str">
        <f t="shared" ca="1" si="93"/>
        <v>-</v>
      </c>
    </row>
    <row r="5953" spans="1:16" x14ac:dyDescent="0.25">
      <c r="A5953" s="15"/>
      <c r="B5953" s="19"/>
      <c r="C5953" s="15"/>
      <c r="D5953" s="15"/>
      <c r="E5953" s="15"/>
      <c r="F5953" s="15"/>
      <c r="G5953" s="15"/>
      <c r="H5953" s="15"/>
      <c r="I5953" s="15"/>
      <c r="J5953" s="15"/>
      <c r="K5953" s="19"/>
      <c r="L5953" s="24" t="str">
        <f t="shared" ca="1" si="93"/>
        <v>-</v>
      </c>
      <c r="M5953" s="15"/>
      <c r="N5953" s="15"/>
      <c r="O5953" s="15"/>
      <c r="P5953" s="15"/>
    </row>
    <row r="5954" spans="1:16" x14ac:dyDescent="0.25">
      <c r="L5954" s="21" t="str">
        <f t="shared" ca="1" si="93"/>
        <v>-</v>
      </c>
    </row>
    <row r="5955" spans="1:16" x14ac:dyDescent="0.25">
      <c r="A5955" s="15"/>
      <c r="B5955" s="19"/>
      <c r="C5955" s="15"/>
      <c r="D5955" s="15"/>
      <c r="E5955" s="15"/>
      <c r="F5955" s="15"/>
      <c r="G5955" s="15"/>
      <c r="H5955" s="15"/>
      <c r="I5955" s="15"/>
      <c r="J5955" s="15"/>
      <c r="K5955" s="19"/>
      <c r="L5955" s="24" t="str">
        <f t="shared" ca="1" si="93"/>
        <v>-</v>
      </c>
      <c r="M5955" s="15"/>
      <c r="N5955" s="15"/>
      <c r="O5955" s="15"/>
      <c r="P5955" s="15"/>
    </row>
    <row r="5956" spans="1:16" x14ac:dyDescent="0.25">
      <c r="L5956" s="21" t="str">
        <f t="shared" ca="1" si="93"/>
        <v>-</v>
      </c>
    </row>
    <row r="5957" spans="1:16" x14ac:dyDescent="0.25">
      <c r="A5957" s="15"/>
      <c r="B5957" s="19"/>
      <c r="C5957" s="15"/>
      <c r="D5957" s="15"/>
      <c r="E5957" s="15"/>
      <c r="F5957" s="15"/>
      <c r="G5957" s="15"/>
      <c r="H5957" s="15"/>
      <c r="I5957" s="15"/>
      <c r="J5957" s="15"/>
      <c r="K5957" s="19"/>
      <c r="L5957" s="24" t="str">
        <f t="shared" ca="1" si="93"/>
        <v>-</v>
      </c>
      <c r="M5957" s="15"/>
      <c r="N5957" s="15"/>
      <c r="O5957" s="15"/>
      <c r="P5957" s="15"/>
    </row>
    <row r="5958" spans="1:16" x14ac:dyDescent="0.25">
      <c r="L5958" s="21" t="str">
        <f t="shared" ref="L5958:L6021" ca="1" si="94">IF(B5958&gt;1/1/1900, (IF(M5958="Closed",(DATEDIF(B5958,K5958,"d"))-(DATEDIF(H5958,J5958,"d")),IF(OR(M5958="Pending",ISBLANK(K5958)),TODAY()-B5958))),"-")</f>
        <v>-</v>
      </c>
    </row>
    <row r="5959" spans="1:16" x14ac:dyDescent="0.25">
      <c r="A5959" s="15"/>
      <c r="B5959" s="19"/>
      <c r="C5959" s="15"/>
      <c r="D5959" s="15"/>
      <c r="E5959" s="15"/>
      <c r="F5959" s="15"/>
      <c r="G5959" s="15"/>
      <c r="H5959" s="15"/>
      <c r="I5959" s="15"/>
      <c r="J5959" s="15"/>
      <c r="K5959" s="19"/>
      <c r="L5959" s="24" t="str">
        <f t="shared" ca="1" si="94"/>
        <v>-</v>
      </c>
      <c r="M5959" s="15"/>
      <c r="N5959" s="15"/>
      <c r="O5959" s="15"/>
      <c r="P5959" s="15"/>
    </row>
    <row r="5960" spans="1:16" x14ac:dyDescent="0.25">
      <c r="L5960" s="21" t="str">
        <f t="shared" ca="1" si="94"/>
        <v>-</v>
      </c>
    </row>
    <row r="5961" spans="1:16" x14ac:dyDescent="0.25">
      <c r="A5961" s="15"/>
      <c r="B5961" s="19"/>
      <c r="C5961" s="15"/>
      <c r="D5961" s="15"/>
      <c r="E5961" s="15"/>
      <c r="F5961" s="15"/>
      <c r="G5961" s="15"/>
      <c r="H5961" s="15"/>
      <c r="I5961" s="15"/>
      <c r="J5961" s="15"/>
      <c r="K5961" s="19"/>
      <c r="L5961" s="24" t="str">
        <f t="shared" ca="1" si="94"/>
        <v>-</v>
      </c>
      <c r="M5961" s="15"/>
      <c r="N5961" s="15"/>
      <c r="O5961" s="15"/>
      <c r="P5961" s="15"/>
    </row>
    <row r="5962" spans="1:16" x14ac:dyDescent="0.25">
      <c r="L5962" s="21" t="str">
        <f t="shared" ca="1" si="94"/>
        <v>-</v>
      </c>
    </row>
    <row r="5963" spans="1:16" x14ac:dyDescent="0.25">
      <c r="A5963" s="15"/>
      <c r="B5963" s="19"/>
      <c r="C5963" s="15"/>
      <c r="D5963" s="15"/>
      <c r="E5963" s="15"/>
      <c r="F5963" s="15"/>
      <c r="G5963" s="15"/>
      <c r="H5963" s="15"/>
      <c r="I5963" s="15"/>
      <c r="J5963" s="15"/>
      <c r="K5963" s="19"/>
      <c r="L5963" s="24" t="str">
        <f t="shared" ca="1" si="94"/>
        <v>-</v>
      </c>
      <c r="M5963" s="15"/>
      <c r="N5963" s="15"/>
      <c r="O5963" s="15"/>
      <c r="P5963" s="15"/>
    </row>
    <row r="5964" spans="1:16" x14ac:dyDescent="0.25">
      <c r="L5964" s="21" t="str">
        <f t="shared" ca="1" si="94"/>
        <v>-</v>
      </c>
    </row>
    <row r="5965" spans="1:16" x14ac:dyDescent="0.25">
      <c r="A5965" s="15"/>
      <c r="B5965" s="19"/>
      <c r="C5965" s="15"/>
      <c r="D5965" s="15"/>
      <c r="E5965" s="15"/>
      <c r="F5965" s="15"/>
      <c r="G5965" s="15"/>
      <c r="H5965" s="15"/>
      <c r="I5965" s="15"/>
      <c r="J5965" s="15"/>
      <c r="K5965" s="19"/>
      <c r="L5965" s="24" t="str">
        <f t="shared" ca="1" si="94"/>
        <v>-</v>
      </c>
      <c r="M5965" s="15"/>
      <c r="N5965" s="15"/>
      <c r="O5965" s="15"/>
      <c r="P5965" s="15"/>
    </row>
    <row r="5966" spans="1:16" x14ac:dyDescent="0.25">
      <c r="L5966" s="21" t="str">
        <f t="shared" ca="1" si="94"/>
        <v>-</v>
      </c>
    </row>
    <row r="5967" spans="1:16" x14ac:dyDescent="0.25">
      <c r="A5967" s="15"/>
      <c r="B5967" s="19"/>
      <c r="C5967" s="15"/>
      <c r="D5967" s="15"/>
      <c r="E5967" s="15"/>
      <c r="F5967" s="15"/>
      <c r="G5967" s="15"/>
      <c r="H5967" s="15"/>
      <c r="I5967" s="15"/>
      <c r="J5967" s="15"/>
      <c r="K5967" s="19"/>
      <c r="L5967" s="24" t="str">
        <f t="shared" ca="1" si="94"/>
        <v>-</v>
      </c>
      <c r="M5967" s="15"/>
      <c r="N5967" s="15"/>
      <c r="O5967" s="15"/>
      <c r="P5967" s="15"/>
    </row>
    <row r="5968" spans="1:16" x14ac:dyDescent="0.25">
      <c r="L5968" s="21" t="str">
        <f t="shared" ca="1" si="94"/>
        <v>-</v>
      </c>
    </row>
    <row r="5969" spans="1:16" x14ac:dyDescent="0.25">
      <c r="A5969" s="15"/>
      <c r="B5969" s="19"/>
      <c r="C5969" s="15"/>
      <c r="D5969" s="15"/>
      <c r="E5969" s="15"/>
      <c r="F5969" s="15"/>
      <c r="G5969" s="15"/>
      <c r="H5969" s="15"/>
      <c r="I5969" s="15"/>
      <c r="J5969" s="15"/>
      <c r="K5969" s="19"/>
      <c r="L5969" s="24" t="str">
        <f t="shared" ca="1" si="94"/>
        <v>-</v>
      </c>
      <c r="M5969" s="15"/>
      <c r="N5969" s="15"/>
      <c r="O5969" s="15"/>
      <c r="P5969" s="15"/>
    </row>
    <row r="5970" spans="1:16" x14ac:dyDescent="0.25">
      <c r="L5970" s="21" t="str">
        <f t="shared" ca="1" si="94"/>
        <v>-</v>
      </c>
    </row>
    <row r="5971" spans="1:16" x14ac:dyDescent="0.25">
      <c r="A5971" s="15"/>
      <c r="B5971" s="19"/>
      <c r="C5971" s="15"/>
      <c r="D5971" s="15"/>
      <c r="E5971" s="15"/>
      <c r="F5971" s="15"/>
      <c r="G5971" s="15"/>
      <c r="H5971" s="15"/>
      <c r="I5971" s="15"/>
      <c r="J5971" s="15"/>
      <c r="K5971" s="19"/>
      <c r="L5971" s="24" t="str">
        <f t="shared" ca="1" si="94"/>
        <v>-</v>
      </c>
      <c r="M5971" s="15"/>
      <c r="N5971" s="15"/>
      <c r="O5971" s="15"/>
      <c r="P5971" s="15"/>
    </row>
    <row r="5972" spans="1:16" x14ac:dyDescent="0.25">
      <c r="L5972" s="21" t="str">
        <f t="shared" ca="1" si="94"/>
        <v>-</v>
      </c>
    </row>
    <row r="5973" spans="1:16" x14ac:dyDescent="0.25">
      <c r="A5973" s="15"/>
      <c r="B5973" s="19"/>
      <c r="C5973" s="15"/>
      <c r="D5973" s="15"/>
      <c r="E5973" s="15"/>
      <c r="F5973" s="15"/>
      <c r="G5973" s="15"/>
      <c r="H5973" s="15"/>
      <c r="I5973" s="15"/>
      <c r="J5973" s="15"/>
      <c r="K5973" s="19"/>
      <c r="L5973" s="24" t="str">
        <f t="shared" ca="1" si="94"/>
        <v>-</v>
      </c>
      <c r="M5973" s="15"/>
      <c r="N5973" s="15"/>
      <c r="O5973" s="15"/>
      <c r="P5973" s="15"/>
    </row>
    <row r="5974" spans="1:16" x14ac:dyDescent="0.25">
      <c r="L5974" s="21" t="str">
        <f t="shared" ca="1" si="94"/>
        <v>-</v>
      </c>
    </row>
    <row r="5975" spans="1:16" x14ac:dyDescent="0.25">
      <c r="A5975" s="15"/>
      <c r="B5975" s="19"/>
      <c r="C5975" s="15"/>
      <c r="D5975" s="15"/>
      <c r="E5975" s="15"/>
      <c r="F5975" s="15"/>
      <c r="G5975" s="15"/>
      <c r="H5975" s="15"/>
      <c r="I5975" s="15"/>
      <c r="J5975" s="15"/>
      <c r="K5975" s="19"/>
      <c r="L5975" s="24" t="str">
        <f t="shared" ca="1" si="94"/>
        <v>-</v>
      </c>
      <c r="M5975" s="15"/>
      <c r="N5975" s="15"/>
      <c r="O5975" s="15"/>
      <c r="P5975" s="15"/>
    </row>
    <row r="5976" spans="1:16" x14ac:dyDescent="0.25">
      <c r="L5976" s="21" t="str">
        <f t="shared" ca="1" si="94"/>
        <v>-</v>
      </c>
    </row>
    <row r="5977" spans="1:16" x14ac:dyDescent="0.25">
      <c r="A5977" s="15"/>
      <c r="B5977" s="19"/>
      <c r="C5977" s="15"/>
      <c r="D5977" s="15"/>
      <c r="E5977" s="15"/>
      <c r="F5977" s="15"/>
      <c r="G5977" s="15"/>
      <c r="H5977" s="15"/>
      <c r="I5977" s="15"/>
      <c r="J5977" s="15"/>
      <c r="K5977" s="19"/>
      <c r="L5977" s="24" t="str">
        <f t="shared" ca="1" si="94"/>
        <v>-</v>
      </c>
      <c r="M5977" s="15"/>
      <c r="N5977" s="15"/>
      <c r="O5977" s="15"/>
      <c r="P5977" s="15"/>
    </row>
    <row r="5978" spans="1:16" x14ac:dyDescent="0.25">
      <c r="L5978" s="21" t="str">
        <f t="shared" ca="1" si="94"/>
        <v>-</v>
      </c>
    </row>
    <row r="5979" spans="1:16" x14ac:dyDescent="0.25">
      <c r="A5979" s="15"/>
      <c r="B5979" s="19"/>
      <c r="C5979" s="15"/>
      <c r="D5979" s="15"/>
      <c r="E5979" s="15"/>
      <c r="F5979" s="15"/>
      <c r="G5979" s="15"/>
      <c r="H5979" s="15"/>
      <c r="I5979" s="15"/>
      <c r="J5979" s="15"/>
      <c r="K5979" s="19"/>
      <c r="L5979" s="24" t="str">
        <f t="shared" ca="1" si="94"/>
        <v>-</v>
      </c>
      <c r="M5979" s="15"/>
      <c r="N5979" s="15"/>
      <c r="O5979" s="15"/>
      <c r="P5979" s="15"/>
    </row>
    <row r="5980" spans="1:16" x14ac:dyDescent="0.25">
      <c r="L5980" s="21" t="str">
        <f t="shared" ca="1" si="94"/>
        <v>-</v>
      </c>
    </row>
    <row r="5981" spans="1:16" x14ac:dyDescent="0.25">
      <c r="A5981" s="15"/>
      <c r="B5981" s="19"/>
      <c r="C5981" s="15"/>
      <c r="D5981" s="15"/>
      <c r="E5981" s="15"/>
      <c r="F5981" s="15"/>
      <c r="G5981" s="15"/>
      <c r="H5981" s="15"/>
      <c r="I5981" s="15"/>
      <c r="J5981" s="15"/>
      <c r="K5981" s="19"/>
      <c r="L5981" s="24" t="str">
        <f t="shared" ca="1" si="94"/>
        <v>-</v>
      </c>
      <c r="M5981" s="15"/>
      <c r="N5981" s="15"/>
      <c r="O5981" s="15"/>
      <c r="P5981" s="15"/>
    </row>
    <row r="5982" spans="1:16" x14ac:dyDescent="0.25">
      <c r="L5982" s="21" t="str">
        <f t="shared" ca="1" si="94"/>
        <v>-</v>
      </c>
    </row>
    <row r="5983" spans="1:16" x14ac:dyDescent="0.25">
      <c r="A5983" s="15"/>
      <c r="B5983" s="19"/>
      <c r="C5983" s="15"/>
      <c r="D5983" s="15"/>
      <c r="E5983" s="15"/>
      <c r="F5983" s="15"/>
      <c r="G5983" s="15"/>
      <c r="H5983" s="15"/>
      <c r="I5983" s="15"/>
      <c r="J5983" s="15"/>
      <c r="K5983" s="19"/>
      <c r="L5983" s="24" t="str">
        <f t="shared" ca="1" si="94"/>
        <v>-</v>
      </c>
      <c r="M5983" s="15"/>
      <c r="N5983" s="15"/>
      <c r="O5983" s="15"/>
      <c r="P5983" s="15"/>
    </row>
    <row r="5984" spans="1:16" x14ac:dyDescent="0.25">
      <c r="L5984" s="21" t="str">
        <f t="shared" ca="1" si="94"/>
        <v>-</v>
      </c>
    </row>
    <row r="5985" spans="1:16" x14ac:dyDescent="0.25">
      <c r="A5985" s="15"/>
      <c r="B5985" s="19"/>
      <c r="C5985" s="15"/>
      <c r="D5985" s="15"/>
      <c r="E5985" s="15"/>
      <c r="F5985" s="15"/>
      <c r="G5985" s="15"/>
      <c r="H5985" s="15"/>
      <c r="I5985" s="15"/>
      <c r="J5985" s="15"/>
      <c r="K5985" s="19"/>
      <c r="L5985" s="24" t="str">
        <f t="shared" ca="1" si="94"/>
        <v>-</v>
      </c>
      <c r="M5985" s="15"/>
      <c r="N5985" s="15"/>
      <c r="O5985" s="15"/>
      <c r="P5985" s="15"/>
    </row>
    <row r="5986" spans="1:16" x14ac:dyDescent="0.25">
      <c r="L5986" s="21" t="str">
        <f t="shared" ca="1" si="94"/>
        <v>-</v>
      </c>
    </row>
    <row r="5987" spans="1:16" x14ac:dyDescent="0.25">
      <c r="A5987" s="15"/>
      <c r="B5987" s="19"/>
      <c r="C5987" s="15"/>
      <c r="D5987" s="15"/>
      <c r="E5987" s="15"/>
      <c r="F5987" s="15"/>
      <c r="G5987" s="15"/>
      <c r="H5987" s="15"/>
      <c r="I5987" s="15"/>
      <c r="J5987" s="15"/>
      <c r="K5987" s="19"/>
      <c r="L5987" s="24" t="str">
        <f t="shared" ca="1" si="94"/>
        <v>-</v>
      </c>
      <c r="M5987" s="15"/>
      <c r="N5987" s="15"/>
      <c r="O5987" s="15"/>
      <c r="P5987" s="15"/>
    </row>
    <row r="5988" spans="1:16" x14ac:dyDescent="0.25">
      <c r="L5988" s="21" t="str">
        <f t="shared" ca="1" si="94"/>
        <v>-</v>
      </c>
    </row>
    <row r="5989" spans="1:16" x14ac:dyDescent="0.25">
      <c r="A5989" s="15"/>
      <c r="B5989" s="19"/>
      <c r="C5989" s="15"/>
      <c r="D5989" s="15"/>
      <c r="E5989" s="15"/>
      <c r="F5989" s="15"/>
      <c r="G5989" s="15"/>
      <c r="H5989" s="15"/>
      <c r="I5989" s="15"/>
      <c r="J5989" s="15"/>
      <c r="K5989" s="19"/>
      <c r="L5989" s="24" t="str">
        <f t="shared" ca="1" si="94"/>
        <v>-</v>
      </c>
      <c r="M5989" s="15"/>
      <c r="N5989" s="15"/>
      <c r="O5989" s="15"/>
      <c r="P5989" s="15"/>
    </row>
    <row r="5990" spans="1:16" x14ac:dyDescent="0.25">
      <c r="L5990" s="21" t="str">
        <f t="shared" ca="1" si="94"/>
        <v>-</v>
      </c>
    </row>
    <row r="5991" spans="1:16" x14ac:dyDescent="0.25">
      <c r="A5991" s="15"/>
      <c r="B5991" s="19"/>
      <c r="C5991" s="15"/>
      <c r="D5991" s="15"/>
      <c r="E5991" s="15"/>
      <c r="F5991" s="15"/>
      <c r="G5991" s="15"/>
      <c r="H5991" s="15"/>
      <c r="I5991" s="15"/>
      <c r="J5991" s="15"/>
      <c r="K5991" s="19"/>
      <c r="L5991" s="24" t="str">
        <f t="shared" ca="1" si="94"/>
        <v>-</v>
      </c>
      <c r="M5991" s="15"/>
      <c r="N5991" s="15"/>
      <c r="O5991" s="15"/>
      <c r="P5991" s="15"/>
    </row>
    <row r="5992" spans="1:16" x14ac:dyDescent="0.25">
      <c r="L5992" s="21" t="str">
        <f t="shared" ca="1" si="94"/>
        <v>-</v>
      </c>
    </row>
    <row r="5993" spans="1:16" x14ac:dyDescent="0.25">
      <c r="A5993" s="15"/>
      <c r="B5993" s="19"/>
      <c r="C5993" s="15"/>
      <c r="D5993" s="15"/>
      <c r="E5993" s="15"/>
      <c r="F5993" s="15"/>
      <c r="G5993" s="15"/>
      <c r="H5993" s="15"/>
      <c r="I5993" s="15"/>
      <c r="J5993" s="15"/>
      <c r="K5993" s="19"/>
      <c r="L5993" s="24" t="str">
        <f t="shared" ca="1" si="94"/>
        <v>-</v>
      </c>
      <c r="M5993" s="15"/>
      <c r="N5993" s="15"/>
      <c r="O5993" s="15"/>
      <c r="P5993" s="15"/>
    </row>
    <row r="5994" spans="1:16" x14ac:dyDescent="0.25">
      <c r="L5994" s="21" t="str">
        <f t="shared" ca="1" si="94"/>
        <v>-</v>
      </c>
    </row>
    <row r="5995" spans="1:16" x14ac:dyDescent="0.25">
      <c r="A5995" s="15"/>
      <c r="B5995" s="19"/>
      <c r="C5995" s="15"/>
      <c r="D5995" s="15"/>
      <c r="E5995" s="15"/>
      <c r="F5995" s="15"/>
      <c r="G5995" s="15"/>
      <c r="H5995" s="15"/>
      <c r="I5995" s="15"/>
      <c r="J5995" s="15"/>
      <c r="K5995" s="19"/>
      <c r="L5995" s="24" t="str">
        <f t="shared" ca="1" si="94"/>
        <v>-</v>
      </c>
      <c r="M5995" s="15"/>
      <c r="N5995" s="15"/>
      <c r="O5995" s="15"/>
      <c r="P5995" s="15"/>
    </row>
    <row r="5996" spans="1:16" x14ac:dyDescent="0.25">
      <c r="L5996" s="21" t="str">
        <f t="shared" ca="1" si="94"/>
        <v>-</v>
      </c>
    </row>
    <row r="5997" spans="1:16" x14ac:dyDescent="0.25">
      <c r="A5997" s="15"/>
      <c r="B5997" s="19"/>
      <c r="C5997" s="15"/>
      <c r="D5997" s="15"/>
      <c r="E5997" s="15"/>
      <c r="F5997" s="15"/>
      <c r="G5997" s="15"/>
      <c r="H5997" s="15"/>
      <c r="I5997" s="15"/>
      <c r="J5997" s="15"/>
      <c r="K5997" s="19"/>
      <c r="L5997" s="24" t="str">
        <f t="shared" ca="1" si="94"/>
        <v>-</v>
      </c>
      <c r="M5997" s="15"/>
      <c r="N5997" s="15"/>
      <c r="O5997" s="15"/>
      <c r="P5997" s="15"/>
    </row>
    <row r="5998" spans="1:16" x14ac:dyDescent="0.25">
      <c r="L5998" s="21" t="str">
        <f t="shared" ca="1" si="94"/>
        <v>-</v>
      </c>
    </row>
    <row r="5999" spans="1:16" x14ac:dyDescent="0.25">
      <c r="A5999" s="15"/>
      <c r="B5999" s="19"/>
      <c r="C5999" s="15"/>
      <c r="D5999" s="15"/>
      <c r="E5999" s="15"/>
      <c r="F5999" s="15"/>
      <c r="G5999" s="15"/>
      <c r="H5999" s="15"/>
      <c r="I5999" s="15"/>
      <c r="J5999" s="15"/>
      <c r="K5999" s="19"/>
      <c r="L5999" s="24" t="str">
        <f t="shared" ca="1" si="94"/>
        <v>-</v>
      </c>
      <c r="M5999" s="15"/>
      <c r="N5999" s="15"/>
      <c r="O5999" s="15"/>
      <c r="P5999" s="15"/>
    </row>
    <row r="6000" spans="1:16" x14ac:dyDescent="0.25">
      <c r="L6000" s="21" t="str">
        <f t="shared" ca="1" si="94"/>
        <v>-</v>
      </c>
    </row>
    <row r="6001" spans="1:16" x14ac:dyDescent="0.25">
      <c r="A6001" s="15"/>
      <c r="B6001" s="19"/>
      <c r="C6001" s="15"/>
      <c r="D6001" s="15"/>
      <c r="E6001" s="15"/>
      <c r="F6001" s="15"/>
      <c r="G6001" s="15"/>
      <c r="H6001" s="15"/>
      <c r="I6001" s="15"/>
      <c r="J6001" s="15"/>
      <c r="K6001" s="19"/>
      <c r="L6001" s="24" t="str">
        <f t="shared" ca="1" si="94"/>
        <v>-</v>
      </c>
      <c r="M6001" s="15"/>
      <c r="N6001" s="15"/>
      <c r="O6001" s="15"/>
      <c r="P6001" s="15"/>
    </row>
    <row r="6002" spans="1:16" x14ac:dyDescent="0.25">
      <c r="L6002" s="21" t="str">
        <f t="shared" ca="1" si="94"/>
        <v>-</v>
      </c>
    </row>
    <row r="6003" spans="1:16" x14ac:dyDescent="0.25">
      <c r="A6003" s="15"/>
      <c r="B6003" s="19"/>
      <c r="C6003" s="15"/>
      <c r="D6003" s="15"/>
      <c r="E6003" s="15"/>
      <c r="F6003" s="15"/>
      <c r="G6003" s="15"/>
      <c r="H6003" s="15"/>
      <c r="I6003" s="15"/>
      <c r="J6003" s="15"/>
      <c r="K6003" s="19"/>
      <c r="L6003" s="24" t="str">
        <f t="shared" ca="1" si="94"/>
        <v>-</v>
      </c>
      <c r="M6003" s="15"/>
      <c r="N6003" s="15"/>
      <c r="O6003" s="15"/>
      <c r="P6003" s="15"/>
    </row>
    <row r="6004" spans="1:16" x14ac:dyDescent="0.25">
      <c r="L6004" s="21" t="str">
        <f t="shared" ca="1" si="94"/>
        <v>-</v>
      </c>
    </row>
    <row r="6005" spans="1:16" x14ac:dyDescent="0.25">
      <c r="A6005" s="15"/>
      <c r="B6005" s="19"/>
      <c r="C6005" s="15"/>
      <c r="D6005" s="15"/>
      <c r="E6005" s="15"/>
      <c r="F6005" s="15"/>
      <c r="G6005" s="15"/>
      <c r="H6005" s="15"/>
      <c r="I6005" s="15"/>
      <c r="J6005" s="15"/>
      <c r="K6005" s="19"/>
      <c r="L6005" s="24" t="str">
        <f t="shared" ca="1" si="94"/>
        <v>-</v>
      </c>
      <c r="M6005" s="15"/>
      <c r="N6005" s="15"/>
      <c r="O6005" s="15"/>
      <c r="P6005" s="15"/>
    </row>
    <row r="6006" spans="1:16" x14ac:dyDescent="0.25">
      <c r="L6006" s="21" t="str">
        <f t="shared" ca="1" si="94"/>
        <v>-</v>
      </c>
    </row>
    <row r="6007" spans="1:16" x14ac:dyDescent="0.25">
      <c r="A6007" s="15"/>
      <c r="B6007" s="19"/>
      <c r="C6007" s="15"/>
      <c r="D6007" s="15"/>
      <c r="E6007" s="15"/>
      <c r="F6007" s="15"/>
      <c r="G6007" s="15"/>
      <c r="H6007" s="15"/>
      <c r="I6007" s="15"/>
      <c r="J6007" s="15"/>
      <c r="K6007" s="19"/>
      <c r="L6007" s="24" t="str">
        <f t="shared" ca="1" si="94"/>
        <v>-</v>
      </c>
      <c r="M6007" s="15"/>
      <c r="N6007" s="15"/>
      <c r="O6007" s="15"/>
      <c r="P6007" s="15"/>
    </row>
    <row r="6008" spans="1:16" x14ac:dyDescent="0.25">
      <c r="L6008" s="21" t="str">
        <f t="shared" ca="1" si="94"/>
        <v>-</v>
      </c>
    </row>
    <row r="6009" spans="1:16" x14ac:dyDescent="0.25">
      <c r="A6009" s="15"/>
      <c r="B6009" s="19"/>
      <c r="C6009" s="15"/>
      <c r="D6009" s="15"/>
      <c r="E6009" s="15"/>
      <c r="F6009" s="15"/>
      <c r="G6009" s="15"/>
      <c r="H6009" s="15"/>
      <c r="I6009" s="15"/>
      <c r="J6009" s="15"/>
      <c r="K6009" s="19"/>
      <c r="L6009" s="24" t="str">
        <f t="shared" ca="1" si="94"/>
        <v>-</v>
      </c>
      <c r="M6009" s="15"/>
      <c r="N6009" s="15"/>
      <c r="O6009" s="15"/>
      <c r="P6009" s="15"/>
    </row>
    <row r="6010" spans="1:16" x14ac:dyDescent="0.25">
      <c r="L6010" s="21" t="str">
        <f t="shared" ca="1" si="94"/>
        <v>-</v>
      </c>
    </row>
    <row r="6011" spans="1:16" x14ac:dyDescent="0.25">
      <c r="A6011" s="15"/>
      <c r="B6011" s="19"/>
      <c r="C6011" s="15"/>
      <c r="D6011" s="15"/>
      <c r="E6011" s="15"/>
      <c r="F6011" s="15"/>
      <c r="G6011" s="15"/>
      <c r="H6011" s="15"/>
      <c r="I6011" s="15"/>
      <c r="J6011" s="15"/>
      <c r="K6011" s="19"/>
      <c r="L6011" s="24" t="str">
        <f t="shared" ca="1" si="94"/>
        <v>-</v>
      </c>
      <c r="M6011" s="15"/>
      <c r="N6011" s="15"/>
      <c r="O6011" s="15"/>
      <c r="P6011" s="15"/>
    </row>
    <row r="6012" spans="1:16" x14ac:dyDescent="0.25">
      <c r="L6012" s="21" t="str">
        <f t="shared" ca="1" si="94"/>
        <v>-</v>
      </c>
    </row>
    <row r="6013" spans="1:16" x14ac:dyDescent="0.25">
      <c r="A6013" s="15"/>
      <c r="B6013" s="19"/>
      <c r="C6013" s="15"/>
      <c r="D6013" s="15"/>
      <c r="E6013" s="15"/>
      <c r="F6013" s="15"/>
      <c r="G6013" s="15"/>
      <c r="H6013" s="15"/>
      <c r="I6013" s="15"/>
      <c r="J6013" s="15"/>
      <c r="K6013" s="19"/>
      <c r="L6013" s="24" t="str">
        <f t="shared" ca="1" si="94"/>
        <v>-</v>
      </c>
      <c r="M6013" s="15"/>
      <c r="N6013" s="15"/>
      <c r="O6013" s="15"/>
      <c r="P6013" s="15"/>
    </row>
    <row r="6014" spans="1:16" x14ac:dyDescent="0.25">
      <c r="L6014" s="21" t="str">
        <f t="shared" ca="1" si="94"/>
        <v>-</v>
      </c>
    </row>
    <row r="6015" spans="1:16" x14ac:dyDescent="0.25">
      <c r="A6015" s="15"/>
      <c r="B6015" s="19"/>
      <c r="C6015" s="15"/>
      <c r="D6015" s="15"/>
      <c r="E6015" s="15"/>
      <c r="F6015" s="15"/>
      <c r="G6015" s="15"/>
      <c r="H6015" s="15"/>
      <c r="I6015" s="15"/>
      <c r="J6015" s="15"/>
      <c r="K6015" s="19"/>
      <c r="L6015" s="24" t="str">
        <f t="shared" ca="1" si="94"/>
        <v>-</v>
      </c>
      <c r="M6015" s="15"/>
      <c r="N6015" s="15"/>
      <c r="O6015" s="15"/>
      <c r="P6015" s="15"/>
    </row>
    <row r="6016" spans="1:16" x14ac:dyDescent="0.25">
      <c r="L6016" s="21" t="str">
        <f t="shared" ca="1" si="94"/>
        <v>-</v>
      </c>
    </row>
    <row r="6017" spans="1:16" x14ac:dyDescent="0.25">
      <c r="A6017" s="15"/>
      <c r="B6017" s="19"/>
      <c r="C6017" s="15"/>
      <c r="D6017" s="15"/>
      <c r="E6017" s="15"/>
      <c r="F6017" s="15"/>
      <c r="G6017" s="15"/>
      <c r="H6017" s="15"/>
      <c r="I6017" s="15"/>
      <c r="J6017" s="15"/>
      <c r="K6017" s="19"/>
      <c r="L6017" s="24" t="str">
        <f t="shared" ca="1" si="94"/>
        <v>-</v>
      </c>
      <c r="M6017" s="15"/>
      <c r="N6017" s="15"/>
      <c r="O6017" s="15"/>
      <c r="P6017" s="15"/>
    </row>
    <row r="6018" spans="1:16" x14ac:dyDescent="0.25">
      <c r="L6018" s="21" t="str">
        <f t="shared" ca="1" si="94"/>
        <v>-</v>
      </c>
    </row>
    <row r="6019" spans="1:16" x14ac:dyDescent="0.25">
      <c r="A6019" s="15"/>
      <c r="B6019" s="19"/>
      <c r="C6019" s="15"/>
      <c r="D6019" s="15"/>
      <c r="E6019" s="15"/>
      <c r="F6019" s="15"/>
      <c r="G6019" s="15"/>
      <c r="H6019" s="15"/>
      <c r="I6019" s="15"/>
      <c r="J6019" s="15"/>
      <c r="K6019" s="19"/>
      <c r="L6019" s="24" t="str">
        <f t="shared" ca="1" si="94"/>
        <v>-</v>
      </c>
      <c r="M6019" s="15"/>
      <c r="N6019" s="15"/>
      <c r="O6019" s="15"/>
      <c r="P6019" s="15"/>
    </row>
    <row r="6020" spans="1:16" x14ac:dyDescent="0.25">
      <c r="L6020" s="21" t="str">
        <f t="shared" ca="1" si="94"/>
        <v>-</v>
      </c>
    </row>
    <row r="6021" spans="1:16" x14ac:dyDescent="0.25">
      <c r="A6021" s="15"/>
      <c r="B6021" s="19"/>
      <c r="C6021" s="15"/>
      <c r="D6021" s="15"/>
      <c r="E6021" s="15"/>
      <c r="F6021" s="15"/>
      <c r="G6021" s="15"/>
      <c r="H6021" s="15"/>
      <c r="I6021" s="15"/>
      <c r="J6021" s="15"/>
      <c r="K6021" s="19"/>
      <c r="L6021" s="24" t="str">
        <f t="shared" ca="1" si="94"/>
        <v>-</v>
      </c>
      <c r="M6021" s="15"/>
      <c r="N6021" s="15"/>
      <c r="O6021" s="15"/>
      <c r="P6021" s="15"/>
    </row>
    <row r="6022" spans="1:16" x14ac:dyDescent="0.25">
      <c r="L6022" s="21" t="str">
        <f t="shared" ref="L6022:L6085" ca="1" si="95">IF(B6022&gt;1/1/1900, (IF(M6022="Closed",(DATEDIF(B6022,K6022,"d"))-(DATEDIF(H6022,J6022,"d")),IF(OR(M6022="Pending",ISBLANK(K6022)),TODAY()-B6022))),"-")</f>
        <v>-</v>
      </c>
    </row>
    <row r="6023" spans="1:16" x14ac:dyDescent="0.25">
      <c r="A6023" s="15"/>
      <c r="B6023" s="19"/>
      <c r="C6023" s="15"/>
      <c r="D6023" s="15"/>
      <c r="E6023" s="15"/>
      <c r="F6023" s="15"/>
      <c r="G6023" s="15"/>
      <c r="H6023" s="15"/>
      <c r="I6023" s="15"/>
      <c r="J6023" s="15"/>
      <c r="K6023" s="19"/>
      <c r="L6023" s="24" t="str">
        <f t="shared" ca="1" si="95"/>
        <v>-</v>
      </c>
      <c r="M6023" s="15"/>
      <c r="N6023" s="15"/>
      <c r="O6023" s="15"/>
      <c r="P6023" s="15"/>
    </row>
    <row r="6024" spans="1:16" x14ac:dyDescent="0.25">
      <c r="L6024" s="21" t="str">
        <f t="shared" ca="1" si="95"/>
        <v>-</v>
      </c>
    </row>
    <row r="6025" spans="1:16" x14ac:dyDescent="0.25">
      <c r="A6025" s="15"/>
      <c r="B6025" s="19"/>
      <c r="C6025" s="15"/>
      <c r="D6025" s="15"/>
      <c r="E6025" s="15"/>
      <c r="F6025" s="15"/>
      <c r="G6025" s="15"/>
      <c r="H6025" s="15"/>
      <c r="I6025" s="15"/>
      <c r="J6025" s="15"/>
      <c r="K6025" s="19"/>
      <c r="L6025" s="24" t="str">
        <f t="shared" ca="1" si="95"/>
        <v>-</v>
      </c>
      <c r="M6025" s="15"/>
      <c r="N6025" s="15"/>
      <c r="O6025" s="15"/>
      <c r="P6025" s="15"/>
    </row>
    <row r="6026" spans="1:16" x14ac:dyDescent="0.25">
      <c r="L6026" s="21" t="str">
        <f t="shared" ca="1" si="95"/>
        <v>-</v>
      </c>
    </row>
    <row r="6027" spans="1:16" x14ac:dyDescent="0.25">
      <c r="A6027" s="15"/>
      <c r="B6027" s="19"/>
      <c r="C6027" s="15"/>
      <c r="D6027" s="15"/>
      <c r="E6027" s="15"/>
      <c r="F6027" s="15"/>
      <c r="G6027" s="15"/>
      <c r="H6027" s="15"/>
      <c r="I6027" s="15"/>
      <c r="J6027" s="15"/>
      <c r="K6027" s="19"/>
      <c r="L6027" s="24" t="str">
        <f t="shared" ca="1" si="95"/>
        <v>-</v>
      </c>
      <c r="M6027" s="15"/>
      <c r="N6027" s="15"/>
      <c r="O6027" s="15"/>
      <c r="P6027" s="15"/>
    </row>
    <row r="6028" spans="1:16" x14ac:dyDescent="0.25">
      <c r="L6028" s="21" t="str">
        <f t="shared" ca="1" si="95"/>
        <v>-</v>
      </c>
    </row>
    <row r="6029" spans="1:16" x14ac:dyDescent="0.25">
      <c r="A6029" s="15"/>
      <c r="B6029" s="19"/>
      <c r="C6029" s="15"/>
      <c r="D6029" s="15"/>
      <c r="E6029" s="15"/>
      <c r="F6029" s="15"/>
      <c r="G6029" s="15"/>
      <c r="H6029" s="15"/>
      <c r="I6029" s="15"/>
      <c r="J6029" s="15"/>
      <c r="K6029" s="19"/>
      <c r="L6029" s="24" t="str">
        <f t="shared" ca="1" si="95"/>
        <v>-</v>
      </c>
      <c r="M6029" s="15"/>
      <c r="N6029" s="15"/>
      <c r="O6029" s="15"/>
      <c r="P6029" s="15"/>
    </row>
    <row r="6030" spans="1:16" x14ac:dyDescent="0.25">
      <c r="L6030" s="21" t="str">
        <f t="shared" ca="1" si="95"/>
        <v>-</v>
      </c>
    </row>
    <row r="6031" spans="1:16" x14ac:dyDescent="0.25">
      <c r="A6031" s="15"/>
      <c r="B6031" s="19"/>
      <c r="C6031" s="15"/>
      <c r="D6031" s="15"/>
      <c r="E6031" s="15"/>
      <c r="F6031" s="15"/>
      <c r="G6031" s="15"/>
      <c r="H6031" s="15"/>
      <c r="I6031" s="15"/>
      <c r="J6031" s="15"/>
      <c r="K6031" s="19"/>
      <c r="L6031" s="24" t="str">
        <f t="shared" ca="1" si="95"/>
        <v>-</v>
      </c>
      <c r="M6031" s="15"/>
      <c r="N6031" s="15"/>
      <c r="O6031" s="15"/>
      <c r="P6031" s="15"/>
    </row>
    <row r="6032" spans="1:16" x14ac:dyDescent="0.25">
      <c r="L6032" s="21" t="str">
        <f t="shared" ca="1" si="95"/>
        <v>-</v>
      </c>
    </row>
    <row r="6033" spans="1:16" x14ac:dyDescent="0.25">
      <c r="A6033" s="15"/>
      <c r="B6033" s="19"/>
      <c r="C6033" s="15"/>
      <c r="D6033" s="15"/>
      <c r="E6033" s="15"/>
      <c r="F6033" s="15"/>
      <c r="G6033" s="15"/>
      <c r="H6033" s="15"/>
      <c r="I6033" s="15"/>
      <c r="J6033" s="15"/>
      <c r="K6033" s="19"/>
      <c r="L6033" s="24" t="str">
        <f t="shared" ca="1" si="95"/>
        <v>-</v>
      </c>
      <c r="M6033" s="15"/>
      <c r="N6033" s="15"/>
      <c r="O6033" s="15"/>
      <c r="P6033" s="15"/>
    </row>
    <row r="6034" spans="1:16" x14ac:dyDescent="0.25">
      <c r="L6034" s="21" t="str">
        <f t="shared" ca="1" si="95"/>
        <v>-</v>
      </c>
    </row>
    <row r="6035" spans="1:16" x14ac:dyDescent="0.25">
      <c r="A6035" s="15"/>
      <c r="B6035" s="19"/>
      <c r="C6035" s="15"/>
      <c r="D6035" s="15"/>
      <c r="E6035" s="15"/>
      <c r="F6035" s="15"/>
      <c r="G6035" s="15"/>
      <c r="H6035" s="15"/>
      <c r="I6035" s="15"/>
      <c r="J6035" s="15"/>
      <c r="K6035" s="19"/>
      <c r="L6035" s="24" t="str">
        <f t="shared" ca="1" si="95"/>
        <v>-</v>
      </c>
      <c r="M6035" s="15"/>
      <c r="N6035" s="15"/>
      <c r="O6035" s="15"/>
      <c r="P6035" s="15"/>
    </row>
    <row r="6036" spans="1:16" x14ac:dyDescent="0.25">
      <c r="L6036" s="21" t="str">
        <f t="shared" ca="1" si="95"/>
        <v>-</v>
      </c>
    </row>
    <row r="6037" spans="1:16" x14ac:dyDescent="0.25">
      <c r="A6037" s="15"/>
      <c r="B6037" s="19"/>
      <c r="C6037" s="15"/>
      <c r="D6037" s="15"/>
      <c r="E6037" s="15"/>
      <c r="F6037" s="15"/>
      <c r="G6037" s="15"/>
      <c r="H6037" s="15"/>
      <c r="I6037" s="15"/>
      <c r="J6037" s="15"/>
      <c r="K6037" s="19"/>
      <c r="L6037" s="24" t="str">
        <f t="shared" ca="1" si="95"/>
        <v>-</v>
      </c>
      <c r="M6037" s="15"/>
      <c r="N6037" s="15"/>
      <c r="O6037" s="15"/>
      <c r="P6037" s="15"/>
    </row>
    <row r="6038" spans="1:16" x14ac:dyDescent="0.25">
      <c r="L6038" s="21" t="str">
        <f t="shared" ca="1" si="95"/>
        <v>-</v>
      </c>
    </row>
    <row r="6039" spans="1:16" x14ac:dyDescent="0.25">
      <c r="A6039" s="15"/>
      <c r="B6039" s="19"/>
      <c r="C6039" s="15"/>
      <c r="D6039" s="15"/>
      <c r="E6039" s="15"/>
      <c r="F6039" s="15"/>
      <c r="G6039" s="15"/>
      <c r="H6039" s="15"/>
      <c r="I6039" s="15"/>
      <c r="J6039" s="15"/>
      <c r="K6039" s="19"/>
      <c r="L6039" s="24" t="str">
        <f t="shared" ca="1" si="95"/>
        <v>-</v>
      </c>
      <c r="M6039" s="15"/>
      <c r="N6039" s="15"/>
      <c r="O6039" s="15"/>
      <c r="P6039" s="15"/>
    </row>
    <row r="6040" spans="1:16" x14ac:dyDescent="0.25">
      <c r="L6040" s="21" t="str">
        <f t="shared" ca="1" si="95"/>
        <v>-</v>
      </c>
    </row>
    <row r="6041" spans="1:16" x14ac:dyDescent="0.25">
      <c r="A6041" s="15"/>
      <c r="B6041" s="19"/>
      <c r="C6041" s="15"/>
      <c r="D6041" s="15"/>
      <c r="E6041" s="15"/>
      <c r="F6041" s="15"/>
      <c r="G6041" s="15"/>
      <c r="H6041" s="15"/>
      <c r="I6041" s="15"/>
      <c r="J6041" s="15"/>
      <c r="K6041" s="19"/>
      <c r="L6041" s="24" t="str">
        <f t="shared" ca="1" si="95"/>
        <v>-</v>
      </c>
      <c r="M6041" s="15"/>
      <c r="N6041" s="15"/>
      <c r="O6041" s="15"/>
      <c r="P6041" s="15"/>
    </row>
    <row r="6042" spans="1:16" x14ac:dyDescent="0.25">
      <c r="L6042" s="21" t="str">
        <f t="shared" ca="1" si="95"/>
        <v>-</v>
      </c>
    </row>
    <row r="6043" spans="1:16" x14ac:dyDescent="0.25">
      <c r="A6043" s="15"/>
      <c r="B6043" s="19"/>
      <c r="C6043" s="15"/>
      <c r="D6043" s="15"/>
      <c r="E6043" s="15"/>
      <c r="F6043" s="15"/>
      <c r="G6043" s="15"/>
      <c r="H6043" s="15"/>
      <c r="I6043" s="15"/>
      <c r="J6043" s="15"/>
      <c r="K6043" s="19"/>
      <c r="L6043" s="24" t="str">
        <f t="shared" ca="1" si="95"/>
        <v>-</v>
      </c>
      <c r="M6043" s="15"/>
      <c r="N6043" s="15"/>
      <c r="O6043" s="15"/>
      <c r="P6043" s="15"/>
    </row>
    <row r="6044" spans="1:16" x14ac:dyDescent="0.25">
      <c r="L6044" s="21" t="str">
        <f t="shared" ca="1" si="95"/>
        <v>-</v>
      </c>
    </row>
    <row r="6045" spans="1:16" x14ac:dyDescent="0.25">
      <c r="A6045" s="15"/>
      <c r="B6045" s="19"/>
      <c r="C6045" s="15"/>
      <c r="D6045" s="15"/>
      <c r="E6045" s="15"/>
      <c r="F6045" s="15"/>
      <c r="G6045" s="15"/>
      <c r="H6045" s="15"/>
      <c r="I6045" s="15"/>
      <c r="J6045" s="15"/>
      <c r="K6045" s="19"/>
      <c r="L6045" s="24" t="str">
        <f t="shared" ca="1" si="95"/>
        <v>-</v>
      </c>
      <c r="M6045" s="15"/>
      <c r="N6045" s="15"/>
      <c r="O6045" s="15"/>
      <c r="P6045" s="15"/>
    </row>
    <row r="6046" spans="1:16" x14ac:dyDescent="0.25">
      <c r="L6046" s="21" t="str">
        <f t="shared" ca="1" si="95"/>
        <v>-</v>
      </c>
    </row>
    <row r="6047" spans="1:16" x14ac:dyDescent="0.25">
      <c r="A6047" s="15"/>
      <c r="B6047" s="19"/>
      <c r="C6047" s="15"/>
      <c r="D6047" s="15"/>
      <c r="E6047" s="15"/>
      <c r="F6047" s="15"/>
      <c r="G6047" s="15"/>
      <c r="H6047" s="15"/>
      <c r="I6047" s="15"/>
      <c r="J6047" s="15"/>
      <c r="K6047" s="19"/>
      <c r="L6047" s="24" t="str">
        <f t="shared" ca="1" si="95"/>
        <v>-</v>
      </c>
      <c r="M6047" s="15"/>
      <c r="N6047" s="15"/>
      <c r="O6047" s="15"/>
      <c r="P6047" s="15"/>
    </row>
    <row r="6048" spans="1:16" x14ac:dyDescent="0.25">
      <c r="L6048" s="21" t="str">
        <f t="shared" ca="1" si="95"/>
        <v>-</v>
      </c>
    </row>
    <row r="6049" spans="1:16" x14ac:dyDescent="0.25">
      <c r="A6049" s="15"/>
      <c r="B6049" s="19"/>
      <c r="C6049" s="15"/>
      <c r="D6049" s="15"/>
      <c r="E6049" s="15"/>
      <c r="F6049" s="15"/>
      <c r="G6049" s="15"/>
      <c r="H6049" s="15"/>
      <c r="I6049" s="15"/>
      <c r="J6049" s="15"/>
      <c r="K6049" s="19"/>
      <c r="L6049" s="24" t="str">
        <f t="shared" ca="1" si="95"/>
        <v>-</v>
      </c>
      <c r="M6049" s="15"/>
      <c r="N6049" s="15"/>
      <c r="O6049" s="15"/>
      <c r="P6049" s="15"/>
    </row>
    <row r="6050" spans="1:16" x14ac:dyDescent="0.25">
      <c r="L6050" s="21" t="str">
        <f t="shared" ca="1" si="95"/>
        <v>-</v>
      </c>
    </row>
    <row r="6051" spans="1:16" x14ac:dyDescent="0.25">
      <c r="A6051" s="15"/>
      <c r="B6051" s="19"/>
      <c r="C6051" s="15"/>
      <c r="D6051" s="15"/>
      <c r="E6051" s="15"/>
      <c r="F6051" s="15"/>
      <c r="G6051" s="15"/>
      <c r="H6051" s="15"/>
      <c r="I6051" s="15"/>
      <c r="J6051" s="15"/>
      <c r="K6051" s="19"/>
      <c r="L6051" s="24" t="str">
        <f t="shared" ca="1" si="95"/>
        <v>-</v>
      </c>
      <c r="M6051" s="15"/>
      <c r="N6051" s="15"/>
      <c r="O6051" s="15"/>
      <c r="P6051" s="15"/>
    </row>
    <row r="6052" spans="1:16" x14ac:dyDescent="0.25">
      <c r="L6052" s="21" t="str">
        <f t="shared" ca="1" si="95"/>
        <v>-</v>
      </c>
    </row>
    <row r="6053" spans="1:16" x14ac:dyDescent="0.25">
      <c r="A6053" s="15"/>
      <c r="B6053" s="19"/>
      <c r="C6053" s="15"/>
      <c r="D6053" s="15"/>
      <c r="E6053" s="15"/>
      <c r="F6053" s="15"/>
      <c r="G6053" s="15"/>
      <c r="H6053" s="15"/>
      <c r="I6053" s="15"/>
      <c r="J6053" s="15"/>
      <c r="K6053" s="19"/>
      <c r="L6053" s="24" t="str">
        <f t="shared" ca="1" si="95"/>
        <v>-</v>
      </c>
      <c r="M6053" s="15"/>
      <c r="N6053" s="15"/>
      <c r="O6053" s="15"/>
      <c r="P6053" s="15"/>
    </row>
    <row r="6054" spans="1:16" x14ac:dyDescent="0.25">
      <c r="L6054" s="21" t="str">
        <f t="shared" ca="1" si="95"/>
        <v>-</v>
      </c>
    </row>
    <row r="6055" spans="1:16" x14ac:dyDescent="0.25">
      <c r="A6055" s="15"/>
      <c r="B6055" s="19"/>
      <c r="C6055" s="15"/>
      <c r="D6055" s="15"/>
      <c r="E6055" s="15"/>
      <c r="F6055" s="15"/>
      <c r="G6055" s="15"/>
      <c r="H6055" s="15"/>
      <c r="I6055" s="15"/>
      <c r="J6055" s="15"/>
      <c r="K6055" s="19"/>
      <c r="L6055" s="24" t="str">
        <f t="shared" ca="1" si="95"/>
        <v>-</v>
      </c>
      <c r="M6055" s="15"/>
      <c r="N6055" s="15"/>
      <c r="O6055" s="15"/>
      <c r="P6055" s="15"/>
    </row>
    <row r="6056" spans="1:16" x14ac:dyDescent="0.25">
      <c r="L6056" s="21" t="str">
        <f t="shared" ca="1" si="95"/>
        <v>-</v>
      </c>
    </row>
    <row r="6057" spans="1:16" x14ac:dyDescent="0.25">
      <c r="A6057" s="15"/>
      <c r="B6057" s="19"/>
      <c r="C6057" s="15"/>
      <c r="D6057" s="15"/>
      <c r="E6057" s="15"/>
      <c r="F6057" s="15"/>
      <c r="G6057" s="15"/>
      <c r="H6057" s="15"/>
      <c r="I6057" s="15"/>
      <c r="J6057" s="15"/>
      <c r="K6057" s="19"/>
      <c r="L6057" s="24" t="str">
        <f t="shared" ca="1" si="95"/>
        <v>-</v>
      </c>
      <c r="M6057" s="15"/>
      <c r="N6057" s="15"/>
      <c r="O6057" s="15"/>
      <c r="P6057" s="15"/>
    </row>
    <row r="6058" spans="1:16" x14ac:dyDescent="0.25">
      <c r="L6058" s="21" t="str">
        <f t="shared" ca="1" si="95"/>
        <v>-</v>
      </c>
    </row>
    <row r="6059" spans="1:16" x14ac:dyDescent="0.25">
      <c r="A6059" s="15"/>
      <c r="B6059" s="19"/>
      <c r="C6059" s="15"/>
      <c r="D6059" s="15"/>
      <c r="E6059" s="15"/>
      <c r="F6059" s="15"/>
      <c r="G6059" s="15"/>
      <c r="H6059" s="15"/>
      <c r="I6059" s="15"/>
      <c r="J6059" s="15"/>
      <c r="K6059" s="19"/>
      <c r="L6059" s="24" t="str">
        <f t="shared" ca="1" si="95"/>
        <v>-</v>
      </c>
      <c r="M6059" s="15"/>
      <c r="N6059" s="15"/>
      <c r="O6059" s="15"/>
      <c r="P6059" s="15"/>
    </row>
    <row r="6060" spans="1:16" x14ac:dyDescent="0.25">
      <c r="L6060" s="21" t="str">
        <f t="shared" ca="1" si="95"/>
        <v>-</v>
      </c>
    </row>
    <row r="6061" spans="1:16" x14ac:dyDescent="0.25">
      <c r="A6061" s="15"/>
      <c r="B6061" s="19"/>
      <c r="C6061" s="15"/>
      <c r="D6061" s="15"/>
      <c r="E6061" s="15"/>
      <c r="F6061" s="15"/>
      <c r="G6061" s="15"/>
      <c r="H6061" s="15"/>
      <c r="I6061" s="15"/>
      <c r="J6061" s="15"/>
      <c r="K6061" s="19"/>
      <c r="L6061" s="24" t="str">
        <f t="shared" ca="1" si="95"/>
        <v>-</v>
      </c>
      <c r="M6061" s="15"/>
      <c r="N6061" s="15"/>
      <c r="O6061" s="15"/>
      <c r="P6061" s="15"/>
    </row>
    <row r="6062" spans="1:16" x14ac:dyDescent="0.25">
      <c r="L6062" s="21" t="str">
        <f t="shared" ca="1" si="95"/>
        <v>-</v>
      </c>
    </row>
    <row r="6063" spans="1:16" x14ac:dyDescent="0.25">
      <c r="A6063" s="15"/>
      <c r="B6063" s="19"/>
      <c r="C6063" s="15"/>
      <c r="D6063" s="15"/>
      <c r="E6063" s="15"/>
      <c r="F6063" s="15"/>
      <c r="G6063" s="15"/>
      <c r="H6063" s="15"/>
      <c r="I6063" s="15"/>
      <c r="J6063" s="15"/>
      <c r="K6063" s="19"/>
      <c r="L6063" s="24" t="str">
        <f t="shared" ca="1" si="95"/>
        <v>-</v>
      </c>
      <c r="M6063" s="15"/>
      <c r="N6063" s="15"/>
      <c r="O6063" s="15"/>
      <c r="P6063" s="15"/>
    </row>
    <row r="6064" spans="1:16" x14ac:dyDescent="0.25">
      <c r="L6064" s="21" t="str">
        <f t="shared" ca="1" si="95"/>
        <v>-</v>
      </c>
    </row>
    <row r="6065" spans="1:16" x14ac:dyDescent="0.25">
      <c r="A6065" s="15"/>
      <c r="B6065" s="19"/>
      <c r="C6065" s="15"/>
      <c r="D6065" s="15"/>
      <c r="E6065" s="15"/>
      <c r="F6065" s="15"/>
      <c r="G6065" s="15"/>
      <c r="H6065" s="15"/>
      <c r="I6065" s="15"/>
      <c r="J6065" s="15"/>
      <c r="K6065" s="19"/>
      <c r="L6065" s="24" t="str">
        <f t="shared" ca="1" si="95"/>
        <v>-</v>
      </c>
      <c r="M6065" s="15"/>
      <c r="N6065" s="15"/>
      <c r="O6065" s="15"/>
      <c r="P6065" s="15"/>
    </row>
    <row r="6066" spans="1:16" x14ac:dyDescent="0.25">
      <c r="L6066" s="21" t="str">
        <f t="shared" ca="1" si="95"/>
        <v>-</v>
      </c>
    </row>
    <row r="6067" spans="1:16" x14ac:dyDescent="0.25">
      <c r="A6067" s="15"/>
      <c r="B6067" s="19"/>
      <c r="C6067" s="15"/>
      <c r="D6067" s="15"/>
      <c r="E6067" s="15"/>
      <c r="F6067" s="15"/>
      <c r="G6067" s="15"/>
      <c r="H6067" s="15"/>
      <c r="I6067" s="15"/>
      <c r="J6067" s="15"/>
      <c r="K6067" s="19"/>
      <c r="L6067" s="24" t="str">
        <f t="shared" ca="1" si="95"/>
        <v>-</v>
      </c>
      <c r="M6067" s="15"/>
      <c r="N6067" s="15"/>
      <c r="O6067" s="15"/>
      <c r="P6067" s="15"/>
    </row>
    <row r="6068" spans="1:16" x14ac:dyDescent="0.25">
      <c r="L6068" s="21" t="str">
        <f t="shared" ca="1" si="95"/>
        <v>-</v>
      </c>
    </row>
    <row r="6069" spans="1:16" x14ac:dyDescent="0.25">
      <c r="A6069" s="15"/>
      <c r="B6069" s="19"/>
      <c r="C6069" s="15"/>
      <c r="D6069" s="15"/>
      <c r="E6069" s="15"/>
      <c r="F6069" s="15"/>
      <c r="G6069" s="15"/>
      <c r="H6069" s="15"/>
      <c r="I6069" s="15"/>
      <c r="J6069" s="15"/>
      <c r="K6069" s="19"/>
      <c r="L6069" s="24" t="str">
        <f t="shared" ca="1" si="95"/>
        <v>-</v>
      </c>
      <c r="M6069" s="15"/>
      <c r="N6069" s="15"/>
      <c r="O6069" s="15"/>
      <c r="P6069" s="15"/>
    </row>
    <row r="6070" spans="1:16" x14ac:dyDescent="0.25">
      <c r="L6070" s="21" t="str">
        <f t="shared" ca="1" si="95"/>
        <v>-</v>
      </c>
    </row>
    <row r="6071" spans="1:16" x14ac:dyDescent="0.25">
      <c r="A6071" s="15"/>
      <c r="B6071" s="19"/>
      <c r="C6071" s="15"/>
      <c r="D6071" s="15"/>
      <c r="E6071" s="15"/>
      <c r="F6071" s="15"/>
      <c r="G6071" s="15"/>
      <c r="H6071" s="15"/>
      <c r="I6071" s="15"/>
      <c r="J6071" s="15"/>
      <c r="K6071" s="19"/>
      <c r="L6071" s="24" t="str">
        <f t="shared" ca="1" si="95"/>
        <v>-</v>
      </c>
      <c r="M6071" s="15"/>
      <c r="N6071" s="15"/>
      <c r="O6071" s="15"/>
      <c r="P6071" s="15"/>
    </row>
    <row r="6072" spans="1:16" x14ac:dyDescent="0.25">
      <c r="L6072" s="21" t="str">
        <f t="shared" ca="1" si="95"/>
        <v>-</v>
      </c>
    </row>
    <row r="6073" spans="1:16" x14ac:dyDescent="0.25">
      <c r="A6073" s="15"/>
      <c r="B6073" s="19"/>
      <c r="C6073" s="15"/>
      <c r="D6073" s="15"/>
      <c r="E6073" s="15"/>
      <c r="F6073" s="15"/>
      <c r="G6073" s="15"/>
      <c r="H6073" s="15"/>
      <c r="I6073" s="15"/>
      <c r="J6073" s="15"/>
      <c r="K6073" s="19"/>
      <c r="L6073" s="24" t="str">
        <f t="shared" ca="1" si="95"/>
        <v>-</v>
      </c>
      <c r="M6073" s="15"/>
      <c r="N6073" s="15"/>
      <c r="O6073" s="15"/>
      <c r="P6073" s="15"/>
    </row>
    <row r="6074" spans="1:16" x14ac:dyDescent="0.25">
      <c r="L6074" s="21" t="str">
        <f t="shared" ca="1" si="95"/>
        <v>-</v>
      </c>
    </row>
    <row r="6075" spans="1:16" x14ac:dyDescent="0.25">
      <c r="A6075" s="15"/>
      <c r="B6075" s="19"/>
      <c r="C6075" s="15"/>
      <c r="D6075" s="15"/>
      <c r="E6075" s="15"/>
      <c r="F6075" s="15"/>
      <c r="G6075" s="15"/>
      <c r="H6075" s="15"/>
      <c r="I6075" s="15"/>
      <c r="J6075" s="15"/>
      <c r="K6075" s="19"/>
      <c r="L6075" s="24" t="str">
        <f t="shared" ca="1" si="95"/>
        <v>-</v>
      </c>
      <c r="M6075" s="15"/>
      <c r="N6075" s="15"/>
      <c r="O6075" s="15"/>
      <c r="P6075" s="15"/>
    </row>
    <row r="6076" spans="1:16" x14ac:dyDescent="0.25">
      <c r="L6076" s="21" t="str">
        <f t="shared" ca="1" si="95"/>
        <v>-</v>
      </c>
    </row>
    <row r="6077" spans="1:16" x14ac:dyDescent="0.25">
      <c r="A6077" s="15"/>
      <c r="B6077" s="19"/>
      <c r="C6077" s="15"/>
      <c r="D6077" s="15"/>
      <c r="E6077" s="15"/>
      <c r="F6077" s="15"/>
      <c r="G6077" s="15"/>
      <c r="H6077" s="15"/>
      <c r="I6077" s="15"/>
      <c r="J6077" s="15"/>
      <c r="K6077" s="19"/>
      <c r="L6077" s="24" t="str">
        <f t="shared" ca="1" si="95"/>
        <v>-</v>
      </c>
      <c r="M6077" s="15"/>
      <c r="N6077" s="15"/>
      <c r="O6077" s="15"/>
      <c r="P6077" s="15"/>
    </row>
    <row r="6078" spans="1:16" x14ac:dyDescent="0.25">
      <c r="L6078" s="21" t="str">
        <f t="shared" ca="1" si="95"/>
        <v>-</v>
      </c>
    </row>
    <row r="6079" spans="1:16" x14ac:dyDescent="0.25">
      <c r="A6079" s="15"/>
      <c r="B6079" s="19"/>
      <c r="C6079" s="15"/>
      <c r="D6079" s="15"/>
      <c r="E6079" s="15"/>
      <c r="F6079" s="15"/>
      <c r="G6079" s="15"/>
      <c r="H6079" s="15"/>
      <c r="I6079" s="15"/>
      <c r="J6079" s="15"/>
      <c r="K6079" s="19"/>
      <c r="L6079" s="24" t="str">
        <f t="shared" ca="1" si="95"/>
        <v>-</v>
      </c>
      <c r="M6079" s="15"/>
      <c r="N6079" s="15"/>
      <c r="O6079" s="15"/>
      <c r="P6079" s="15"/>
    </row>
    <row r="6080" spans="1:16" x14ac:dyDescent="0.25">
      <c r="L6080" s="21" t="str">
        <f t="shared" ca="1" si="95"/>
        <v>-</v>
      </c>
    </row>
    <row r="6081" spans="1:16" x14ac:dyDescent="0.25">
      <c r="A6081" s="15"/>
      <c r="B6081" s="19"/>
      <c r="C6081" s="15"/>
      <c r="D6081" s="15"/>
      <c r="E6081" s="15"/>
      <c r="F6081" s="15"/>
      <c r="G6081" s="15"/>
      <c r="H6081" s="15"/>
      <c r="I6081" s="15"/>
      <c r="J6081" s="15"/>
      <c r="K6081" s="19"/>
      <c r="L6081" s="24" t="str">
        <f t="shared" ca="1" si="95"/>
        <v>-</v>
      </c>
      <c r="M6081" s="15"/>
      <c r="N6081" s="15"/>
      <c r="O6081" s="15"/>
      <c r="P6081" s="15"/>
    </row>
    <row r="6082" spans="1:16" x14ac:dyDescent="0.25">
      <c r="L6082" s="21" t="str">
        <f t="shared" ca="1" si="95"/>
        <v>-</v>
      </c>
    </row>
    <row r="6083" spans="1:16" x14ac:dyDescent="0.25">
      <c r="A6083" s="15"/>
      <c r="B6083" s="19"/>
      <c r="C6083" s="15"/>
      <c r="D6083" s="15"/>
      <c r="E6083" s="15"/>
      <c r="F6083" s="15"/>
      <c r="G6083" s="15"/>
      <c r="H6083" s="15"/>
      <c r="I6083" s="15"/>
      <c r="J6083" s="15"/>
      <c r="K6083" s="19"/>
      <c r="L6083" s="24" t="str">
        <f t="shared" ca="1" si="95"/>
        <v>-</v>
      </c>
      <c r="M6083" s="15"/>
      <c r="N6083" s="15"/>
      <c r="O6083" s="15"/>
      <c r="P6083" s="15"/>
    </row>
    <row r="6084" spans="1:16" x14ac:dyDescent="0.25">
      <c r="L6084" s="21" t="str">
        <f t="shared" ca="1" si="95"/>
        <v>-</v>
      </c>
    </row>
    <row r="6085" spans="1:16" x14ac:dyDescent="0.25">
      <c r="A6085" s="15"/>
      <c r="B6085" s="19"/>
      <c r="C6085" s="15"/>
      <c r="D6085" s="15"/>
      <c r="E6085" s="15"/>
      <c r="F6085" s="15"/>
      <c r="G6085" s="15"/>
      <c r="H6085" s="15"/>
      <c r="I6085" s="15"/>
      <c r="J6085" s="15"/>
      <c r="K6085" s="19"/>
      <c r="L6085" s="24" t="str">
        <f t="shared" ca="1" si="95"/>
        <v>-</v>
      </c>
      <c r="M6085" s="15"/>
      <c r="N6085" s="15"/>
      <c r="O6085" s="15"/>
      <c r="P6085" s="15"/>
    </row>
    <row r="6086" spans="1:16" x14ac:dyDescent="0.25">
      <c r="L6086" s="21" t="str">
        <f t="shared" ref="L6086:L6149" ca="1" si="96">IF(B6086&gt;1/1/1900, (IF(M6086="Closed",(DATEDIF(B6086,K6086,"d"))-(DATEDIF(H6086,J6086,"d")),IF(OR(M6086="Pending",ISBLANK(K6086)),TODAY()-B6086))),"-")</f>
        <v>-</v>
      </c>
    </row>
    <row r="6087" spans="1:16" x14ac:dyDescent="0.25">
      <c r="A6087" s="15"/>
      <c r="B6087" s="19"/>
      <c r="C6087" s="15"/>
      <c r="D6087" s="15"/>
      <c r="E6087" s="15"/>
      <c r="F6087" s="15"/>
      <c r="G6087" s="15"/>
      <c r="H6087" s="15"/>
      <c r="I6087" s="15"/>
      <c r="J6087" s="15"/>
      <c r="K6087" s="19"/>
      <c r="L6087" s="24" t="str">
        <f t="shared" ca="1" si="96"/>
        <v>-</v>
      </c>
      <c r="M6087" s="15"/>
      <c r="N6087" s="15"/>
      <c r="O6087" s="15"/>
      <c r="P6087" s="15"/>
    </row>
    <row r="6088" spans="1:16" x14ac:dyDescent="0.25">
      <c r="L6088" s="21" t="str">
        <f t="shared" ca="1" si="96"/>
        <v>-</v>
      </c>
    </row>
    <row r="6089" spans="1:16" x14ac:dyDescent="0.25">
      <c r="A6089" s="15"/>
      <c r="B6089" s="19"/>
      <c r="C6089" s="15"/>
      <c r="D6089" s="15"/>
      <c r="E6089" s="15"/>
      <c r="F6089" s="15"/>
      <c r="G6089" s="15"/>
      <c r="H6089" s="15"/>
      <c r="I6089" s="15"/>
      <c r="J6089" s="15"/>
      <c r="K6089" s="19"/>
      <c r="L6089" s="24" t="str">
        <f t="shared" ca="1" si="96"/>
        <v>-</v>
      </c>
      <c r="M6089" s="15"/>
      <c r="N6089" s="15"/>
      <c r="O6089" s="15"/>
      <c r="P6089" s="15"/>
    </row>
    <row r="6090" spans="1:16" x14ac:dyDescent="0.25">
      <c r="L6090" s="21" t="str">
        <f t="shared" ca="1" si="96"/>
        <v>-</v>
      </c>
    </row>
    <row r="6091" spans="1:16" x14ac:dyDescent="0.25">
      <c r="A6091" s="15"/>
      <c r="B6091" s="19"/>
      <c r="C6091" s="15"/>
      <c r="D6091" s="15"/>
      <c r="E6091" s="15"/>
      <c r="F6091" s="15"/>
      <c r="G6091" s="15"/>
      <c r="H6091" s="15"/>
      <c r="I6091" s="15"/>
      <c r="J6091" s="15"/>
      <c r="K6091" s="19"/>
      <c r="L6091" s="24" t="str">
        <f t="shared" ca="1" si="96"/>
        <v>-</v>
      </c>
      <c r="M6091" s="15"/>
      <c r="N6091" s="15"/>
      <c r="O6091" s="15"/>
      <c r="P6091" s="15"/>
    </row>
    <row r="6092" spans="1:16" x14ac:dyDescent="0.25">
      <c r="L6092" s="21" t="str">
        <f t="shared" ca="1" si="96"/>
        <v>-</v>
      </c>
    </row>
    <row r="6093" spans="1:16" x14ac:dyDescent="0.25">
      <c r="A6093" s="15"/>
      <c r="B6093" s="19"/>
      <c r="C6093" s="15"/>
      <c r="D6093" s="15"/>
      <c r="E6093" s="15"/>
      <c r="F6093" s="15"/>
      <c r="G6093" s="15"/>
      <c r="H6093" s="15"/>
      <c r="I6093" s="15"/>
      <c r="J6093" s="15"/>
      <c r="K6093" s="19"/>
      <c r="L6093" s="24" t="str">
        <f t="shared" ca="1" si="96"/>
        <v>-</v>
      </c>
      <c r="M6093" s="15"/>
      <c r="N6093" s="15"/>
      <c r="O6093" s="15"/>
      <c r="P6093" s="15"/>
    </row>
    <row r="6094" spans="1:16" x14ac:dyDescent="0.25">
      <c r="L6094" s="21" t="str">
        <f t="shared" ca="1" si="96"/>
        <v>-</v>
      </c>
    </row>
    <row r="6095" spans="1:16" x14ac:dyDescent="0.25">
      <c r="A6095" s="15"/>
      <c r="B6095" s="19"/>
      <c r="C6095" s="15"/>
      <c r="D6095" s="15"/>
      <c r="E6095" s="15"/>
      <c r="F6095" s="15"/>
      <c r="G6095" s="15"/>
      <c r="H6095" s="15"/>
      <c r="I6095" s="15"/>
      <c r="J6095" s="15"/>
      <c r="K6095" s="19"/>
      <c r="L6095" s="24" t="str">
        <f t="shared" ca="1" si="96"/>
        <v>-</v>
      </c>
      <c r="M6095" s="15"/>
      <c r="N6095" s="15"/>
      <c r="O6095" s="15"/>
      <c r="P6095" s="15"/>
    </row>
    <row r="6096" spans="1:16" x14ac:dyDescent="0.25">
      <c r="L6096" s="21" t="str">
        <f t="shared" ca="1" si="96"/>
        <v>-</v>
      </c>
    </row>
    <row r="6097" spans="1:16" x14ac:dyDescent="0.25">
      <c r="A6097" s="15"/>
      <c r="B6097" s="19"/>
      <c r="C6097" s="15"/>
      <c r="D6097" s="15"/>
      <c r="E6097" s="15"/>
      <c r="F6097" s="15"/>
      <c r="G6097" s="15"/>
      <c r="H6097" s="15"/>
      <c r="I6097" s="15"/>
      <c r="J6097" s="15"/>
      <c r="K6097" s="19"/>
      <c r="L6097" s="24" t="str">
        <f t="shared" ca="1" si="96"/>
        <v>-</v>
      </c>
      <c r="M6097" s="15"/>
      <c r="N6097" s="15"/>
      <c r="O6097" s="15"/>
      <c r="P6097" s="15"/>
    </row>
    <row r="6098" spans="1:16" x14ac:dyDescent="0.25">
      <c r="L6098" s="21" t="str">
        <f t="shared" ca="1" si="96"/>
        <v>-</v>
      </c>
    </row>
    <row r="6099" spans="1:16" x14ac:dyDescent="0.25">
      <c r="A6099" s="15"/>
      <c r="B6099" s="19"/>
      <c r="C6099" s="15"/>
      <c r="D6099" s="15"/>
      <c r="E6099" s="15"/>
      <c r="F6099" s="15"/>
      <c r="G6099" s="15"/>
      <c r="H6099" s="15"/>
      <c r="I6099" s="15"/>
      <c r="J6099" s="15"/>
      <c r="K6099" s="19"/>
      <c r="L6099" s="24" t="str">
        <f t="shared" ca="1" si="96"/>
        <v>-</v>
      </c>
      <c r="M6099" s="15"/>
      <c r="N6099" s="15"/>
      <c r="O6099" s="15"/>
      <c r="P6099" s="15"/>
    </row>
    <row r="6100" spans="1:16" x14ac:dyDescent="0.25">
      <c r="L6100" s="21" t="str">
        <f t="shared" ca="1" si="96"/>
        <v>-</v>
      </c>
    </row>
    <row r="6101" spans="1:16" x14ac:dyDescent="0.25">
      <c r="A6101" s="15"/>
      <c r="B6101" s="19"/>
      <c r="C6101" s="15"/>
      <c r="D6101" s="15"/>
      <c r="E6101" s="15"/>
      <c r="F6101" s="15"/>
      <c r="G6101" s="15"/>
      <c r="H6101" s="15"/>
      <c r="I6101" s="15"/>
      <c r="J6101" s="15"/>
      <c r="K6101" s="19"/>
      <c r="L6101" s="24" t="str">
        <f t="shared" ca="1" si="96"/>
        <v>-</v>
      </c>
      <c r="M6101" s="15"/>
      <c r="N6101" s="15"/>
      <c r="O6101" s="15"/>
      <c r="P6101" s="15"/>
    </row>
    <row r="6102" spans="1:16" x14ac:dyDescent="0.25">
      <c r="L6102" s="21" t="str">
        <f t="shared" ca="1" si="96"/>
        <v>-</v>
      </c>
    </row>
    <row r="6103" spans="1:16" x14ac:dyDescent="0.25">
      <c r="A6103" s="15"/>
      <c r="B6103" s="19"/>
      <c r="C6103" s="15"/>
      <c r="D6103" s="15"/>
      <c r="E6103" s="15"/>
      <c r="F6103" s="15"/>
      <c r="G6103" s="15"/>
      <c r="H6103" s="15"/>
      <c r="I6103" s="15"/>
      <c r="J6103" s="15"/>
      <c r="K6103" s="19"/>
      <c r="L6103" s="24" t="str">
        <f t="shared" ca="1" si="96"/>
        <v>-</v>
      </c>
      <c r="M6103" s="15"/>
      <c r="N6103" s="15"/>
      <c r="O6103" s="15"/>
      <c r="P6103" s="15"/>
    </row>
    <row r="6104" spans="1:16" x14ac:dyDescent="0.25">
      <c r="L6104" s="21" t="str">
        <f t="shared" ca="1" si="96"/>
        <v>-</v>
      </c>
    </row>
    <row r="6105" spans="1:16" x14ac:dyDescent="0.25">
      <c r="A6105" s="15"/>
      <c r="B6105" s="19"/>
      <c r="C6105" s="15"/>
      <c r="D6105" s="15"/>
      <c r="E6105" s="15"/>
      <c r="F6105" s="15"/>
      <c r="G6105" s="15"/>
      <c r="H6105" s="15"/>
      <c r="I6105" s="15"/>
      <c r="J6105" s="15"/>
      <c r="K6105" s="19"/>
      <c r="L6105" s="24" t="str">
        <f t="shared" ca="1" si="96"/>
        <v>-</v>
      </c>
      <c r="M6105" s="15"/>
      <c r="N6105" s="15"/>
      <c r="O6105" s="15"/>
      <c r="P6105" s="15"/>
    </row>
    <row r="6106" spans="1:16" x14ac:dyDescent="0.25">
      <c r="L6106" s="21" t="str">
        <f t="shared" ca="1" si="96"/>
        <v>-</v>
      </c>
    </row>
    <row r="6107" spans="1:16" x14ac:dyDescent="0.25">
      <c r="A6107" s="15"/>
      <c r="B6107" s="19"/>
      <c r="C6107" s="15"/>
      <c r="D6107" s="15"/>
      <c r="E6107" s="15"/>
      <c r="F6107" s="15"/>
      <c r="G6107" s="15"/>
      <c r="H6107" s="15"/>
      <c r="I6107" s="15"/>
      <c r="J6107" s="15"/>
      <c r="K6107" s="19"/>
      <c r="L6107" s="24" t="str">
        <f t="shared" ca="1" si="96"/>
        <v>-</v>
      </c>
      <c r="M6107" s="15"/>
      <c r="N6107" s="15"/>
      <c r="O6107" s="15"/>
      <c r="P6107" s="15"/>
    </row>
    <row r="6108" spans="1:16" x14ac:dyDescent="0.25">
      <c r="L6108" s="21" t="str">
        <f t="shared" ca="1" si="96"/>
        <v>-</v>
      </c>
    </row>
    <row r="6109" spans="1:16" x14ac:dyDescent="0.25">
      <c r="A6109" s="15"/>
      <c r="B6109" s="19"/>
      <c r="C6109" s="15"/>
      <c r="D6109" s="15"/>
      <c r="E6109" s="15"/>
      <c r="F6109" s="15"/>
      <c r="G6109" s="15"/>
      <c r="H6109" s="15"/>
      <c r="I6109" s="15"/>
      <c r="J6109" s="15"/>
      <c r="K6109" s="19"/>
      <c r="L6109" s="24" t="str">
        <f t="shared" ca="1" si="96"/>
        <v>-</v>
      </c>
      <c r="M6109" s="15"/>
      <c r="N6109" s="15"/>
      <c r="O6109" s="15"/>
      <c r="P6109" s="15"/>
    </row>
    <row r="6110" spans="1:16" x14ac:dyDescent="0.25">
      <c r="L6110" s="21" t="str">
        <f t="shared" ca="1" si="96"/>
        <v>-</v>
      </c>
    </row>
    <row r="6111" spans="1:16" x14ac:dyDescent="0.25">
      <c r="A6111" s="15"/>
      <c r="B6111" s="19"/>
      <c r="C6111" s="15"/>
      <c r="D6111" s="15"/>
      <c r="E6111" s="15"/>
      <c r="F6111" s="15"/>
      <c r="G6111" s="15"/>
      <c r="H6111" s="15"/>
      <c r="I6111" s="15"/>
      <c r="J6111" s="15"/>
      <c r="K6111" s="19"/>
      <c r="L6111" s="24" t="str">
        <f t="shared" ca="1" si="96"/>
        <v>-</v>
      </c>
      <c r="M6111" s="15"/>
      <c r="N6111" s="15"/>
      <c r="O6111" s="15"/>
      <c r="P6111" s="15"/>
    </row>
    <row r="6112" spans="1:16" x14ac:dyDescent="0.25">
      <c r="L6112" s="21" t="str">
        <f t="shared" ca="1" si="96"/>
        <v>-</v>
      </c>
    </row>
    <row r="6113" spans="1:16" x14ac:dyDescent="0.25">
      <c r="A6113" s="15"/>
      <c r="B6113" s="19"/>
      <c r="C6113" s="15"/>
      <c r="D6113" s="15"/>
      <c r="E6113" s="15"/>
      <c r="F6113" s="15"/>
      <c r="G6113" s="15"/>
      <c r="H6113" s="15"/>
      <c r="I6113" s="15"/>
      <c r="J6113" s="15"/>
      <c r="K6113" s="19"/>
      <c r="L6113" s="24" t="str">
        <f t="shared" ca="1" si="96"/>
        <v>-</v>
      </c>
      <c r="M6113" s="15"/>
      <c r="N6113" s="15"/>
      <c r="O6113" s="15"/>
      <c r="P6113" s="15"/>
    </row>
    <row r="6114" spans="1:16" x14ac:dyDescent="0.25">
      <c r="L6114" s="21" t="str">
        <f t="shared" ca="1" si="96"/>
        <v>-</v>
      </c>
    </row>
    <row r="6115" spans="1:16" x14ac:dyDescent="0.25">
      <c r="A6115" s="15"/>
      <c r="B6115" s="19"/>
      <c r="C6115" s="15"/>
      <c r="D6115" s="15"/>
      <c r="E6115" s="15"/>
      <c r="F6115" s="15"/>
      <c r="G6115" s="15"/>
      <c r="H6115" s="15"/>
      <c r="I6115" s="15"/>
      <c r="J6115" s="15"/>
      <c r="K6115" s="19"/>
      <c r="L6115" s="24" t="str">
        <f t="shared" ca="1" si="96"/>
        <v>-</v>
      </c>
      <c r="M6115" s="15"/>
      <c r="N6115" s="15"/>
      <c r="O6115" s="15"/>
      <c r="P6115" s="15"/>
    </row>
    <row r="6116" spans="1:16" x14ac:dyDescent="0.25">
      <c r="L6116" s="21" t="str">
        <f t="shared" ca="1" si="96"/>
        <v>-</v>
      </c>
    </row>
    <row r="6117" spans="1:16" x14ac:dyDescent="0.25">
      <c r="A6117" s="15"/>
      <c r="B6117" s="19"/>
      <c r="C6117" s="15"/>
      <c r="D6117" s="15"/>
      <c r="E6117" s="15"/>
      <c r="F6117" s="15"/>
      <c r="G6117" s="15"/>
      <c r="H6117" s="15"/>
      <c r="I6117" s="15"/>
      <c r="J6117" s="15"/>
      <c r="K6117" s="19"/>
      <c r="L6117" s="24" t="str">
        <f t="shared" ca="1" si="96"/>
        <v>-</v>
      </c>
      <c r="M6117" s="15"/>
      <c r="N6117" s="15"/>
      <c r="O6117" s="15"/>
      <c r="P6117" s="15"/>
    </row>
    <row r="6118" spans="1:16" x14ac:dyDescent="0.25">
      <c r="L6118" s="21" t="str">
        <f t="shared" ca="1" si="96"/>
        <v>-</v>
      </c>
    </row>
    <row r="6119" spans="1:16" x14ac:dyDescent="0.25">
      <c r="A6119" s="15"/>
      <c r="B6119" s="19"/>
      <c r="C6119" s="15"/>
      <c r="D6119" s="15"/>
      <c r="E6119" s="15"/>
      <c r="F6119" s="15"/>
      <c r="G6119" s="15"/>
      <c r="H6119" s="15"/>
      <c r="I6119" s="15"/>
      <c r="J6119" s="15"/>
      <c r="K6119" s="19"/>
      <c r="L6119" s="24" t="str">
        <f t="shared" ca="1" si="96"/>
        <v>-</v>
      </c>
      <c r="M6119" s="15"/>
      <c r="N6119" s="15"/>
      <c r="O6119" s="15"/>
      <c r="P6119" s="15"/>
    </row>
    <row r="6120" spans="1:16" x14ac:dyDescent="0.25">
      <c r="L6120" s="21" t="str">
        <f t="shared" ca="1" si="96"/>
        <v>-</v>
      </c>
    </row>
    <row r="6121" spans="1:16" x14ac:dyDescent="0.25">
      <c r="A6121" s="15"/>
      <c r="B6121" s="19"/>
      <c r="C6121" s="15"/>
      <c r="D6121" s="15"/>
      <c r="E6121" s="15"/>
      <c r="F6121" s="15"/>
      <c r="G6121" s="15"/>
      <c r="H6121" s="15"/>
      <c r="I6121" s="15"/>
      <c r="J6121" s="15"/>
      <c r="K6121" s="19"/>
      <c r="L6121" s="24" t="str">
        <f t="shared" ca="1" si="96"/>
        <v>-</v>
      </c>
      <c r="M6121" s="15"/>
      <c r="N6121" s="15"/>
      <c r="O6121" s="15"/>
      <c r="P6121" s="15"/>
    </row>
    <row r="6122" spans="1:16" x14ac:dyDescent="0.25">
      <c r="L6122" s="21" t="str">
        <f t="shared" ca="1" si="96"/>
        <v>-</v>
      </c>
    </row>
    <row r="6123" spans="1:16" x14ac:dyDescent="0.25">
      <c r="A6123" s="15"/>
      <c r="B6123" s="19"/>
      <c r="C6123" s="15"/>
      <c r="D6123" s="15"/>
      <c r="E6123" s="15"/>
      <c r="F6123" s="15"/>
      <c r="G6123" s="15"/>
      <c r="H6123" s="15"/>
      <c r="I6123" s="15"/>
      <c r="J6123" s="15"/>
      <c r="K6123" s="19"/>
      <c r="L6123" s="24" t="str">
        <f t="shared" ca="1" si="96"/>
        <v>-</v>
      </c>
      <c r="M6123" s="15"/>
      <c r="N6123" s="15"/>
      <c r="O6123" s="15"/>
      <c r="P6123" s="15"/>
    </row>
    <row r="6124" spans="1:16" x14ac:dyDescent="0.25">
      <c r="L6124" s="21" t="str">
        <f t="shared" ca="1" si="96"/>
        <v>-</v>
      </c>
    </row>
    <row r="6125" spans="1:16" x14ac:dyDescent="0.25">
      <c r="A6125" s="15"/>
      <c r="B6125" s="19"/>
      <c r="C6125" s="15"/>
      <c r="D6125" s="15"/>
      <c r="E6125" s="15"/>
      <c r="F6125" s="15"/>
      <c r="G6125" s="15"/>
      <c r="H6125" s="15"/>
      <c r="I6125" s="15"/>
      <c r="J6125" s="15"/>
      <c r="K6125" s="19"/>
      <c r="L6125" s="24" t="str">
        <f t="shared" ca="1" si="96"/>
        <v>-</v>
      </c>
      <c r="M6125" s="15"/>
      <c r="N6125" s="15"/>
      <c r="O6125" s="15"/>
      <c r="P6125" s="15"/>
    </row>
    <row r="6126" spans="1:16" x14ac:dyDescent="0.25">
      <c r="L6126" s="21" t="str">
        <f t="shared" ca="1" si="96"/>
        <v>-</v>
      </c>
    </row>
    <row r="6127" spans="1:16" x14ac:dyDescent="0.25">
      <c r="A6127" s="15"/>
      <c r="B6127" s="19"/>
      <c r="C6127" s="15"/>
      <c r="D6127" s="15"/>
      <c r="E6127" s="15"/>
      <c r="F6127" s="15"/>
      <c r="G6127" s="15"/>
      <c r="H6127" s="15"/>
      <c r="I6127" s="15"/>
      <c r="J6127" s="15"/>
      <c r="K6127" s="19"/>
      <c r="L6127" s="24" t="str">
        <f t="shared" ca="1" si="96"/>
        <v>-</v>
      </c>
      <c r="M6127" s="15"/>
      <c r="N6127" s="15"/>
      <c r="O6127" s="15"/>
      <c r="P6127" s="15"/>
    </row>
    <row r="6128" spans="1:16" x14ac:dyDescent="0.25">
      <c r="L6128" s="21" t="str">
        <f t="shared" ca="1" si="96"/>
        <v>-</v>
      </c>
    </row>
    <row r="6129" spans="1:16" x14ac:dyDescent="0.25">
      <c r="A6129" s="15"/>
      <c r="B6129" s="19"/>
      <c r="C6129" s="15"/>
      <c r="D6129" s="15"/>
      <c r="E6129" s="15"/>
      <c r="F6129" s="15"/>
      <c r="G6129" s="15"/>
      <c r="H6129" s="15"/>
      <c r="I6129" s="15"/>
      <c r="J6129" s="15"/>
      <c r="K6129" s="19"/>
      <c r="L6129" s="24" t="str">
        <f t="shared" ca="1" si="96"/>
        <v>-</v>
      </c>
      <c r="M6129" s="15"/>
      <c r="N6129" s="15"/>
      <c r="O6129" s="15"/>
      <c r="P6129" s="15"/>
    </row>
    <row r="6130" spans="1:16" x14ac:dyDescent="0.25">
      <c r="L6130" s="21" t="str">
        <f t="shared" ca="1" si="96"/>
        <v>-</v>
      </c>
    </row>
    <row r="6131" spans="1:16" x14ac:dyDescent="0.25">
      <c r="A6131" s="15"/>
      <c r="B6131" s="19"/>
      <c r="C6131" s="15"/>
      <c r="D6131" s="15"/>
      <c r="E6131" s="15"/>
      <c r="F6131" s="15"/>
      <c r="G6131" s="15"/>
      <c r="H6131" s="15"/>
      <c r="I6131" s="15"/>
      <c r="J6131" s="15"/>
      <c r="K6131" s="19"/>
      <c r="L6131" s="24" t="str">
        <f t="shared" ca="1" si="96"/>
        <v>-</v>
      </c>
      <c r="M6131" s="15"/>
      <c r="N6131" s="15"/>
      <c r="O6131" s="15"/>
      <c r="P6131" s="15"/>
    </row>
    <row r="6132" spans="1:16" x14ac:dyDescent="0.25">
      <c r="L6132" s="21" t="str">
        <f t="shared" ca="1" si="96"/>
        <v>-</v>
      </c>
    </row>
    <row r="6133" spans="1:16" x14ac:dyDescent="0.25">
      <c r="A6133" s="15"/>
      <c r="B6133" s="19"/>
      <c r="C6133" s="15"/>
      <c r="D6133" s="15"/>
      <c r="E6133" s="15"/>
      <c r="F6133" s="15"/>
      <c r="G6133" s="15"/>
      <c r="H6133" s="15"/>
      <c r="I6133" s="15"/>
      <c r="J6133" s="15"/>
      <c r="K6133" s="19"/>
      <c r="L6133" s="24" t="str">
        <f t="shared" ca="1" si="96"/>
        <v>-</v>
      </c>
      <c r="M6133" s="15"/>
      <c r="N6133" s="15"/>
      <c r="O6133" s="15"/>
      <c r="P6133" s="15"/>
    </row>
    <row r="6134" spans="1:16" x14ac:dyDescent="0.25">
      <c r="L6134" s="21" t="str">
        <f t="shared" ca="1" si="96"/>
        <v>-</v>
      </c>
    </row>
    <row r="6135" spans="1:16" x14ac:dyDescent="0.25">
      <c r="A6135" s="15"/>
      <c r="B6135" s="19"/>
      <c r="C6135" s="15"/>
      <c r="D6135" s="15"/>
      <c r="E6135" s="15"/>
      <c r="F6135" s="15"/>
      <c r="G6135" s="15"/>
      <c r="H6135" s="15"/>
      <c r="I6135" s="15"/>
      <c r="J6135" s="15"/>
      <c r="K6135" s="19"/>
      <c r="L6135" s="24" t="str">
        <f t="shared" ca="1" si="96"/>
        <v>-</v>
      </c>
      <c r="M6135" s="15"/>
      <c r="N6135" s="15"/>
      <c r="O6135" s="15"/>
      <c r="P6135" s="15"/>
    </row>
    <row r="6136" spans="1:16" x14ac:dyDescent="0.25">
      <c r="L6136" s="21" t="str">
        <f t="shared" ca="1" si="96"/>
        <v>-</v>
      </c>
    </row>
    <row r="6137" spans="1:16" x14ac:dyDescent="0.25">
      <c r="A6137" s="15"/>
      <c r="B6137" s="19"/>
      <c r="C6137" s="15"/>
      <c r="D6137" s="15"/>
      <c r="E6137" s="15"/>
      <c r="F6137" s="15"/>
      <c r="G6137" s="15"/>
      <c r="H6137" s="15"/>
      <c r="I6137" s="15"/>
      <c r="J6137" s="15"/>
      <c r="K6137" s="19"/>
      <c r="L6137" s="24" t="str">
        <f t="shared" ca="1" si="96"/>
        <v>-</v>
      </c>
      <c r="M6137" s="15"/>
      <c r="N6137" s="15"/>
      <c r="O6137" s="15"/>
      <c r="P6137" s="15"/>
    </row>
    <row r="6138" spans="1:16" x14ac:dyDescent="0.25">
      <c r="L6138" s="21" t="str">
        <f t="shared" ca="1" si="96"/>
        <v>-</v>
      </c>
    </row>
    <row r="6139" spans="1:16" x14ac:dyDescent="0.25">
      <c r="A6139" s="15"/>
      <c r="B6139" s="19"/>
      <c r="C6139" s="15"/>
      <c r="D6139" s="15"/>
      <c r="E6139" s="15"/>
      <c r="F6139" s="15"/>
      <c r="G6139" s="15"/>
      <c r="H6139" s="15"/>
      <c r="I6139" s="15"/>
      <c r="J6139" s="15"/>
      <c r="K6139" s="19"/>
      <c r="L6139" s="24" t="str">
        <f t="shared" ca="1" si="96"/>
        <v>-</v>
      </c>
      <c r="M6139" s="15"/>
      <c r="N6139" s="15"/>
      <c r="O6139" s="15"/>
      <c r="P6139" s="15"/>
    </row>
    <row r="6140" spans="1:16" x14ac:dyDescent="0.25">
      <c r="L6140" s="21" t="str">
        <f t="shared" ca="1" si="96"/>
        <v>-</v>
      </c>
    </row>
    <row r="6141" spans="1:16" x14ac:dyDescent="0.25">
      <c r="A6141" s="15"/>
      <c r="B6141" s="19"/>
      <c r="C6141" s="15"/>
      <c r="D6141" s="15"/>
      <c r="E6141" s="15"/>
      <c r="F6141" s="15"/>
      <c r="G6141" s="15"/>
      <c r="H6141" s="15"/>
      <c r="I6141" s="15"/>
      <c r="J6141" s="15"/>
      <c r="K6141" s="19"/>
      <c r="L6141" s="24" t="str">
        <f t="shared" ca="1" si="96"/>
        <v>-</v>
      </c>
      <c r="M6141" s="15"/>
      <c r="N6141" s="15"/>
      <c r="O6141" s="15"/>
      <c r="P6141" s="15"/>
    </row>
    <row r="6142" spans="1:16" x14ac:dyDescent="0.25">
      <c r="L6142" s="21" t="str">
        <f t="shared" ca="1" si="96"/>
        <v>-</v>
      </c>
    </row>
    <row r="6143" spans="1:16" x14ac:dyDescent="0.25">
      <c r="A6143" s="15"/>
      <c r="B6143" s="19"/>
      <c r="C6143" s="15"/>
      <c r="D6143" s="15"/>
      <c r="E6143" s="15"/>
      <c r="F6143" s="15"/>
      <c r="G6143" s="15"/>
      <c r="H6143" s="15"/>
      <c r="I6143" s="15"/>
      <c r="J6143" s="15"/>
      <c r="K6143" s="19"/>
      <c r="L6143" s="24" t="str">
        <f t="shared" ca="1" si="96"/>
        <v>-</v>
      </c>
      <c r="M6143" s="15"/>
      <c r="N6143" s="15"/>
      <c r="O6143" s="15"/>
      <c r="P6143" s="15"/>
    </row>
    <row r="6144" spans="1:16" x14ac:dyDescent="0.25">
      <c r="L6144" s="21" t="str">
        <f t="shared" ca="1" si="96"/>
        <v>-</v>
      </c>
    </row>
    <row r="6145" spans="1:16" x14ac:dyDescent="0.25">
      <c r="A6145" s="15"/>
      <c r="B6145" s="19"/>
      <c r="C6145" s="15"/>
      <c r="D6145" s="15"/>
      <c r="E6145" s="15"/>
      <c r="F6145" s="15"/>
      <c r="G6145" s="15"/>
      <c r="H6145" s="15"/>
      <c r="I6145" s="15"/>
      <c r="J6145" s="15"/>
      <c r="K6145" s="19"/>
      <c r="L6145" s="24" t="str">
        <f t="shared" ca="1" si="96"/>
        <v>-</v>
      </c>
      <c r="M6145" s="15"/>
      <c r="N6145" s="15"/>
      <c r="O6145" s="15"/>
      <c r="P6145" s="15"/>
    </row>
    <row r="6146" spans="1:16" x14ac:dyDescent="0.25">
      <c r="L6146" s="21" t="str">
        <f t="shared" ca="1" si="96"/>
        <v>-</v>
      </c>
    </row>
    <row r="6147" spans="1:16" x14ac:dyDescent="0.25">
      <c r="A6147" s="15"/>
      <c r="B6147" s="19"/>
      <c r="C6147" s="15"/>
      <c r="D6147" s="15"/>
      <c r="E6147" s="15"/>
      <c r="F6147" s="15"/>
      <c r="G6147" s="15"/>
      <c r="H6147" s="15"/>
      <c r="I6147" s="15"/>
      <c r="J6147" s="15"/>
      <c r="K6147" s="19"/>
      <c r="L6147" s="24" t="str">
        <f t="shared" ca="1" si="96"/>
        <v>-</v>
      </c>
      <c r="M6147" s="15"/>
      <c r="N6147" s="15"/>
      <c r="O6147" s="15"/>
      <c r="P6147" s="15"/>
    </row>
    <row r="6148" spans="1:16" x14ac:dyDescent="0.25">
      <c r="L6148" s="21" t="str">
        <f t="shared" ca="1" si="96"/>
        <v>-</v>
      </c>
    </row>
    <row r="6149" spans="1:16" x14ac:dyDescent="0.25">
      <c r="A6149" s="15"/>
      <c r="B6149" s="19"/>
      <c r="C6149" s="15"/>
      <c r="D6149" s="15"/>
      <c r="E6149" s="15"/>
      <c r="F6149" s="15"/>
      <c r="G6149" s="15"/>
      <c r="H6149" s="15"/>
      <c r="I6149" s="15"/>
      <c r="J6149" s="15"/>
      <c r="K6149" s="19"/>
      <c r="L6149" s="24" t="str">
        <f t="shared" ca="1" si="96"/>
        <v>-</v>
      </c>
      <c r="M6149" s="15"/>
      <c r="N6149" s="15"/>
      <c r="O6149" s="15"/>
      <c r="P6149" s="15"/>
    </row>
    <row r="6150" spans="1:16" x14ac:dyDescent="0.25">
      <c r="L6150" s="21" t="str">
        <f t="shared" ref="L6150:L6213" ca="1" si="97">IF(B6150&gt;1/1/1900, (IF(M6150="Closed",(DATEDIF(B6150,K6150,"d"))-(DATEDIF(H6150,J6150,"d")),IF(OR(M6150="Pending",ISBLANK(K6150)),TODAY()-B6150))),"-")</f>
        <v>-</v>
      </c>
    </row>
    <row r="6151" spans="1:16" x14ac:dyDescent="0.25">
      <c r="A6151" s="15"/>
      <c r="B6151" s="19"/>
      <c r="C6151" s="15"/>
      <c r="D6151" s="15"/>
      <c r="E6151" s="15"/>
      <c r="F6151" s="15"/>
      <c r="G6151" s="15"/>
      <c r="H6151" s="15"/>
      <c r="I6151" s="15"/>
      <c r="J6151" s="15"/>
      <c r="K6151" s="19"/>
      <c r="L6151" s="24" t="str">
        <f t="shared" ca="1" si="97"/>
        <v>-</v>
      </c>
      <c r="M6151" s="15"/>
      <c r="N6151" s="15"/>
      <c r="O6151" s="15"/>
      <c r="P6151" s="15"/>
    </row>
    <row r="6152" spans="1:16" x14ac:dyDescent="0.25">
      <c r="L6152" s="21" t="str">
        <f t="shared" ca="1" si="97"/>
        <v>-</v>
      </c>
    </row>
    <row r="6153" spans="1:16" x14ac:dyDescent="0.25">
      <c r="A6153" s="15"/>
      <c r="B6153" s="19"/>
      <c r="C6153" s="15"/>
      <c r="D6153" s="15"/>
      <c r="E6153" s="15"/>
      <c r="F6153" s="15"/>
      <c r="G6153" s="15"/>
      <c r="H6153" s="15"/>
      <c r="I6153" s="15"/>
      <c r="J6153" s="15"/>
      <c r="K6153" s="19"/>
      <c r="L6153" s="24" t="str">
        <f t="shared" ca="1" si="97"/>
        <v>-</v>
      </c>
      <c r="M6153" s="15"/>
      <c r="N6153" s="15"/>
      <c r="O6153" s="15"/>
      <c r="P6153" s="15"/>
    </row>
    <row r="6154" spans="1:16" x14ac:dyDescent="0.25">
      <c r="L6154" s="21" t="str">
        <f t="shared" ca="1" si="97"/>
        <v>-</v>
      </c>
    </row>
    <row r="6155" spans="1:16" x14ac:dyDescent="0.25">
      <c r="A6155" s="15"/>
      <c r="B6155" s="19"/>
      <c r="C6155" s="15"/>
      <c r="D6155" s="15"/>
      <c r="E6155" s="15"/>
      <c r="F6155" s="15"/>
      <c r="G6155" s="15"/>
      <c r="H6155" s="15"/>
      <c r="I6155" s="15"/>
      <c r="J6155" s="15"/>
      <c r="K6155" s="19"/>
      <c r="L6155" s="24" t="str">
        <f t="shared" ca="1" si="97"/>
        <v>-</v>
      </c>
      <c r="M6155" s="15"/>
      <c r="N6155" s="15"/>
      <c r="O6155" s="15"/>
      <c r="P6155" s="15"/>
    </row>
    <row r="6156" spans="1:16" x14ac:dyDescent="0.25">
      <c r="L6156" s="21" t="str">
        <f t="shared" ca="1" si="97"/>
        <v>-</v>
      </c>
    </row>
    <row r="6157" spans="1:16" x14ac:dyDescent="0.25">
      <c r="A6157" s="15"/>
      <c r="B6157" s="19"/>
      <c r="C6157" s="15"/>
      <c r="D6157" s="15"/>
      <c r="E6157" s="15"/>
      <c r="F6157" s="15"/>
      <c r="G6157" s="15"/>
      <c r="H6157" s="15"/>
      <c r="I6157" s="15"/>
      <c r="J6157" s="15"/>
      <c r="K6157" s="19"/>
      <c r="L6157" s="24" t="str">
        <f t="shared" ca="1" si="97"/>
        <v>-</v>
      </c>
      <c r="M6157" s="15"/>
      <c r="N6157" s="15"/>
      <c r="O6157" s="15"/>
      <c r="P6157" s="15"/>
    </row>
    <row r="6158" spans="1:16" x14ac:dyDescent="0.25">
      <c r="L6158" s="21" t="str">
        <f t="shared" ca="1" si="97"/>
        <v>-</v>
      </c>
    </row>
    <row r="6159" spans="1:16" x14ac:dyDescent="0.25">
      <c r="A6159" s="15"/>
      <c r="B6159" s="19"/>
      <c r="C6159" s="15"/>
      <c r="D6159" s="15"/>
      <c r="E6159" s="15"/>
      <c r="F6159" s="15"/>
      <c r="G6159" s="15"/>
      <c r="H6159" s="15"/>
      <c r="I6159" s="15"/>
      <c r="J6159" s="15"/>
      <c r="K6159" s="19"/>
      <c r="L6159" s="24" t="str">
        <f t="shared" ca="1" si="97"/>
        <v>-</v>
      </c>
      <c r="M6159" s="15"/>
      <c r="N6159" s="15"/>
      <c r="O6159" s="15"/>
      <c r="P6159" s="15"/>
    </row>
    <row r="6160" spans="1:16" x14ac:dyDescent="0.25">
      <c r="L6160" s="21" t="str">
        <f t="shared" ca="1" si="97"/>
        <v>-</v>
      </c>
    </row>
    <row r="6161" spans="1:16" x14ac:dyDescent="0.25">
      <c r="A6161" s="15"/>
      <c r="B6161" s="19"/>
      <c r="C6161" s="15"/>
      <c r="D6161" s="15"/>
      <c r="E6161" s="15"/>
      <c r="F6161" s="15"/>
      <c r="G6161" s="15"/>
      <c r="H6161" s="15"/>
      <c r="I6161" s="15"/>
      <c r="J6161" s="15"/>
      <c r="K6161" s="19"/>
      <c r="L6161" s="24" t="str">
        <f t="shared" ca="1" si="97"/>
        <v>-</v>
      </c>
      <c r="M6161" s="15"/>
      <c r="N6161" s="15"/>
      <c r="O6161" s="15"/>
      <c r="P6161" s="15"/>
    </row>
    <row r="6162" spans="1:16" x14ac:dyDescent="0.25">
      <c r="L6162" s="21" t="str">
        <f t="shared" ca="1" si="97"/>
        <v>-</v>
      </c>
    </row>
    <row r="6163" spans="1:16" x14ac:dyDescent="0.25">
      <c r="A6163" s="15"/>
      <c r="B6163" s="19"/>
      <c r="C6163" s="15"/>
      <c r="D6163" s="15"/>
      <c r="E6163" s="15"/>
      <c r="F6163" s="15"/>
      <c r="G6163" s="15"/>
      <c r="H6163" s="15"/>
      <c r="I6163" s="15"/>
      <c r="J6163" s="15"/>
      <c r="K6163" s="19"/>
      <c r="L6163" s="24" t="str">
        <f t="shared" ca="1" si="97"/>
        <v>-</v>
      </c>
      <c r="M6163" s="15"/>
      <c r="N6163" s="15"/>
      <c r="O6163" s="15"/>
      <c r="P6163" s="15"/>
    </row>
    <row r="6164" spans="1:16" x14ac:dyDescent="0.25">
      <c r="L6164" s="21" t="str">
        <f t="shared" ca="1" si="97"/>
        <v>-</v>
      </c>
    </row>
    <row r="6165" spans="1:16" x14ac:dyDescent="0.25">
      <c r="A6165" s="15"/>
      <c r="B6165" s="19"/>
      <c r="C6165" s="15"/>
      <c r="D6165" s="15"/>
      <c r="E6165" s="15"/>
      <c r="F6165" s="15"/>
      <c r="G6165" s="15"/>
      <c r="H6165" s="15"/>
      <c r="I6165" s="15"/>
      <c r="J6165" s="15"/>
      <c r="K6165" s="19"/>
      <c r="L6165" s="24" t="str">
        <f t="shared" ca="1" si="97"/>
        <v>-</v>
      </c>
      <c r="M6165" s="15"/>
      <c r="N6165" s="15"/>
      <c r="O6165" s="15"/>
      <c r="P6165" s="15"/>
    </row>
    <row r="6166" spans="1:16" x14ac:dyDescent="0.25">
      <c r="L6166" s="21" t="str">
        <f t="shared" ca="1" si="97"/>
        <v>-</v>
      </c>
    </row>
    <row r="6167" spans="1:16" x14ac:dyDescent="0.25">
      <c r="A6167" s="15"/>
      <c r="B6167" s="19"/>
      <c r="C6167" s="15"/>
      <c r="D6167" s="15"/>
      <c r="E6167" s="15"/>
      <c r="F6167" s="15"/>
      <c r="G6167" s="15"/>
      <c r="H6167" s="15"/>
      <c r="I6167" s="15"/>
      <c r="J6167" s="15"/>
      <c r="K6167" s="19"/>
      <c r="L6167" s="24" t="str">
        <f t="shared" ca="1" si="97"/>
        <v>-</v>
      </c>
      <c r="M6167" s="15"/>
      <c r="N6167" s="15"/>
      <c r="O6167" s="15"/>
      <c r="P6167" s="15"/>
    </row>
    <row r="6168" spans="1:16" x14ac:dyDescent="0.25">
      <c r="L6168" s="21" t="str">
        <f t="shared" ca="1" si="97"/>
        <v>-</v>
      </c>
    </row>
    <row r="6169" spans="1:16" x14ac:dyDescent="0.25">
      <c r="A6169" s="15"/>
      <c r="B6169" s="19"/>
      <c r="C6169" s="15"/>
      <c r="D6169" s="15"/>
      <c r="E6169" s="15"/>
      <c r="F6169" s="15"/>
      <c r="G6169" s="15"/>
      <c r="H6169" s="15"/>
      <c r="I6169" s="15"/>
      <c r="J6169" s="15"/>
      <c r="K6169" s="19"/>
      <c r="L6169" s="24" t="str">
        <f t="shared" ca="1" si="97"/>
        <v>-</v>
      </c>
      <c r="M6169" s="15"/>
      <c r="N6169" s="15"/>
      <c r="O6169" s="15"/>
      <c r="P6169" s="15"/>
    </row>
    <row r="6170" spans="1:16" x14ac:dyDescent="0.25">
      <c r="L6170" s="21" t="str">
        <f t="shared" ca="1" si="97"/>
        <v>-</v>
      </c>
    </row>
    <row r="6171" spans="1:16" x14ac:dyDescent="0.25">
      <c r="A6171" s="15"/>
      <c r="B6171" s="19"/>
      <c r="C6171" s="15"/>
      <c r="D6171" s="15"/>
      <c r="E6171" s="15"/>
      <c r="F6171" s="15"/>
      <c r="G6171" s="15"/>
      <c r="H6171" s="15"/>
      <c r="I6171" s="15"/>
      <c r="J6171" s="15"/>
      <c r="K6171" s="19"/>
      <c r="L6171" s="24" t="str">
        <f t="shared" ca="1" si="97"/>
        <v>-</v>
      </c>
      <c r="M6171" s="15"/>
      <c r="N6171" s="15"/>
      <c r="O6171" s="15"/>
      <c r="P6171" s="15"/>
    </row>
    <row r="6172" spans="1:16" x14ac:dyDescent="0.25">
      <c r="L6172" s="21" t="str">
        <f t="shared" ca="1" si="97"/>
        <v>-</v>
      </c>
    </row>
    <row r="6173" spans="1:16" x14ac:dyDescent="0.25">
      <c r="A6173" s="15"/>
      <c r="B6173" s="19"/>
      <c r="C6173" s="15"/>
      <c r="D6173" s="15"/>
      <c r="E6173" s="15"/>
      <c r="F6173" s="15"/>
      <c r="G6173" s="15"/>
      <c r="H6173" s="15"/>
      <c r="I6173" s="15"/>
      <c r="J6173" s="15"/>
      <c r="K6173" s="19"/>
      <c r="L6173" s="24" t="str">
        <f t="shared" ca="1" si="97"/>
        <v>-</v>
      </c>
      <c r="M6173" s="15"/>
      <c r="N6173" s="15"/>
      <c r="O6173" s="15"/>
      <c r="P6173" s="15"/>
    </row>
    <row r="6174" spans="1:16" x14ac:dyDescent="0.25">
      <c r="L6174" s="21" t="str">
        <f t="shared" ca="1" si="97"/>
        <v>-</v>
      </c>
    </row>
    <row r="6175" spans="1:16" x14ac:dyDescent="0.25">
      <c r="A6175" s="15"/>
      <c r="B6175" s="19"/>
      <c r="C6175" s="15"/>
      <c r="D6175" s="15"/>
      <c r="E6175" s="15"/>
      <c r="F6175" s="15"/>
      <c r="G6175" s="15"/>
      <c r="H6175" s="15"/>
      <c r="I6175" s="15"/>
      <c r="J6175" s="15"/>
      <c r="K6175" s="19"/>
      <c r="L6175" s="24" t="str">
        <f t="shared" ca="1" si="97"/>
        <v>-</v>
      </c>
      <c r="M6175" s="15"/>
      <c r="N6175" s="15"/>
      <c r="O6175" s="15"/>
      <c r="P6175" s="15"/>
    </row>
    <row r="6176" spans="1:16" x14ac:dyDescent="0.25">
      <c r="L6176" s="21" t="str">
        <f t="shared" ca="1" si="97"/>
        <v>-</v>
      </c>
    </row>
    <row r="6177" spans="1:16" x14ac:dyDescent="0.25">
      <c r="A6177" s="15"/>
      <c r="B6177" s="19"/>
      <c r="C6177" s="15"/>
      <c r="D6177" s="15"/>
      <c r="E6177" s="15"/>
      <c r="F6177" s="15"/>
      <c r="G6177" s="15"/>
      <c r="H6177" s="15"/>
      <c r="I6177" s="15"/>
      <c r="J6177" s="15"/>
      <c r="K6177" s="19"/>
      <c r="L6177" s="24" t="str">
        <f t="shared" ca="1" si="97"/>
        <v>-</v>
      </c>
      <c r="M6177" s="15"/>
      <c r="N6177" s="15"/>
      <c r="O6177" s="15"/>
      <c r="P6177" s="15"/>
    </row>
    <row r="6178" spans="1:16" x14ac:dyDescent="0.25">
      <c r="L6178" s="21" t="str">
        <f t="shared" ca="1" si="97"/>
        <v>-</v>
      </c>
    </row>
    <row r="6179" spans="1:16" x14ac:dyDescent="0.25">
      <c r="A6179" s="15"/>
      <c r="B6179" s="19"/>
      <c r="C6179" s="15"/>
      <c r="D6179" s="15"/>
      <c r="E6179" s="15"/>
      <c r="F6179" s="15"/>
      <c r="G6179" s="15"/>
      <c r="H6179" s="15"/>
      <c r="I6179" s="15"/>
      <c r="J6179" s="15"/>
      <c r="K6179" s="19"/>
      <c r="L6179" s="24" t="str">
        <f t="shared" ca="1" si="97"/>
        <v>-</v>
      </c>
      <c r="M6179" s="15"/>
      <c r="N6179" s="15"/>
      <c r="O6179" s="15"/>
      <c r="P6179" s="15"/>
    </row>
    <row r="6180" spans="1:16" x14ac:dyDescent="0.25">
      <c r="L6180" s="21" t="str">
        <f t="shared" ca="1" si="97"/>
        <v>-</v>
      </c>
    </row>
    <row r="6181" spans="1:16" x14ac:dyDescent="0.25">
      <c r="A6181" s="15"/>
      <c r="B6181" s="19"/>
      <c r="C6181" s="15"/>
      <c r="D6181" s="15"/>
      <c r="E6181" s="15"/>
      <c r="F6181" s="15"/>
      <c r="G6181" s="15"/>
      <c r="H6181" s="15"/>
      <c r="I6181" s="15"/>
      <c r="J6181" s="15"/>
      <c r="K6181" s="19"/>
      <c r="L6181" s="24" t="str">
        <f t="shared" ca="1" si="97"/>
        <v>-</v>
      </c>
      <c r="M6181" s="15"/>
      <c r="N6181" s="15"/>
      <c r="O6181" s="15"/>
      <c r="P6181" s="15"/>
    </row>
    <row r="6182" spans="1:16" x14ac:dyDescent="0.25">
      <c r="L6182" s="21" t="str">
        <f t="shared" ca="1" si="97"/>
        <v>-</v>
      </c>
    </row>
    <row r="6183" spans="1:16" x14ac:dyDescent="0.25">
      <c r="A6183" s="15"/>
      <c r="B6183" s="19"/>
      <c r="C6183" s="15"/>
      <c r="D6183" s="15"/>
      <c r="E6183" s="15"/>
      <c r="F6183" s="15"/>
      <c r="G6183" s="15"/>
      <c r="H6183" s="15"/>
      <c r="I6183" s="15"/>
      <c r="J6183" s="15"/>
      <c r="K6183" s="19"/>
      <c r="L6183" s="24" t="str">
        <f t="shared" ca="1" si="97"/>
        <v>-</v>
      </c>
      <c r="M6183" s="15"/>
      <c r="N6183" s="15"/>
      <c r="O6183" s="15"/>
      <c r="P6183" s="15"/>
    </row>
    <row r="6184" spans="1:16" x14ac:dyDescent="0.25">
      <c r="L6184" s="21" t="str">
        <f t="shared" ca="1" si="97"/>
        <v>-</v>
      </c>
    </row>
    <row r="6185" spans="1:16" x14ac:dyDescent="0.25">
      <c r="A6185" s="15"/>
      <c r="B6185" s="19"/>
      <c r="C6185" s="15"/>
      <c r="D6185" s="15"/>
      <c r="E6185" s="15"/>
      <c r="F6185" s="15"/>
      <c r="G6185" s="15"/>
      <c r="H6185" s="15"/>
      <c r="I6185" s="15"/>
      <c r="J6185" s="15"/>
      <c r="K6185" s="19"/>
      <c r="L6185" s="24" t="str">
        <f t="shared" ca="1" si="97"/>
        <v>-</v>
      </c>
      <c r="M6185" s="15"/>
      <c r="N6185" s="15"/>
      <c r="O6185" s="15"/>
      <c r="P6185" s="15"/>
    </row>
    <row r="6186" spans="1:16" x14ac:dyDescent="0.25">
      <c r="L6186" s="21" t="str">
        <f t="shared" ca="1" si="97"/>
        <v>-</v>
      </c>
    </row>
    <row r="6187" spans="1:16" x14ac:dyDescent="0.25">
      <c r="A6187" s="15"/>
      <c r="B6187" s="19"/>
      <c r="C6187" s="15"/>
      <c r="D6187" s="15"/>
      <c r="E6187" s="15"/>
      <c r="F6187" s="15"/>
      <c r="G6187" s="15"/>
      <c r="H6187" s="15"/>
      <c r="I6187" s="15"/>
      <c r="J6187" s="15"/>
      <c r="K6187" s="19"/>
      <c r="L6187" s="24" t="str">
        <f t="shared" ca="1" si="97"/>
        <v>-</v>
      </c>
      <c r="M6187" s="15"/>
      <c r="N6187" s="15"/>
      <c r="O6187" s="15"/>
      <c r="P6187" s="15"/>
    </row>
    <row r="6188" spans="1:16" x14ac:dyDescent="0.25">
      <c r="L6188" s="21" t="str">
        <f t="shared" ca="1" si="97"/>
        <v>-</v>
      </c>
    </row>
    <row r="6189" spans="1:16" x14ac:dyDescent="0.25">
      <c r="A6189" s="15"/>
      <c r="B6189" s="19"/>
      <c r="C6189" s="15"/>
      <c r="D6189" s="15"/>
      <c r="E6189" s="15"/>
      <c r="F6189" s="15"/>
      <c r="G6189" s="15"/>
      <c r="H6189" s="15"/>
      <c r="I6189" s="15"/>
      <c r="J6189" s="15"/>
      <c r="K6189" s="19"/>
      <c r="L6189" s="24" t="str">
        <f t="shared" ca="1" si="97"/>
        <v>-</v>
      </c>
      <c r="M6189" s="15"/>
      <c r="N6189" s="15"/>
      <c r="O6189" s="15"/>
      <c r="P6189" s="15"/>
    </row>
    <row r="6190" spans="1:16" x14ac:dyDescent="0.25">
      <c r="L6190" s="21" t="str">
        <f t="shared" ca="1" si="97"/>
        <v>-</v>
      </c>
    </row>
    <row r="6191" spans="1:16" x14ac:dyDescent="0.25">
      <c r="A6191" s="15"/>
      <c r="B6191" s="19"/>
      <c r="C6191" s="15"/>
      <c r="D6191" s="15"/>
      <c r="E6191" s="15"/>
      <c r="F6191" s="15"/>
      <c r="G6191" s="15"/>
      <c r="H6191" s="15"/>
      <c r="I6191" s="15"/>
      <c r="J6191" s="15"/>
      <c r="K6191" s="19"/>
      <c r="L6191" s="24" t="str">
        <f t="shared" ca="1" si="97"/>
        <v>-</v>
      </c>
      <c r="M6191" s="15"/>
      <c r="N6191" s="15"/>
      <c r="O6191" s="15"/>
      <c r="P6191" s="15"/>
    </row>
    <row r="6192" spans="1:16" x14ac:dyDescent="0.25">
      <c r="L6192" s="21" t="str">
        <f t="shared" ca="1" si="97"/>
        <v>-</v>
      </c>
    </row>
    <row r="6193" spans="1:16" x14ac:dyDescent="0.25">
      <c r="A6193" s="15"/>
      <c r="B6193" s="19"/>
      <c r="C6193" s="15"/>
      <c r="D6193" s="15"/>
      <c r="E6193" s="15"/>
      <c r="F6193" s="15"/>
      <c r="G6193" s="15"/>
      <c r="H6193" s="15"/>
      <c r="I6193" s="15"/>
      <c r="J6193" s="15"/>
      <c r="K6193" s="19"/>
      <c r="L6193" s="24" t="str">
        <f t="shared" ca="1" si="97"/>
        <v>-</v>
      </c>
      <c r="M6193" s="15"/>
      <c r="N6193" s="15"/>
      <c r="O6193" s="15"/>
      <c r="P6193" s="15"/>
    </row>
    <row r="6194" spans="1:16" x14ac:dyDescent="0.25">
      <c r="L6194" s="21" t="str">
        <f t="shared" ca="1" si="97"/>
        <v>-</v>
      </c>
    </row>
    <row r="6195" spans="1:16" x14ac:dyDescent="0.25">
      <c r="A6195" s="15"/>
      <c r="B6195" s="19"/>
      <c r="C6195" s="15"/>
      <c r="D6195" s="15"/>
      <c r="E6195" s="15"/>
      <c r="F6195" s="15"/>
      <c r="G6195" s="15"/>
      <c r="H6195" s="15"/>
      <c r="I6195" s="15"/>
      <c r="J6195" s="15"/>
      <c r="K6195" s="19"/>
      <c r="L6195" s="24" t="str">
        <f t="shared" ca="1" si="97"/>
        <v>-</v>
      </c>
      <c r="M6195" s="15"/>
      <c r="N6195" s="15"/>
      <c r="O6195" s="15"/>
      <c r="P6195" s="15"/>
    </row>
    <row r="6196" spans="1:16" x14ac:dyDescent="0.25">
      <c r="L6196" s="21" t="str">
        <f t="shared" ca="1" si="97"/>
        <v>-</v>
      </c>
    </row>
    <row r="6197" spans="1:16" x14ac:dyDescent="0.25">
      <c r="A6197" s="15"/>
      <c r="B6197" s="19"/>
      <c r="C6197" s="15"/>
      <c r="D6197" s="15"/>
      <c r="E6197" s="15"/>
      <c r="F6197" s="15"/>
      <c r="G6197" s="15"/>
      <c r="H6197" s="15"/>
      <c r="I6197" s="15"/>
      <c r="J6197" s="15"/>
      <c r="K6197" s="19"/>
      <c r="L6197" s="24" t="str">
        <f t="shared" ca="1" si="97"/>
        <v>-</v>
      </c>
      <c r="M6197" s="15"/>
      <c r="N6197" s="15"/>
      <c r="O6197" s="15"/>
      <c r="P6197" s="15"/>
    </row>
    <row r="6198" spans="1:16" x14ac:dyDescent="0.25">
      <c r="L6198" s="21" t="str">
        <f t="shared" ca="1" si="97"/>
        <v>-</v>
      </c>
    </row>
    <row r="6199" spans="1:16" x14ac:dyDescent="0.25">
      <c r="A6199" s="15"/>
      <c r="B6199" s="19"/>
      <c r="C6199" s="15"/>
      <c r="D6199" s="15"/>
      <c r="E6199" s="15"/>
      <c r="F6199" s="15"/>
      <c r="G6199" s="15"/>
      <c r="H6199" s="15"/>
      <c r="I6199" s="15"/>
      <c r="J6199" s="15"/>
      <c r="K6199" s="19"/>
      <c r="L6199" s="24" t="str">
        <f t="shared" ca="1" si="97"/>
        <v>-</v>
      </c>
      <c r="M6199" s="15"/>
      <c r="N6199" s="15"/>
      <c r="O6199" s="15"/>
      <c r="P6199" s="15"/>
    </row>
    <row r="6200" spans="1:16" x14ac:dyDescent="0.25">
      <c r="L6200" s="21" t="str">
        <f t="shared" ca="1" si="97"/>
        <v>-</v>
      </c>
    </row>
    <row r="6201" spans="1:16" x14ac:dyDescent="0.25">
      <c r="A6201" s="15"/>
      <c r="B6201" s="19"/>
      <c r="C6201" s="15"/>
      <c r="D6201" s="15"/>
      <c r="E6201" s="15"/>
      <c r="F6201" s="15"/>
      <c r="G6201" s="15"/>
      <c r="H6201" s="15"/>
      <c r="I6201" s="15"/>
      <c r="J6201" s="15"/>
      <c r="K6201" s="19"/>
      <c r="L6201" s="24" t="str">
        <f t="shared" ca="1" si="97"/>
        <v>-</v>
      </c>
      <c r="M6201" s="15"/>
      <c r="N6201" s="15"/>
      <c r="O6201" s="15"/>
      <c r="P6201" s="15"/>
    </row>
    <row r="6202" spans="1:16" x14ac:dyDescent="0.25">
      <c r="L6202" s="21" t="str">
        <f t="shared" ca="1" si="97"/>
        <v>-</v>
      </c>
    </row>
    <row r="6203" spans="1:16" x14ac:dyDescent="0.25">
      <c r="A6203" s="15"/>
      <c r="B6203" s="19"/>
      <c r="C6203" s="15"/>
      <c r="D6203" s="15"/>
      <c r="E6203" s="15"/>
      <c r="F6203" s="15"/>
      <c r="G6203" s="15"/>
      <c r="H6203" s="15"/>
      <c r="I6203" s="15"/>
      <c r="J6203" s="15"/>
      <c r="K6203" s="19"/>
      <c r="L6203" s="24" t="str">
        <f t="shared" ca="1" si="97"/>
        <v>-</v>
      </c>
      <c r="M6203" s="15"/>
      <c r="N6203" s="15"/>
      <c r="O6203" s="15"/>
      <c r="P6203" s="15"/>
    </row>
    <row r="6204" spans="1:16" x14ac:dyDescent="0.25">
      <c r="L6204" s="21" t="str">
        <f t="shared" ca="1" si="97"/>
        <v>-</v>
      </c>
    </row>
    <row r="6205" spans="1:16" x14ac:dyDescent="0.25">
      <c r="A6205" s="15"/>
      <c r="B6205" s="19"/>
      <c r="C6205" s="15"/>
      <c r="D6205" s="15"/>
      <c r="E6205" s="15"/>
      <c r="F6205" s="15"/>
      <c r="G6205" s="15"/>
      <c r="H6205" s="15"/>
      <c r="I6205" s="15"/>
      <c r="J6205" s="15"/>
      <c r="K6205" s="19"/>
      <c r="L6205" s="24" t="str">
        <f t="shared" ca="1" si="97"/>
        <v>-</v>
      </c>
      <c r="M6205" s="15"/>
      <c r="N6205" s="15"/>
      <c r="O6205" s="15"/>
      <c r="P6205" s="15"/>
    </row>
    <row r="6206" spans="1:16" x14ac:dyDescent="0.25">
      <c r="L6206" s="21" t="str">
        <f t="shared" ca="1" si="97"/>
        <v>-</v>
      </c>
    </row>
    <row r="6207" spans="1:16" x14ac:dyDescent="0.25">
      <c r="A6207" s="15"/>
      <c r="B6207" s="19"/>
      <c r="C6207" s="15"/>
      <c r="D6207" s="15"/>
      <c r="E6207" s="15"/>
      <c r="F6207" s="15"/>
      <c r="G6207" s="15"/>
      <c r="H6207" s="15"/>
      <c r="I6207" s="15"/>
      <c r="J6207" s="15"/>
      <c r="K6207" s="19"/>
      <c r="L6207" s="24" t="str">
        <f t="shared" ca="1" si="97"/>
        <v>-</v>
      </c>
      <c r="M6207" s="15"/>
      <c r="N6207" s="15"/>
      <c r="O6207" s="15"/>
      <c r="P6207" s="15"/>
    </row>
    <row r="6208" spans="1:16" x14ac:dyDescent="0.25">
      <c r="L6208" s="21" t="str">
        <f t="shared" ca="1" si="97"/>
        <v>-</v>
      </c>
    </row>
    <row r="6209" spans="1:16" x14ac:dyDescent="0.25">
      <c r="A6209" s="15"/>
      <c r="B6209" s="19"/>
      <c r="C6209" s="15"/>
      <c r="D6209" s="15"/>
      <c r="E6209" s="15"/>
      <c r="F6209" s="15"/>
      <c r="G6209" s="15"/>
      <c r="H6209" s="15"/>
      <c r="I6209" s="15"/>
      <c r="J6209" s="15"/>
      <c r="K6209" s="19"/>
      <c r="L6209" s="24" t="str">
        <f t="shared" ca="1" si="97"/>
        <v>-</v>
      </c>
      <c r="M6209" s="15"/>
      <c r="N6209" s="15"/>
      <c r="O6209" s="15"/>
      <c r="P6209" s="15"/>
    </row>
    <row r="6210" spans="1:16" x14ac:dyDescent="0.25">
      <c r="L6210" s="21" t="str">
        <f t="shared" ca="1" si="97"/>
        <v>-</v>
      </c>
    </row>
    <row r="6211" spans="1:16" x14ac:dyDescent="0.25">
      <c r="A6211" s="15"/>
      <c r="B6211" s="19"/>
      <c r="C6211" s="15"/>
      <c r="D6211" s="15"/>
      <c r="E6211" s="15"/>
      <c r="F6211" s="15"/>
      <c r="G6211" s="15"/>
      <c r="H6211" s="15"/>
      <c r="I6211" s="15"/>
      <c r="J6211" s="15"/>
      <c r="K6211" s="19"/>
      <c r="L6211" s="24" t="str">
        <f t="shared" ca="1" si="97"/>
        <v>-</v>
      </c>
      <c r="M6211" s="15"/>
      <c r="N6211" s="15"/>
      <c r="O6211" s="15"/>
      <c r="P6211" s="15"/>
    </row>
    <row r="6212" spans="1:16" x14ac:dyDescent="0.25">
      <c r="L6212" s="21" t="str">
        <f t="shared" ca="1" si="97"/>
        <v>-</v>
      </c>
    </row>
    <row r="6213" spans="1:16" x14ac:dyDescent="0.25">
      <c r="A6213" s="15"/>
      <c r="B6213" s="19"/>
      <c r="C6213" s="15"/>
      <c r="D6213" s="15"/>
      <c r="E6213" s="15"/>
      <c r="F6213" s="15"/>
      <c r="G6213" s="15"/>
      <c r="H6213" s="15"/>
      <c r="I6213" s="15"/>
      <c r="J6213" s="15"/>
      <c r="K6213" s="19"/>
      <c r="L6213" s="24" t="str">
        <f t="shared" ca="1" si="97"/>
        <v>-</v>
      </c>
      <c r="M6213" s="15"/>
      <c r="N6213" s="15"/>
      <c r="O6213" s="15"/>
      <c r="P6213" s="15"/>
    </row>
    <row r="6214" spans="1:16" x14ac:dyDescent="0.25">
      <c r="L6214" s="21" t="str">
        <f t="shared" ref="L6214:L6277" ca="1" si="98">IF(B6214&gt;1/1/1900, (IF(M6214="Closed",(DATEDIF(B6214,K6214,"d"))-(DATEDIF(H6214,J6214,"d")),IF(OR(M6214="Pending",ISBLANK(K6214)),TODAY()-B6214))),"-")</f>
        <v>-</v>
      </c>
    </row>
    <row r="6215" spans="1:16" x14ac:dyDescent="0.25">
      <c r="A6215" s="15"/>
      <c r="B6215" s="19"/>
      <c r="C6215" s="15"/>
      <c r="D6215" s="15"/>
      <c r="E6215" s="15"/>
      <c r="F6215" s="15"/>
      <c r="G6215" s="15"/>
      <c r="H6215" s="15"/>
      <c r="I6215" s="15"/>
      <c r="J6215" s="15"/>
      <c r="K6215" s="19"/>
      <c r="L6215" s="24" t="str">
        <f t="shared" ca="1" si="98"/>
        <v>-</v>
      </c>
      <c r="M6215" s="15"/>
      <c r="N6215" s="15"/>
      <c r="O6215" s="15"/>
      <c r="P6215" s="15"/>
    </row>
    <row r="6216" spans="1:16" x14ac:dyDescent="0.25">
      <c r="L6216" s="21" t="str">
        <f t="shared" ca="1" si="98"/>
        <v>-</v>
      </c>
    </row>
    <row r="6217" spans="1:16" x14ac:dyDescent="0.25">
      <c r="A6217" s="15"/>
      <c r="B6217" s="19"/>
      <c r="C6217" s="15"/>
      <c r="D6217" s="15"/>
      <c r="E6217" s="15"/>
      <c r="F6217" s="15"/>
      <c r="G6217" s="15"/>
      <c r="H6217" s="15"/>
      <c r="I6217" s="15"/>
      <c r="J6217" s="15"/>
      <c r="K6217" s="19"/>
      <c r="L6217" s="24" t="str">
        <f t="shared" ca="1" si="98"/>
        <v>-</v>
      </c>
      <c r="M6217" s="15"/>
      <c r="N6217" s="15"/>
      <c r="O6217" s="15"/>
      <c r="P6217" s="15"/>
    </row>
    <row r="6218" spans="1:16" x14ac:dyDescent="0.25">
      <c r="L6218" s="21" t="str">
        <f t="shared" ca="1" si="98"/>
        <v>-</v>
      </c>
    </row>
    <row r="6219" spans="1:16" x14ac:dyDescent="0.25">
      <c r="A6219" s="15"/>
      <c r="B6219" s="19"/>
      <c r="C6219" s="15"/>
      <c r="D6219" s="15"/>
      <c r="E6219" s="15"/>
      <c r="F6219" s="15"/>
      <c r="G6219" s="15"/>
      <c r="H6219" s="15"/>
      <c r="I6219" s="15"/>
      <c r="J6219" s="15"/>
      <c r="K6219" s="19"/>
      <c r="L6219" s="24" t="str">
        <f t="shared" ca="1" si="98"/>
        <v>-</v>
      </c>
      <c r="M6219" s="15"/>
      <c r="N6219" s="15"/>
      <c r="O6219" s="15"/>
      <c r="P6219" s="15"/>
    </row>
    <row r="6220" spans="1:16" x14ac:dyDescent="0.25">
      <c r="L6220" s="21" t="str">
        <f t="shared" ca="1" si="98"/>
        <v>-</v>
      </c>
    </row>
    <row r="6221" spans="1:16" x14ac:dyDescent="0.25">
      <c r="A6221" s="15"/>
      <c r="B6221" s="19"/>
      <c r="C6221" s="15"/>
      <c r="D6221" s="15"/>
      <c r="E6221" s="15"/>
      <c r="F6221" s="15"/>
      <c r="G6221" s="15"/>
      <c r="H6221" s="15"/>
      <c r="I6221" s="15"/>
      <c r="J6221" s="15"/>
      <c r="K6221" s="19"/>
      <c r="L6221" s="24" t="str">
        <f t="shared" ca="1" si="98"/>
        <v>-</v>
      </c>
      <c r="M6221" s="15"/>
      <c r="N6221" s="15"/>
      <c r="O6221" s="15"/>
      <c r="P6221" s="15"/>
    </row>
    <row r="6222" spans="1:16" x14ac:dyDescent="0.25">
      <c r="L6222" s="21" t="str">
        <f t="shared" ca="1" si="98"/>
        <v>-</v>
      </c>
    </row>
    <row r="6223" spans="1:16" x14ac:dyDescent="0.25">
      <c r="A6223" s="15"/>
      <c r="B6223" s="19"/>
      <c r="C6223" s="15"/>
      <c r="D6223" s="15"/>
      <c r="E6223" s="15"/>
      <c r="F6223" s="15"/>
      <c r="G6223" s="15"/>
      <c r="H6223" s="15"/>
      <c r="I6223" s="15"/>
      <c r="J6223" s="15"/>
      <c r="K6223" s="19"/>
      <c r="L6223" s="24" t="str">
        <f t="shared" ca="1" si="98"/>
        <v>-</v>
      </c>
      <c r="M6223" s="15"/>
      <c r="N6223" s="15"/>
      <c r="O6223" s="15"/>
      <c r="P6223" s="15"/>
    </row>
    <row r="6224" spans="1:16" x14ac:dyDescent="0.25">
      <c r="L6224" s="21" t="str">
        <f t="shared" ca="1" si="98"/>
        <v>-</v>
      </c>
    </row>
    <row r="6225" spans="1:16" x14ac:dyDescent="0.25">
      <c r="A6225" s="15"/>
      <c r="B6225" s="19"/>
      <c r="C6225" s="15"/>
      <c r="D6225" s="15"/>
      <c r="E6225" s="15"/>
      <c r="F6225" s="15"/>
      <c r="G6225" s="15"/>
      <c r="H6225" s="15"/>
      <c r="I6225" s="15"/>
      <c r="J6225" s="15"/>
      <c r="K6225" s="19"/>
      <c r="L6225" s="24" t="str">
        <f t="shared" ca="1" si="98"/>
        <v>-</v>
      </c>
      <c r="M6225" s="15"/>
      <c r="N6225" s="15"/>
      <c r="O6225" s="15"/>
      <c r="P6225" s="15"/>
    </row>
    <row r="6226" spans="1:16" x14ac:dyDescent="0.25">
      <c r="L6226" s="21" t="str">
        <f t="shared" ca="1" si="98"/>
        <v>-</v>
      </c>
    </row>
    <row r="6227" spans="1:16" x14ac:dyDescent="0.25">
      <c r="A6227" s="15"/>
      <c r="B6227" s="19"/>
      <c r="C6227" s="15"/>
      <c r="D6227" s="15"/>
      <c r="E6227" s="15"/>
      <c r="F6227" s="15"/>
      <c r="G6227" s="15"/>
      <c r="H6227" s="15"/>
      <c r="I6227" s="15"/>
      <c r="J6227" s="15"/>
      <c r="K6227" s="19"/>
      <c r="L6227" s="24" t="str">
        <f t="shared" ca="1" si="98"/>
        <v>-</v>
      </c>
      <c r="M6227" s="15"/>
      <c r="N6227" s="15"/>
      <c r="O6227" s="15"/>
      <c r="P6227" s="15"/>
    </row>
    <row r="6228" spans="1:16" x14ac:dyDescent="0.25">
      <c r="L6228" s="21" t="str">
        <f t="shared" ca="1" si="98"/>
        <v>-</v>
      </c>
    </row>
    <row r="6229" spans="1:16" x14ac:dyDescent="0.25">
      <c r="A6229" s="15"/>
      <c r="B6229" s="19"/>
      <c r="C6229" s="15"/>
      <c r="D6229" s="15"/>
      <c r="E6229" s="15"/>
      <c r="F6229" s="15"/>
      <c r="G6229" s="15"/>
      <c r="H6229" s="15"/>
      <c r="I6229" s="15"/>
      <c r="J6229" s="15"/>
      <c r="K6229" s="19"/>
      <c r="L6229" s="24" t="str">
        <f t="shared" ca="1" si="98"/>
        <v>-</v>
      </c>
      <c r="M6229" s="15"/>
      <c r="N6229" s="15"/>
      <c r="O6229" s="15"/>
      <c r="P6229" s="15"/>
    </row>
    <row r="6230" spans="1:16" x14ac:dyDescent="0.25">
      <c r="L6230" s="21" t="str">
        <f t="shared" ca="1" si="98"/>
        <v>-</v>
      </c>
    </row>
    <row r="6231" spans="1:16" x14ac:dyDescent="0.25">
      <c r="A6231" s="15"/>
      <c r="B6231" s="19"/>
      <c r="C6231" s="15"/>
      <c r="D6231" s="15"/>
      <c r="E6231" s="15"/>
      <c r="F6231" s="15"/>
      <c r="G6231" s="15"/>
      <c r="H6231" s="15"/>
      <c r="I6231" s="15"/>
      <c r="J6231" s="15"/>
      <c r="K6231" s="19"/>
      <c r="L6231" s="24" t="str">
        <f t="shared" ca="1" si="98"/>
        <v>-</v>
      </c>
      <c r="M6231" s="15"/>
      <c r="N6231" s="15"/>
      <c r="O6231" s="15"/>
      <c r="P6231" s="15"/>
    </row>
    <row r="6232" spans="1:16" x14ac:dyDescent="0.25">
      <c r="L6232" s="21" t="str">
        <f t="shared" ca="1" si="98"/>
        <v>-</v>
      </c>
    </row>
    <row r="6233" spans="1:16" x14ac:dyDescent="0.25">
      <c r="A6233" s="15"/>
      <c r="B6233" s="19"/>
      <c r="C6233" s="15"/>
      <c r="D6233" s="15"/>
      <c r="E6233" s="15"/>
      <c r="F6233" s="15"/>
      <c r="G6233" s="15"/>
      <c r="H6233" s="15"/>
      <c r="I6233" s="15"/>
      <c r="J6233" s="15"/>
      <c r="K6233" s="19"/>
      <c r="L6233" s="24" t="str">
        <f t="shared" ca="1" si="98"/>
        <v>-</v>
      </c>
      <c r="M6233" s="15"/>
      <c r="N6233" s="15"/>
      <c r="O6233" s="15"/>
      <c r="P6233" s="15"/>
    </row>
    <row r="6234" spans="1:16" x14ac:dyDescent="0.25">
      <c r="L6234" s="21" t="str">
        <f t="shared" ca="1" si="98"/>
        <v>-</v>
      </c>
    </row>
    <row r="6235" spans="1:16" x14ac:dyDescent="0.25">
      <c r="A6235" s="15"/>
      <c r="B6235" s="19"/>
      <c r="C6235" s="15"/>
      <c r="D6235" s="15"/>
      <c r="E6235" s="15"/>
      <c r="F6235" s="15"/>
      <c r="G6235" s="15"/>
      <c r="H6235" s="15"/>
      <c r="I6235" s="15"/>
      <c r="J6235" s="15"/>
      <c r="K6235" s="19"/>
      <c r="L6235" s="24" t="str">
        <f t="shared" ca="1" si="98"/>
        <v>-</v>
      </c>
      <c r="M6235" s="15"/>
      <c r="N6235" s="15"/>
      <c r="O6235" s="15"/>
      <c r="P6235" s="15"/>
    </row>
    <row r="6236" spans="1:16" x14ac:dyDescent="0.25">
      <c r="L6236" s="21" t="str">
        <f t="shared" ca="1" si="98"/>
        <v>-</v>
      </c>
    </row>
    <row r="6237" spans="1:16" x14ac:dyDescent="0.25">
      <c r="A6237" s="15"/>
      <c r="B6237" s="19"/>
      <c r="C6237" s="15"/>
      <c r="D6237" s="15"/>
      <c r="E6237" s="15"/>
      <c r="F6237" s="15"/>
      <c r="G6237" s="15"/>
      <c r="H6237" s="15"/>
      <c r="I6237" s="15"/>
      <c r="J6237" s="15"/>
      <c r="K6237" s="19"/>
      <c r="L6237" s="24" t="str">
        <f t="shared" ca="1" si="98"/>
        <v>-</v>
      </c>
      <c r="M6237" s="15"/>
      <c r="N6237" s="15"/>
      <c r="O6237" s="15"/>
      <c r="P6237" s="15"/>
    </row>
    <row r="6238" spans="1:16" x14ac:dyDescent="0.25">
      <c r="L6238" s="21" t="str">
        <f t="shared" ca="1" si="98"/>
        <v>-</v>
      </c>
    </row>
    <row r="6239" spans="1:16" x14ac:dyDescent="0.25">
      <c r="A6239" s="15"/>
      <c r="B6239" s="19"/>
      <c r="C6239" s="15"/>
      <c r="D6239" s="15"/>
      <c r="E6239" s="15"/>
      <c r="F6239" s="15"/>
      <c r="G6239" s="15"/>
      <c r="H6239" s="15"/>
      <c r="I6239" s="15"/>
      <c r="J6239" s="15"/>
      <c r="K6239" s="19"/>
      <c r="L6239" s="24" t="str">
        <f t="shared" ca="1" si="98"/>
        <v>-</v>
      </c>
      <c r="M6239" s="15"/>
      <c r="N6239" s="15"/>
      <c r="O6239" s="15"/>
      <c r="P6239" s="15"/>
    </row>
    <row r="6240" spans="1:16" x14ac:dyDescent="0.25">
      <c r="L6240" s="21" t="str">
        <f t="shared" ca="1" si="98"/>
        <v>-</v>
      </c>
    </row>
    <row r="6241" spans="1:16" x14ac:dyDescent="0.25">
      <c r="A6241" s="15"/>
      <c r="B6241" s="19"/>
      <c r="C6241" s="15"/>
      <c r="D6241" s="15"/>
      <c r="E6241" s="15"/>
      <c r="F6241" s="15"/>
      <c r="G6241" s="15"/>
      <c r="H6241" s="15"/>
      <c r="I6241" s="15"/>
      <c r="J6241" s="15"/>
      <c r="K6241" s="19"/>
      <c r="L6241" s="24" t="str">
        <f t="shared" ca="1" si="98"/>
        <v>-</v>
      </c>
      <c r="M6241" s="15"/>
      <c r="N6241" s="15"/>
      <c r="O6241" s="15"/>
      <c r="P6241" s="15"/>
    </row>
    <row r="6242" spans="1:16" x14ac:dyDescent="0.25">
      <c r="L6242" s="21" t="str">
        <f t="shared" ca="1" si="98"/>
        <v>-</v>
      </c>
    </row>
    <row r="6243" spans="1:16" x14ac:dyDescent="0.25">
      <c r="A6243" s="15"/>
      <c r="B6243" s="19"/>
      <c r="C6243" s="15"/>
      <c r="D6243" s="15"/>
      <c r="E6243" s="15"/>
      <c r="F6243" s="15"/>
      <c r="G6243" s="15"/>
      <c r="H6243" s="15"/>
      <c r="I6243" s="15"/>
      <c r="J6243" s="15"/>
      <c r="K6243" s="19"/>
      <c r="L6243" s="24" t="str">
        <f t="shared" ca="1" si="98"/>
        <v>-</v>
      </c>
      <c r="M6243" s="15"/>
      <c r="N6243" s="15"/>
      <c r="O6243" s="15"/>
      <c r="P6243" s="15"/>
    </row>
    <row r="6244" spans="1:16" x14ac:dyDescent="0.25">
      <c r="L6244" s="21" t="str">
        <f t="shared" ca="1" si="98"/>
        <v>-</v>
      </c>
    </row>
    <row r="6245" spans="1:16" x14ac:dyDescent="0.25">
      <c r="A6245" s="15"/>
      <c r="B6245" s="19"/>
      <c r="C6245" s="15"/>
      <c r="D6245" s="15"/>
      <c r="E6245" s="15"/>
      <c r="F6245" s="15"/>
      <c r="G6245" s="15"/>
      <c r="H6245" s="15"/>
      <c r="I6245" s="15"/>
      <c r="J6245" s="15"/>
      <c r="K6245" s="19"/>
      <c r="L6245" s="24" t="str">
        <f t="shared" ca="1" si="98"/>
        <v>-</v>
      </c>
      <c r="M6245" s="15"/>
      <c r="N6245" s="15"/>
      <c r="O6245" s="15"/>
      <c r="P6245" s="15"/>
    </row>
    <row r="6246" spans="1:16" x14ac:dyDescent="0.25">
      <c r="L6246" s="21" t="str">
        <f t="shared" ca="1" si="98"/>
        <v>-</v>
      </c>
    </row>
    <row r="6247" spans="1:16" x14ac:dyDescent="0.25">
      <c r="A6247" s="15"/>
      <c r="B6247" s="19"/>
      <c r="C6247" s="15"/>
      <c r="D6247" s="15"/>
      <c r="E6247" s="15"/>
      <c r="F6247" s="15"/>
      <c r="G6247" s="15"/>
      <c r="H6247" s="15"/>
      <c r="I6247" s="15"/>
      <c r="J6247" s="15"/>
      <c r="K6247" s="19"/>
      <c r="L6247" s="24" t="str">
        <f t="shared" ca="1" si="98"/>
        <v>-</v>
      </c>
      <c r="M6247" s="15"/>
      <c r="N6247" s="15"/>
      <c r="O6247" s="15"/>
      <c r="P6247" s="15"/>
    </row>
    <row r="6248" spans="1:16" x14ac:dyDescent="0.25">
      <c r="L6248" s="21" t="str">
        <f t="shared" ca="1" si="98"/>
        <v>-</v>
      </c>
    </row>
    <row r="6249" spans="1:16" x14ac:dyDescent="0.25">
      <c r="A6249" s="15"/>
      <c r="B6249" s="19"/>
      <c r="C6249" s="15"/>
      <c r="D6249" s="15"/>
      <c r="E6249" s="15"/>
      <c r="F6249" s="15"/>
      <c r="G6249" s="15"/>
      <c r="H6249" s="15"/>
      <c r="I6249" s="15"/>
      <c r="J6249" s="15"/>
      <c r="K6249" s="19"/>
      <c r="L6249" s="24" t="str">
        <f t="shared" ca="1" si="98"/>
        <v>-</v>
      </c>
      <c r="M6249" s="15"/>
      <c r="N6249" s="15"/>
      <c r="O6249" s="15"/>
      <c r="P6249" s="15"/>
    </row>
    <row r="6250" spans="1:16" x14ac:dyDescent="0.25">
      <c r="L6250" s="21" t="str">
        <f t="shared" ca="1" si="98"/>
        <v>-</v>
      </c>
    </row>
    <row r="6251" spans="1:16" x14ac:dyDescent="0.25">
      <c r="A6251" s="15"/>
      <c r="B6251" s="19"/>
      <c r="C6251" s="15"/>
      <c r="D6251" s="15"/>
      <c r="E6251" s="15"/>
      <c r="F6251" s="15"/>
      <c r="G6251" s="15"/>
      <c r="H6251" s="15"/>
      <c r="I6251" s="15"/>
      <c r="J6251" s="15"/>
      <c r="K6251" s="19"/>
      <c r="L6251" s="24" t="str">
        <f t="shared" ca="1" si="98"/>
        <v>-</v>
      </c>
      <c r="M6251" s="15"/>
      <c r="N6251" s="15"/>
      <c r="O6251" s="15"/>
      <c r="P6251" s="15"/>
    </row>
    <row r="6252" spans="1:16" x14ac:dyDescent="0.25">
      <c r="L6252" s="21" t="str">
        <f t="shared" ca="1" si="98"/>
        <v>-</v>
      </c>
    </row>
    <row r="6253" spans="1:16" x14ac:dyDescent="0.25">
      <c r="A6253" s="15"/>
      <c r="B6253" s="19"/>
      <c r="C6253" s="15"/>
      <c r="D6253" s="15"/>
      <c r="E6253" s="15"/>
      <c r="F6253" s="15"/>
      <c r="G6253" s="15"/>
      <c r="H6253" s="15"/>
      <c r="I6253" s="15"/>
      <c r="J6253" s="15"/>
      <c r="K6253" s="19"/>
      <c r="L6253" s="24" t="str">
        <f t="shared" ca="1" si="98"/>
        <v>-</v>
      </c>
      <c r="M6253" s="15"/>
      <c r="N6253" s="15"/>
      <c r="O6253" s="15"/>
      <c r="P6253" s="15"/>
    </row>
    <row r="6254" spans="1:16" x14ac:dyDescent="0.25">
      <c r="L6254" s="21" t="str">
        <f t="shared" ca="1" si="98"/>
        <v>-</v>
      </c>
    </row>
    <row r="6255" spans="1:16" x14ac:dyDescent="0.25">
      <c r="A6255" s="15"/>
      <c r="B6255" s="19"/>
      <c r="C6255" s="15"/>
      <c r="D6255" s="15"/>
      <c r="E6255" s="15"/>
      <c r="F6255" s="15"/>
      <c r="G6255" s="15"/>
      <c r="H6255" s="15"/>
      <c r="I6255" s="15"/>
      <c r="J6255" s="15"/>
      <c r="K6255" s="19"/>
      <c r="L6255" s="24" t="str">
        <f t="shared" ca="1" si="98"/>
        <v>-</v>
      </c>
      <c r="M6255" s="15"/>
      <c r="N6255" s="15"/>
      <c r="O6255" s="15"/>
      <c r="P6255" s="15"/>
    </row>
    <row r="6256" spans="1:16" x14ac:dyDescent="0.25">
      <c r="L6256" s="21" t="str">
        <f t="shared" ca="1" si="98"/>
        <v>-</v>
      </c>
    </row>
    <row r="6257" spans="1:16" x14ac:dyDescent="0.25">
      <c r="A6257" s="15"/>
      <c r="B6257" s="19"/>
      <c r="C6257" s="15"/>
      <c r="D6257" s="15"/>
      <c r="E6257" s="15"/>
      <c r="F6257" s="15"/>
      <c r="G6257" s="15"/>
      <c r="H6257" s="15"/>
      <c r="I6257" s="15"/>
      <c r="J6257" s="15"/>
      <c r="K6257" s="19"/>
      <c r="L6257" s="24" t="str">
        <f t="shared" ca="1" si="98"/>
        <v>-</v>
      </c>
      <c r="M6257" s="15"/>
      <c r="N6257" s="15"/>
      <c r="O6257" s="15"/>
      <c r="P6257" s="15"/>
    </row>
    <row r="6258" spans="1:16" x14ac:dyDescent="0.25">
      <c r="L6258" s="21" t="str">
        <f t="shared" ca="1" si="98"/>
        <v>-</v>
      </c>
    </row>
    <row r="6259" spans="1:16" x14ac:dyDescent="0.25">
      <c r="A6259" s="15"/>
      <c r="B6259" s="19"/>
      <c r="C6259" s="15"/>
      <c r="D6259" s="15"/>
      <c r="E6259" s="15"/>
      <c r="F6259" s="15"/>
      <c r="G6259" s="15"/>
      <c r="H6259" s="15"/>
      <c r="I6259" s="15"/>
      <c r="J6259" s="15"/>
      <c r="K6259" s="19"/>
      <c r="L6259" s="24" t="str">
        <f t="shared" ca="1" si="98"/>
        <v>-</v>
      </c>
      <c r="M6259" s="15"/>
      <c r="N6259" s="15"/>
      <c r="O6259" s="15"/>
      <c r="P6259" s="15"/>
    </row>
    <row r="6260" spans="1:16" x14ac:dyDescent="0.25">
      <c r="L6260" s="21" t="str">
        <f t="shared" ca="1" si="98"/>
        <v>-</v>
      </c>
    </row>
    <row r="6261" spans="1:16" x14ac:dyDescent="0.25">
      <c r="A6261" s="15"/>
      <c r="B6261" s="19"/>
      <c r="C6261" s="15"/>
      <c r="D6261" s="15"/>
      <c r="E6261" s="15"/>
      <c r="F6261" s="15"/>
      <c r="G6261" s="15"/>
      <c r="H6261" s="15"/>
      <c r="I6261" s="15"/>
      <c r="J6261" s="15"/>
      <c r="K6261" s="19"/>
      <c r="L6261" s="24" t="str">
        <f t="shared" ca="1" si="98"/>
        <v>-</v>
      </c>
      <c r="M6261" s="15"/>
      <c r="N6261" s="15"/>
      <c r="O6261" s="15"/>
      <c r="P6261" s="15"/>
    </row>
    <row r="6262" spans="1:16" x14ac:dyDescent="0.25">
      <c r="L6262" s="21" t="str">
        <f t="shared" ca="1" si="98"/>
        <v>-</v>
      </c>
    </row>
    <row r="6263" spans="1:16" x14ac:dyDescent="0.25">
      <c r="A6263" s="15"/>
      <c r="B6263" s="19"/>
      <c r="C6263" s="15"/>
      <c r="D6263" s="15"/>
      <c r="E6263" s="15"/>
      <c r="F6263" s="15"/>
      <c r="G6263" s="15"/>
      <c r="H6263" s="15"/>
      <c r="I6263" s="15"/>
      <c r="J6263" s="15"/>
      <c r="K6263" s="19"/>
      <c r="L6263" s="24" t="str">
        <f t="shared" ca="1" si="98"/>
        <v>-</v>
      </c>
      <c r="M6263" s="15"/>
      <c r="N6263" s="15"/>
      <c r="O6263" s="15"/>
      <c r="P6263" s="15"/>
    </row>
    <row r="6264" spans="1:16" x14ac:dyDescent="0.25">
      <c r="L6264" s="21" t="str">
        <f t="shared" ca="1" si="98"/>
        <v>-</v>
      </c>
    </row>
    <row r="6265" spans="1:16" x14ac:dyDescent="0.25">
      <c r="A6265" s="15"/>
      <c r="B6265" s="19"/>
      <c r="C6265" s="15"/>
      <c r="D6265" s="15"/>
      <c r="E6265" s="15"/>
      <c r="F6265" s="15"/>
      <c r="G6265" s="15"/>
      <c r="H6265" s="15"/>
      <c r="I6265" s="15"/>
      <c r="J6265" s="15"/>
      <c r="K6265" s="19"/>
      <c r="L6265" s="24" t="str">
        <f t="shared" ca="1" si="98"/>
        <v>-</v>
      </c>
      <c r="M6265" s="15"/>
      <c r="N6265" s="15"/>
      <c r="O6265" s="15"/>
      <c r="P6265" s="15"/>
    </row>
    <row r="6266" spans="1:16" x14ac:dyDescent="0.25">
      <c r="L6266" s="21" t="str">
        <f t="shared" ca="1" si="98"/>
        <v>-</v>
      </c>
    </row>
    <row r="6267" spans="1:16" x14ac:dyDescent="0.25">
      <c r="A6267" s="15"/>
      <c r="B6267" s="19"/>
      <c r="C6267" s="15"/>
      <c r="D6267" s="15"/>
      <c r="E6267" s="15"/>
      <c r="F6267" s="15"/>
      <c r="G6267" s="15"/>
      <c r="H6267" s="15"/>
      <c r="I6267" s="15"/>
      <c r="J6267" s="15"/>
      <c r="K6267" s="19"/>
      <c r="L6267" s="24" t="str">
        <f t="shared" ca="1" si="98"/>
        <v>-</v>
      </c>
      <c r="M6267" s="15"/>
      <c r="N6267" s="15"/>
      <c r="O6267" s="15"/>
      <c r="P6267" s="15"/>
    </row>
    <row r="6268" spans="1:16" x14ac:dyDescent="0.25">
      <c r="L6268" s="21" t="str">
        <f t="shared" ca="1" si="98"/>
        <v>-</v>
      </c>
    </row>
    <row r="6269" spans="1:16" x14ac:dyDescent="0.25">
      <c r="A6269" s="15"/>
      <c r="B6269" s="19"/>
      <c r="C6269" s="15"/>
      <c r="D6269" s="15"/>
      <c r="E6269" s="15"/>
      <c r="F6269" s="15"/>
      <c r="G6269" s="15"/>
      <c r="H6269" s="15"/>
      <c r="I6269" s="15"/>
      <c r="J6269" s="15"/>
      <c r="K6269" s="19"/>
      <c r="L6269" s="24" t="str">
        <f t="shared" ca="1" si="98"/>
        <v>-</v>
      </c>
      <c r="M6269" s="15"/>
      <c r="N6269" s="15"/>
      <c r="O6269" s="15"/>
      <c r="P6269" s="15"/>
    </row>
    <row r="6270" spans="1:16" x14ac:dyDescent="0.25">
      <c r="L6270" s="21" t="str">
        <f t="shared" ca="1" si="98"/>
        <v>-</v>
      </c>
    </row>
    <row r="6271" spans="1:16" x14ac:dyDescent="0.25">
      <c r="A6271" s="15"/>
      <c r="B6271" s="19"/>
      <c r="C6271" s="15"/>
      <c r="D6271" s="15"/>
      <c r="E6271" s="15"/>
      <c r="F6271" s="15"/>
      <c r="G6271" s="15"/>
      <c r="H6271" s="15"/>
      <c r="I6271" s="15"/>
      <c r="J6271" s="15"/>
      <c r="K6271" s="19"/>
      <c r="L6271" s="24" t="str">
        <f t="shared" ca="1" si="98"/>
        <v>-</v>
      </c>
      <c r="M6271" s="15"/>
      <c r="N6271" s="15"/>
      <c r="O6271" s="15"/>
      <c r="P6271" s="15"/>
    </row>
    <row r="6272" spans="1:16" x14ac:dyDescent="0.25">
      <c r="L6272" s="21" t="str">
        <f t="shared" ca="1" si="98"/>
        <v>-</v>
      </c>
    </row>
    <row r="6273" spans="1:16" x14ac:dyDescent="0.25">
      <c r="A6273" s="15"/>
      <c r="B6273" s="19"/>
      <c r="C6273" s="15"/>
      <c r="D6273" s="15"/>
      <c r="E6273" s="15"/>
      <c r="F6273" s="15"/>
      <c r="G6273" s="15"/>
      <c r="H6273" s="15"/>
      <c r="I6273" s="15"/>
      <c r="J6273" s="15"/>
      <c r="K6273" s="19"/>
      <c r="L6273" s="24" t="str">
        <f t="shared" ca="1" si="98"/>
        <v>-</v>
      </c>
      <c r="M6273" s="15"/>
      <c r="N6273" s="15"/>
      <c r="O6273" s="15"/>
      <c r="P6273" s="15"/>
    </row>
    <row r="6274" spans="1:16" x14ac:dyDescent="0.25">
      <c r="L6274" s="21" t="str">
        <f t="shared" ca="1" si="98"/>
        <v>-</v>
      </c>
    </row>
    <row r="6275" spans="1:16" x14ac:dyDescent="0.25">
      <c r="A6275" s="15"/>
      <c r="B6275" s="19"/>
      <c r="C6275" s="15"/>
      <c r="D6275" s="15"/>
      <c r="E6275" s="15"/>
      <c r="F6275" s="15"/>
      <c r="G6275" s="15"/>
      <c r="H6275" s="15"/>
      <c r="I6275" s="15"/>
      <c r="J6275" s="15"/>
      <c r="K6275" s="19"/>
      <c r="L6275" s="24" t="str">
        <f t="shared" ca="1" si="98"/>
        <v>-</v>
      </c>
      <c r="M6275" s="15"/>
      <c r="N6275" s="15"/>
      <c r="O6275" s="15"/>
      <c r="P6275" s="15"/>
    </row>
    <row r="6276" spans="1:16" x14ac:dyDescent="0.25">
      <c r="L6276" s="21" t="str">
        <f t="shared" ca="1" si="98"/>
        <v>-</v>
      </c>
    </row>
    <row r="6277" spans="1:16" x14ac:dyDescent="0.25">
      <c r="A6277" s="15"/>
      <c r="B6277" s="19"/>
      <c r="C6277" s="15"/>
      <c r="D6277" s="15"/>
      <c r="E6277" s="15"/>
      <c r="F6277" s="15"/>
      <c r="G6277" s="15"/>
      <c r="H6277" s="15"/>
      <c r="I6277" s="15"/>
      <c r="J6277" s="15"/>
      <c r="K6277" s="19"/>
      <c r="L6277" s="24" t="str">
        <f t="shared" ca="1" si="98"/>
        <v>-</v>
      </c>
      <c r="M6277" s="15"/>
      <c r="N6277" s="15"/>
      <c r="O6277" s="15"/>
      <c r="P6277" s="15"/>
    </row>
    <row r="6278" spans="1:16" x14ac:dyDescent="0.25">
      <c r="L6278" s="21" t="str">
        <f t="shared" ref="L6278:L6341" ca="1" si="99">IF(B6278&gt;1/1/1900, (IF(M6278="Closed",(DATEDIF(B6278,K6278,"d"))-(DATEDIF(H6278,J6278,"d")),IF(OR(M6278="Pending",ISBLANK(K6278)),TODAY()-B6278))),"-")</f>
        <v>-</v>
      </c>
    </row>
    <row r="6279" spans="1:16" x14ac:dyDescent="0.25">
      <c r="A6279" s="15"/>
      <c r="B6279" s="19"/>
      <c r="C6279" s="15"/>
      <c r="D6279" s="15"/>
      <c r="E6279" s="15"/>
      <c r="F6279" s="15"/>
      <c r="G6279" s="15"/>
      <c r="H6279" s="15"/>
      <c r="I6279" s="15"/>
      <c r="J6279" s="15"/>
      <c r="K6279" s="19"/>
      <c r="L6279" s="24" t="str">
        <f t="shared" ca="1" si="99"/>
        <v>-</v>
      </c>
      <c r="M6279" s="15"/>
      <c r="N6279" s="15"/>
      <c r="O6279" s="15"/>
      <c r="P6279" s="15"/>
    </row>
    <row r="6280" spans="1:16" x14ac:dyDescent="0.25">
      <c r="L6280" s="21" t="str">
        <f t="shared" ca="1" si="99"/>
        <v>-</v>
      </c>
    </row>
    <row r="6281" spans="1:16" x14ac:dyDescent="0.25">
      <c r="A6281" s="15"/>
      <c r="B6281" s="19"/>
      <c r="C6281" s="15"/>
      <c r="D6281" s="15"/>
      <c r="E6281" s="15"/>
      <c r="F6281" s="15"/>
      <c r="G6281" s="15"/>
      <c r="H6281" s="15"/>
      <c r="I6281" s="15"/>
      <c r="J6281" s="15"/>
      <c r="K6281" s="19"/>
      <c r="L6281" s="24" t="str">
        <f t="shared" ca="1" si="99"/>
        <v>-</v>
      </c>
      <c r="M6281" s="15"/>
      <c r="N6281" s="15"/>
      <c r="O6281" s="15"/>
      <c r="P6281" s="15"/>
    </row>
    <row r="6282" spans="1:16" x14ac:dyDescent="0.25">
      <c r="L6282" s="21" t="str">
        <f t="shared" ca="1" si="99"/>
        <v>-</v>
      </c>
    </row>
    <row r="6283" spans="1:16" x14ac:dyDescent="0.25">
      <c r="A6283" s="15"/>
      <c r="B6283" s="19"/>
      <c r="C6283" s="15"/>
      <c r="D6283" s="15"/>
      <c r="E6283" s="15"/>
      <c r="F6283" s="15"/>
      <c r="G6283" s="15"/>
      <c r="H6283" s="15"/>
      <c r="I6283" s="15"/>
      <c r="J6283" s="15"/>
      <c r="K6283" s="19"/>
      <c r="L6283" s="24" t="str">
        <f t="shared" ca="1" si="99"/>
        <v>-</v>
      </c>
      <c r="M6283" s="15"/>
      <c r="N6283" s="15"/>
      <c r="O6283" s="15"/>
      <c r="P6283" s="15"/>
    </row>
    <row r="6284" spans="1:16" x14ac:dyDescent="0.25">
      <c r="L6284" s="21" t="str">
        <f t="shared" ca="1" si="99"/>
        <v>-</v>
      </c>
    </row>
    <row r="6285" spans="1:16" x14ac:dyDescent="0.25">
      <c r="A6285" s="15"/>
      <c r="B6285" s="19"/>
      <c r="C6285" s="15"/>
      <c r="D6285" s="15"/>
      <c r="E6285" s="15"/>
      <c r="F6285" s="15"/>
      <c r="G6285" s="15"/>
      <c r="H6285" s="15"/>
      <c r="I6285" s="15"/>
      <c r="J6285" s="15"/>
      <c r="K6285" s="19"/>
      <c r="L6285" s="24" t="str">
        <f t="shared" ca="1" si="99"/>
        <v>-</v>
      </c>
      <c r="M6285" s="15"/>
      <c r="N6285" s="15"/>
      <c r="O6285" s="15"/>
      <c r="P6285" s="15"/>
    </row>
    <row r="6286" spans="1:16" x14ac:dyDescent="0.25">
      <c r="L6286" s="21" t="str">
        <f t="shared" ca="1" si="99"/>
        <v>-</v>
      </c>
    </row>
    <row r="6287" spans="1:16" x14ac:dyDescent="0.25">
      <c r="A6287" s="15"/>
      <c r="B6287" s="19"/>
      <c r="C6287" s="15"/>
      <c r="D6287" s="15"/>
      <c r="E6287" s="15"/>
      <c r="F6287" s="15"/>
      <c r="G6287" s="15"/>
      <c r="H6287" s="15"/>
      <c r="I6287" s="15"/>
      <c r="J6287" s="15"/>
      <c r="K6287" s="19"/>
      <c r="L6287" s="24" t="str">
        <f t="shared" ca="1" si="99"/>
        <v>-</v>
      </c>
      <c r="M6287" s="15"/>
      <c r="N6287" s="15"/>
      <c r="O6287" s="15"/>
      <c r="P6287" s="15"/>
    </row>
    <row r="6288" spans="1:16" x14ac:dyDescent="0.25">
      <c r="L6288" s="21" t="str">
        <f t="shared" ca="1" si="99"/>
        <v>-</v>
      </c>
    </row>
    <row r="6289" spans="1:16" x14ac:dyDescent="0.25">
      <c r="A6289" s="15"/>
      <c r="B6289" s="19"/>
      <c r="C6289" s="15"/>
      <c r="D6289" s="15"/>
      <c r="E6289" s="15"/>
      <c r="F6289" s="15"/>
      <c r="G6289" s="15"/>
      <c r="H6289" s="15"/>
      <c r="I6289" s="15"/>
      <c r="J6289" s="15"/>
      <c r="K6289" s="19"/>
      <c r="L6289" s="24" t="str">
        <f t="shared" ca="1" si="99"/>
        <v>-</v>
      </c>
      <c r="M6289" s="15"/>
      <c r="N6289" s="15"/>
      <c r="O6289" s="15"/>
      <c r="P6289" s="15"/>
    </row>
    <row r="6290" spans="1:16" x14ac:dyDescent="0.25">
      <c r="L6290" s="21" t="str">
        <f t="shared" ca="1" si="99"/>
        <v>-</v>
      </c>
    </row>
    <row r="6291" spans="1:16" x14ac:dyDescent="0.25">
      <c r="A6291" s="15"/>
      <c r="B6291" s="19"/>
      <c r="C6291" s="15"/>
      <c r="D6291" s="15"/>
      <c r="E6291" s="15"/>
      <c r="F6291" s="15"/>
      <c r="G6291" s="15"/>
      <c r="H6291" s="15"/>
      <c r="I6291" s="15"/>
      <c r="J6291" s="15"/>
      <c r="K6291" s="19"/>
      <c r="L6291" s="24" t="str">
        <f t="shared" ca="1" si="99"/>
        <v>-</v>
      </c>
      <c r="M6291" s="15"/>
      <c r="N6291" s="15"/>
      <c r="O6291" s="15"/>
      <c r="P6291" s="15"/>
    </row>
    <row r="6292" spans="1:16" x14ac:dyDescent="0.25">
      <c r="L6292" s="21" t="str">
        <f t="shared" ca="1" si="99"/>
        <v>-</v>
      </c>
    </row>
    <row r="6293" spans="1:16" x14ac:dyDescent="0.25">
      <c r="A6293" s="15"/>
      <c r="B6293" s="19"/>
      <c r="C6293" s="15"/>
      <c r="D6293" s="15"/>
      <c r="E6293" s="15"/>
      <c r="F6293" s="15"/>
      <c r="G6293" s="15"/>
      <c r="H6293" s="15"/>
      <c r="I6293" s="15"/>
      <c r="J6293" s="15"/>
      <c r="K6293" s="19"/>
      <c r="L6293" s="24" t="str">
        <f t="shared" ca="1" si="99"/>
        <v>-</v>
      </c>
      <c r="M6293" s="15"/>
      <c r="N6293" s="15"/>
      <c r="O6293" s="15"/>
      <c r="P6293" s="15"/>
    </row>
    <row r="6294" spans="1:16" x14ac:dyDescent="0.25">
      <c r="L6294" s="21" t="str">
        <f t="shared" ca="1" si="99"/>
        <v>-</v>
      </c>
    </row>
    <row r="6295" spans="1:16" x14ac:dyDescent="0.25">
      <c r="A6295" s="15"/>
      <c r="B6295" s="19"/>
      <c r="C6295" s="15"/>
      <c r="D6295" s="15"/>
      <c r="E6295" s="15"/>
      <c r="F6295" s="15"/>
      <c r="G6295" s="15"/>
      <c r="H6295" s="15"/>
      <c r="I6295" s="15"/>
      <c r="J6295" s="15"/>
      <c r="K6295" s="19"/>
      <c r="L6295" s="24" t="str">
        <f t="shared" ca="1" si="99"/>
        <v>-</v>
      </c>
      <c r="M6295" s="15"/>
      <c r="N6295" s="15"/>
      <c r="O6295" s="15"/>
      <c r="P6295" s="15"/>
    </row>
    <row r="6296" spans="1:16" x14ac:dyDescent="0.25">
      <c r="L6296" s="21" t="str">
        <f t="shared" ca="1" si="99"/>
        <v>-</v>
      </c>
    </row>
    <row r="6297" spans="1:16" x14ac:dyDescent="0.25">
      <c r="A6297" s="15"/>
      <c r="B6297" s="19"/>
      <c r="C6297" s="15"/>
      <c r="D6297" s="15"/>
      <c r="E6297" s="15"/>
      <c r="F6297" s="15"/>
      <c r="G6297" s="15"/>
      <c r="H6297" s="15"/>
      <c r="I6297" s="15"/>
      <c r="J6297" s="15"/>
      <c r="K6297" s="19"/>
      <c r="L6297" s="24" t="str">
        <f t="shared" ca="1" si="99"/>
        <v>-</v>
      </c>
      <c r="M6297" s="15"/>
      <c r="N6297" s="15"/>
      <c r="O6297" s="15"/>
      <c r="P6297" s="15"/>
    </row>
    <row r="6298" spans="1:16" x14ac:dyDescent="0.25">
      <c r="L6298" s="21" t="str">
        <f t="shared" ca="1" si="99"/>
        <v>-</v>
      </c>
    </row>
    <row r="6299" spans="1:16" x14ac:dyDescent="0.25">
      <c r="A6299" s="15"/>
      <c r="B6299" s="19"/>
      <c r="C6299" s="15"/>
      <c r="D6299" s="15"/>
      <c r="E6299" s="15"/>
      <c r="F6299" s="15"/>
      <c r="G6299" s="15"/>
      <c r="H6299" s="15"/>
      <c r="I6299" s="15"/>
      <c r="J6299" s="15"/>
      <c r="K6299" s="19"/>
      <c r="L6299" s="24" t="str">
        <f t="shared" ca="1" si="99"/>
        <v>-</v>
      </c>
      <c r="M6299" s="15"/>
      <c r="N6299" s="15"/>
      <c r="O6299" s="15"/>
      <c r="P6299" s="15"/>
    </row>
    <row r="6300" spans="1:16" x14ac:dyDescent="0.25">
      <c r="L6300" s="21" t="str">
        <f t="shared" ca="1" si="99"/>
        <v>-</v>
      </c>
    </row>
    <row r="6301" spans="1:16" x14ac:dyDescent="0.25">
      <c r="A6301" s="15"/>
      <c r="B6301" s="19"/>
      <c r="C6301" s="15"/>
      <c r="D6301" s="15"/>
      <c r="E6301" s="15"/>
      <c r="F6301" s="15"/>
      <c r="G6301" s="15"/>
      <c r="H6301" s="15"/>
      <c r="I6301" s="15"/>
      <c r="J6301" s="15"/>
      <c r="K6301" s="19"/>
      <c r="L6301" s="24" t="str">
        <f t="shared" ca="1" si="99"/>
        <v>-</v>
      </c>
      <c r="M6301" s="15"/>
      <c r="N6301" s="15"/>
      <c r="O6301" s="15"/>
      <c r="P6301" s="15"/>
    </row>
    <row r="6302" spans="1:16" x14ac:dyDescent="0.25">
      <c r="L6302" s="21" t="str">
        <f t="shared" ca="1" si="99"/>
        <v>-</v>
      </c>
    </row>
    <row r="6303" spans="1:16" x14ac:dyDescent="0.25">
      <c r="A6303" s="15"/>
      <c r="B6303" s="19"/>
      <c r="C6303" s="15"/>
      <c r="D6303" s="15"/>
      <c r="E6303" s="15"/>
      <c r="F6303" s="15"/>
      <c r="G6303" s="15"/>
      <c r="H6303" s="15"/>
      <c r="I6303" s="15"/>
      <c r="J6303" s="15"/>
      <c r="K6303" s="19"/>
      <c r="L6303" s="24" t="str">
        <f t="shared" ca="1" si="99"/>
        <v>-</v>
      </c>
      <c r="M6303" s="15"/>
      <c r="N6303" s="15"/>
      <c r="O6303" s="15"/>
      <c r="P6303" s="15"/>
    </row>
    <row r="6304" spans="1:16" x14ac:dyDescent="0.25">
      <c r="L6304" s="21" t="str">
        <f t="shared" ca="1" si="99"/>
        <v>-</v>
      </c>
    </row>
    <row r="6305" spans="1:16" x14ac:dyDescent="0.25">
      <c r="A6305" s="15"/>
      <c r="B6305" s="19"/>
      <c r="C6305" s="15"/>
      <c r="D6305" s="15"/>
      <c r="E6305" s="15"/>
      <c r="F6305" s="15"/>
      <c r="G6305" s="15"/>
      <c r="H6305" s="15"/>
      <c r="I6305" s="15"/>
      <c r="J6305" s="15"/>
      <c r="K6305" s="19"/>
      <c r="L6305" s="24" t="str">
        <f t="shared" ca="1" si="99"/>
        <v>-</v>
      </c>
      <c r="M6305" s="15"/>
      <c r="N6305" s="15"/>
      <c r="O6305" s="15"/>
      <c r="P6305" s="15"/>
    </row>
    <row r="6306" spans="1:16" x14ac:dyDescent="0.25">
      <c r="L6306" s="21" t="str">
        <f t="shared" ca="1" si="99"/>
        <v>-</v>
      </c>
    </row>
    <row r="6307" spans="1:16" x14ac:dyDescent="0.25">
      <c r="A6307" s="15"/>
      <c r="B6307" s="19"/>
      <c r="C6307" s="15"/>
      <c r="D6307" s="15"/>
      <c r="E6307" s="15"/>
      <c r="F6307" s="15"/>
      <c r="G6307" s="15"/>
      <c r="H6307" s="15"/>
      <c r="I6307" s="15"/>
      <c r="J6307" s="15"/>
      <c r="K6307" s="19"/>
      <c r="L6307" s="24" t="str">
        <f t="shared" ca="1" si="99"/>
        <v>-</v>
      </c>
      <c r="M6307" s="15"/>
      <c r="N6307" s="15"/>
      <c r="O6307" s="15"/>
      <c r="P6307" s="15"/>
    </row>
    <row r="6308" spans="1:16" x14ac:dyDescent="0.25">
      <c r="L6308" s="21" t="str">
        <f t="shared" ca="1" si="99"/>
        <v>-</v>
      </c>
    </row>
    <row r="6309" spans="1:16" x14ac:dyDescent="0.25">
      <c r="A6309" s="15"/>
      <c r="B6309" s="19"/>
      <c r="C6309" s="15"/>
      <c r="D6309" s="15"/>
      <c r="E6309" s="15"/>
      <c r="F6309" s="15"/>
      <c r="G6309" s="15"/>
      <c r="H6309" s="15"/>
      <c r="I6309" s="15"/>
      <c r="J6309" s="15"/>
      <c r="K6309" s="19"/>
      <c r="L6309" s="24" t="str">
        <f t="shared" ca="1" si="99"/>
        <v>-</v>
      </c>
      <c r="M6309" s="15"/>
      <c r="N6309" s="15"/>
      <c r="O6309" s="15"/>
      <c r="P6309" s="15"/>
    </row>
    <row r="6310" spans="1:16" x14ac:dyDescent="0.25">
      <c r="L6310" s="21" t="str">
        <f t="shared" ca="1" si="99"/>
        <v>-</v>
      </c>
    </row>
    <row r="6311" spans="1:16" x14ac:dyDescent="0.25">
      <c r="A6311" s="15"/>
      <c r="B6311" s="19"/>
      <c r="C6311" s="15"/>
      <c r="D6311" s="15"/>
      <c r="E6311" s="15"/>
      <c r="F6311" s="15"/>
      <c r="G6311" s="15"/>
      <c r="H6311" s="15"/>
      <c r="I6311" s="15"/>
      <c r="J6311" s="15"/>
      <c r="K6311" s="19"/>
      <c r="L6311" s="24" t="str">
        <f t="shared" ca="1" si="99"/>
        <v>-</v>
      </c>
      <c r="M6311" s="15"/>
      <c r="N6311" s="15"/>
      <c r="O6311" s="15"/>
      <c r="P6311" s="15"/>
    </row>
    <row r="6312" spans="1:16" x14ac:dyDescent="0.25">
      <c r="L6312" s="21" t="str">
        <f t="shared" ca="1" si="99"/>
        <v>-</v>
      </c>
    </row>
    <row r="6313" spans="1:16" x14ac:dyDescent="0.25">
      <c r="A6313" s="15"/>
      <c r="B6313" s="19"/>
      <c r="C6313" s="15"/>
      <c r="D6313" s="15"/>
      <c r="E6313" s="15"/>
      <c r="F6313" s="15"/>
      <c r="G6313" s="15"/>
      <c r="H6313" s="15"/>
      <c r="I6313" s="15"/>
      <c r="J6313" s="15"/>
      <c r="K6313" s="19"/>
      <c r="L6313" s="24" t="str">
        <f t="shared" ca="1" si="99"/>
        <v>-</v>
      </c>
      <c r="M6313" s="15"/>
      <c r="N6313" s="15"/>
      <c r="O6313" s="15"/>
      <c r="P6313" s="15"/>
    </row>
    <row r="6314" spans="1:16" x14ac:dyDescent="0.25">
      <c r="L6314" s="21" t="str">
        <f t="shared" ca="1" si="99"/>
        <v>-</v>
      </c>
    </row>
    <row r="6315" spans="1:16" x14ac:dyDescent="0.25">
      <c r="A6315" s="15"/>
      <c r="B6315" s="19"/>
      <c r="C6315" s="15"/>
      <c r="D6315" s="15"/>
      <c r="E6315" s="15"/>
      <c r="F6315" s="15"/>
      <c r="G6315" s="15"/>
      <c r="H6315" s="15"/>
      <c r="I6315" s="15"/>
      <c r="J6315" s="15"/>
      <c r="K6315" s="19"/>
      <c r="L6315" s="24" t="str">
        <f t="shared" ca="1" si="99"/>
        <v>-</v>
      </c>
      <c r="M6315" s="15"/>
      <c r="N6315" s="15"/>
      <c r="O6315" s="15"/>
      <c r="P6315" s="15"/>
    </row>
    <row r="6316" spans="1:16" x14ac:dyDescent="0.25">
      <c r="L6316" s="21" t="str">
        <f t="shared" ca="1" si="99"/>
        <v>-</v>
      </c>
    </row>
    <row r="6317" spans="1:16" x14ac:dyDescent="0.25">
      <c r="A6317" s="15"/>
      <c r="B6317" s="19"/>
      <c r="C6317" s="15"/>
      <c r="D6317" s="15"/>
      <c r="E6317" s="15"/>
      <c r="F6317" s="15"/>
      <c r="G6317" s="15"/>
      <c r="H6317" s="15"/>
      <c r="I6317" s="15"/>
      <c r="J6317" s="15"/>
      <c r="K6317" s="19"/>
      <c r="L6317" s="24" t="str">
        <f t="shared" ca="1" si="99"/>
        <v>-</v>
      </c>
      <c r="M6317" s="15"/>
      <c r="N6317" s="15"/>
      <c r="O6317" s="15"/>
      <c r="P6317" s="15"/>
    </row>
    <row r="6318" spans="1:16" x14ac:dyDescent="0.25">
      <c r="L6318" s="21" t="str">
        <f t="shared" ca="1" si="99"/>
        <v>-</v>
      </c>
    </row>
    <row r="6319" spans="1:16" x14ac:dyDescent="0.25">
      <c r="A6319" s="15"/>
      <c r="B6319" s="19"/>
      <c r="C6319" s="15"/>
      <c r="D6319" s="15"/>
      <c r="E6319" s="15"/>
      <c r="F6319" s="15"/>
      <c r="G6319" s="15"/>
      <c r="H6319" s="15"/>
      <c r="I6319" s="15"/>
      <c r="J6319" s="15"/>
      <c r="K6319" s="19"/>
      <c r="L6319" s="24" t="str">
        <f t="shared" ca="1" si="99"/>
        <v>-</v>
      </c>
      <c r="M6319" s="15"/>
      <c r="N6319" s="15"/>
      <c r="O6319" s="15"/>
      <c r="P6319" s="15"/>
    </row>
    <row r="6320" spans="1:16" x14ac:dyDescent="0.25">
      <c r="L6320" s="21" t="str">
        <f t="shared" ca="1" si="99"/>
        <v>-</v>
      </c>
    </row>
    <row r="6321" spans="1:16" x14ac:dyDescent="0.25">
      <c r="A6321" s="15"/>
      <c r="B6321" s="19"/>
      <c r="C6321" s="15"/>
      <c r="D6321" s="15"/>
      <c r="E6321" s="15"/>
      <c r="F6321" s="15"/>
      <c r="G6321" s="15"/>
      <c r="H6321" s="15"/>
      <c r="I6321" s="15"/>
      <c r="J6321" s="15"/>
      <c r="K6321" s="19"/>
      <c r="L6321" s="24" t="str">
        <f t="shared" ca="1" si="99"/>
        <v>-</v>
      </c>
      <c r="M6321" s="15"/>
      <c r="N6321" s="15"/>
      <c r="O6321" s="15"/>
      <c r="P6321" s="15"/>
    </row>
    <row r="6322" spans="1:16" x14ac:dyDescent="0.25">
      <c r="L6322" s="21" t="str">
        <f t="shared" ca="1" si="99"/>
        <v>-</v>
      </c>
    </row>
    <row r="6323" spans="1:16" x14ac:dyDescent="0.25">
      <c r="A6323" s="15"/>
      <c r="B6323" s="19"/>
      <c r="C6323" s="15"/>
      <c r="D6323" s="15"/>
      <c r="E6323" s="15"/>
      <c r="F6323" s="15"/>
      <c r="G6323" s="15"/>
      <c r="H6323" s="15"/>
      <c r="I6323" s="15"/>
      <c r="J6323" s="15"/>
      <c r="K6323" s="19"/>
      <c r="L6323" s="24" t="str">
        <f t="shared" ca="1" si="99"/>
        <v>-</v>
      </c>
      <c r="M6323" s="15"/>
      <c r="N6323" s="15"/>
      <c r="O6323" s="15"/>
      <c r="P6323" s="15"/>
    </row>
    <row r="6324" spans="1:16" x14ac:dyDescent="0.25">
      <c r="L6324" s="21" t="str">
        <f t="shared" ca="1" si="99"/>
        <v>-</v>
      </c>
    </row>
    <row r="6325" spans="1:16" x14ac:dyDescent="0.25">
      <c r="A6325" s="15"/>
      <c r="B6325" s="19"/>
      <c r="C6325" s="15"/>
      <c r="D6325" s="15"/>
      <c r="E6325" s="15"/>
      <c r="F6325" s="15"/>
      <c r="G6325" s="15"/>
      <c r="H6325" s="15"/>
      <c r="I6325" s="15"/>
      <c r="J6325" s="15"/>
      <c r="K6325" s="19"/>
      <c r="L6325" s="24" t="str">
        <f t="shared" ca="1" si="99"/>
        <v>-</v>
      </c>
      <c r="M6325" s="15"/>
      <c r="N6325" s="15"/>
      <c r="O6325" s="15"/>
      <c r="P6325" s="15"/>
    </row>
    <row r="6326" spans="1:16" x14ac:dyDescent="0.25">
      <c r="L6326" s="21" t="str">
        <f t="shared" ca="1" si="99"/>
        <v>-</v>
      </c>
    </row>
    <row r="6327" spans="1:16" x14ac:dyDescent="0.25">
      <c r="A6327" s="15"/>
      <c r="B6327" s="19"/>
      <c r="C6327" s="15"/>
      <c r="D6327" s="15"/>
      <c r="E6327" s="15"/>
      <c r="F6327" s="15"/>
      <c r="G6327" s="15"/>
      <c r="H6327" s="15"/>
      <c r="I6327" s="15"/>
      <c r="J6327" s="15"/>
      <c r="K6327" s="19"/>
      <c r="L6327" s="24" t="str">
        <f t="shared" ca="1" si="99"/>
        <v>-</v>
      </c>
      <c r="M6327" s="15"/>
      <c r="N6327" s="15"/>
      <c r="O6327" s="15"/>
      <c r="P6327" s="15"/>
    </row>
    <row r="6328" spans="1:16" x14ac:dyDescent="0.25">
      <c r="L6328" s="21" t="str">
        <f t="shared" ca="1" si="99"/>
        <v>-</v>
      </c>
    </row>
    <row r="6329" spans="1:16" x14ac:dyDescent="0.25">
      <c r="A6329" s="15"/>
      <c r="B6329" s="19"/>
      <c r="C6329" s="15"/>
      <c r="D6329" s="15"/>
      <c r="E6329" s="15"/>
      <c r="F6329" s="15"/>
      <c r="G6329" s="15"/>
      <c r="H6329" s="15"/>
      <c r="I6329" s="15"/>
      <c r="J6329" s="15"/>
      <c r="K6329" s="19"/>
      <c r="L6329" s="24" t="str">
        <f t="shared" ca="1" si="99"/>
        <v>-</v>
      </c>
      <c r="M6329" s="15"/>
      <c r="N6329" s="15"/>
      <c r="O6329" s="15"/>
      <c r="P6329" s="15"/>
    </row>
    <row r="6330" spans="1:16" x14ac:dyDescent="0.25">
      <c r="L6330" s="21" t="str">
        <f t="shared" ca="1" si="99"/>
        <v>-</v>
      </c>
    </row>
    <row r="6331" spans="1:16" x14ac:dyDescent="0.25">
      <c r="A6331" s="15"/>
      <c r="B6331" s="19"/>
      <c r="C6331" s="15"/>
      <c r="D6331" s="15"/>
      <c r="E6331" s="15"/>
      <c r="F6331" s="15"/>
      <c r="G6331" s="15"/>
      <c r="H6331" s="15"/>
      <c r="I6331" s="15"/>
      <c r="J6331" s="15"/>
      <c r="K6331" s="19"/>
      <c r="L6331" s="24" t="str">
        <f t="shared" ca="1" si="99"/>
        <v>-</v>
      </c>
      <c r="M6331" s="15"/>
      <c r="N6331" s="15"/>
      <c r="O6331" s="15"/>
      <c r="P6331" s="15"/>
    </row>
    <row r="6332" spans="1:16" x14ac:dyDescent="0.25">
      <c r="L6332" s="21" t="str">
        <f t="shared" ca="1" si="99"/>
        <v>-</v>
      </c>
    </row>
    <row r="6333" spans="1:16" x14ac:dyDescent="0.25">
      <c r="A6333" s="15"/>
      <c r="B6333" s="19"/>
      <c r="C6333" s="15"/>
      <c r="D6333" s="15"/>
      <c r="E6333" s="15"/>
      <c r="F6333" s="15"/>
      <c r="G6333" s="15"/>
      <c r="H6333" s="15"/>
      <c r="I6333" s="15"/>
      <c r="J6333" s="15"/>
      <c r="K6333" s="19"/>
      <c r="L6333" s="24" t="str">
        <f t="shared" ca="1" si="99"/>
        <v>-</v>
      </c>
      <c r="M6333" s="15"/>
      <c r="N6333" s="15"/>
      <c r="O6333" s="15"/>
      <c r="P6333" s="15"/>
    </row>
    <row r="6334" spans="1:16" x14ac:dyDescent="0.25">
      <c r="L6334" s="21" t="str">
        <f t="shared" ca="1" si="99"/>
        <v>-</v>
      </c>
    </row>
    <row r="6335" spans="1:16" x14ac:dyDescent="0.25">
      <c r="A6335" s="15"/>
      <c r="B6335" s="19"/>
      <c r="C6335" s="15"/>
      <c r="D6335" s="15"/>
      <c r="E6335" s="15"/>
      <c r="F6335" s="15"/>
      <c r="G6335" s="15"/>
      <c r="H6335" s="15"/>
      <c r="I6335" s="15"/>
      <c r="J6335" s="15"/>
      <c r="K6335" s="19"/>
      <c r="L6335" s="24" t="str">
        <f t="shared" ca="1" si="99"/>
        <v>-</v>
      </c>
      <c r="M6335" s="15"/>
      <c r="N6335" s="15"/>
      <c r="O6335" s="15"/>
      <c r="P6335" s="15"/>
    </row>
    <row r="6336" spans="1:16" x14ac:dyDescent="0.25">
      <c r="L6336" s="21" t="str">
        <f t="shared" ca="1" si="99"/>
        <v>-</v>
      </c>
    </row>
    <row r="6337" spans="1:16" x14ac:dyDescent="0.25">
      <c r="A6337" s="15"/>
      <c r="B6337" s="19"/>
      <c r="C6337" s="15"/>
      <c r="D6337" s="15"/>
      <c r="E6337" s="15"/>
      <c r="F6337" s="15"/>
      <c r="G6337" s="15"/>
      <c r="H6337" s="15"/>
      <c r="I6337" s="15"/>
      <c r="J6337" s="15"/>
      <c r="K6337" s="19"/>
      <c r="L6337" s="24" t="str">
        <f t="shared" ca="1" si="99"/>
        <v>-</v>
      </c>
      <c r="M6337" s="15"/>
      <c r="N6337" s="15"/>
      <c r="O6337" s="15"/>
      <c r="P6337" s="15"/>
    </row>
    <row r="6338" spans="1:16" x14ac:dyDescent="0.25">
      <c r="L6338" s="21" t="str">
        <f t="shared" ca="1" si="99"/>
        <v>-</v>
      </c>
    </row>
    <row r="6339" spans="1:16" x14ac:dyDescent="0.25">
      <c r="A6339" s="15"/>
      <c r="B6339" s="19"/>
      <c r="C6339" s="15"/>
      <c r="D6339" s="15"/>
      <c r="E6339" s="15"/>
      <c r="F6339" s="15"/>
      <c r="G6339" s="15"/>
      <c r="H6339" s="15"/>
      <c r="I6339" s="15"/>
      <c r="J6339" s="15"/>
      <c r="K6339" s="19"/>
      <c r="L6339" s="24" t="str">
        <f t="shared" ca="1" si="99"/>
        <v>-</v>
      </c>
      <c r="M6339" s="15"/>
      <c r="N6339" s="15"/>
      <c r="O6339" s="15"/>
      <c r="P6339" s="15"/>
    </row>
    <row r="6340" spans="1:16" x14ac:dyDescent="0.25">
      <c r="L6340" s="21" t="str">
        <f t="shared" ca="1" si="99"/>
        <v>-</v>
      </c>
    </row>
    <row r="6341" spans="1:16" x14ac:dyDescent="0.25">
      <c r="A6341" s="15"/>
      <c r="B6341" s="19"/>
      <c r="C6341" s="15"/>
      <c r="D6341" s="15"/>
      <c r="E6341" s="15"/>
      <c r="F6341" s="15"/>
      <c r="G6341" s="15"/>
      <c r="H6341" s="15"/>
      <c r="I6341" s="15"/>
      <c r="J6341" s="15"/>
      <c r="K6341" s="19"/>
      <c r="L6341" s="24" t="str">
        <f t="shared" ca="1" si="99"/>
        <v>-</v>
      </c>
      <c r="M6341" s="15"/>
      <c r="N6341" s="15"/>
      <c r="O6341" s="15"/>
      <c r="P6341" s="15"/>
    </row>
    <row r="6342" spans="1:16" x14ac:dyDescent="0.25">
      <c r="L6342" s="21" t="str">
        <f t="shared" ref="L6342:L6405" ca="1" si="100">IF(B6342&gt;1/1/1900, (IF(M6342="Closed",(DATEDIF(B6342,K6342,"d"))-(DATEDIF(H6342,J6342,"d")),IF(OR(M6342="Pending",ISBLANK(K6342)),TODAY()-B6342))),"-")</f>
        <v>-</v>
      </c>
    </row>
    <row r="6343" spans="1:16" x14ac:dyDescent="0.25">
      <c r="A6343" s="15"/>
      <c r="B6343" s="19"/>
      <c r="C6343" s="15"/>
      <c r="D6343" s="15"/>
      <c r="E6343" s="15"/>
      <c r="F6343" s="15"/>
      <c r="G6343" s="15"/>
      <c r="H6343" s="15"/>
      <c r="I6343" s="15"/>
      <c r="J6343" s="15"/>
      <c r="K6343" s="19"/>
      <c r="L6343" s="24" t="str">
        <f t="shared" ca="1" si="100"/>
        <v>-</v>
      </c>
      <c r="M6343" s="15"/>
      <c r="N6343" s="15"/>
      <c r="O6343" s="15"/>
      <c r="P6343" s="15"/>
    </row>
    <row r="6344" spans="1:16" x14ac:dyDescent="0.25">
      <c r="L6344" s="21" t="str">
        <f t="shared" ca="1" si="100"/>
        <v>-</v>
      </c>
    </row>
    <row r="6345" spans="1:16" x14ac:dyDescent="0.25">
      <c r="A6345" s="15"/>
      <c r="B6345" s="19"/>
      <c r="C6345" s="15"/>
      <c r="D6345" s="15"/>
      <c r="E6345" s="15"/>
      <c r="F6345" s="15"/>
      <c r="G6345" s="15"/>
      <c r="H6345" s="15"/>
      <c r="I6345" s="15"/>
      <c r="J6345" s="15"/>
      <c r="K6345" s="19"/>
      <c r="L6345" s="24" t="str">
        <f t="shared" ca="1" si="100"/>
        <v>-</v>
      </c>
      <c r="M6345" s="15"/>
      <c r="N6345" s="15"/>
      <c r="O6345" s="15"/>
      <c r="P6345" s="15"/>
    </row>
    <row r="6346" spans="1:16" x14ac:dyDescent="0.25">
      <c r="L6346" s="21" t="str">
        <f t="shared" ca="1" si="100"/>
        <v>-</v>
      </c>
    </row>
    <row r="6347" spans="1:16" x14ac:dyDescent="0.25">
      <c r="A6347" s="15"/>
      <c r="B6347" s="19"/>
      <c r="C6347" s="15"/>
      <c r="D6347" s="15"/>
      <c r="E6347" s="15"/>
      <c r="F6347" s="15"/>
      <c r="G6347" s="15"/>
      <c r="H6347" s="15"/>
      <c r="I6347" s="15"/>
      <c r="J6347" s="15"/>
      <c r="K6347" s="19"/>
      <c r="L6347" s="24" t="str">
        <f t="shared" ca="1" si="100"/>
        <v>-</v>
      </c>
      <c r="M6347" s="15"/>
      <c r="N6347" s="15"/>
      <c r="O6347" s="15"/>
      <c r="P6347" s="15"/>
    </row>
    <row r="6348" spans="1:16" x14ac:dyDescent="0.25">
      <c r="L6348" s="21" t="str">
        <f t="shared" ca="1" si="100"/>
        <v>-</v>
      </c>
    </row>
    <row r="6349" spans="1:16" x14ac:dyDescent="0.25">
      <c r="A6349" s="15"/>
      <c r="B6349" s="19"/>
      <c r="C6349" s="15"/>
      <c r="D6349" s="15"/>
      <c r="E6349" s="15"/>
      <c r="F6349" s="15"/>
      <c r="G6349" s="15"/>
      <c r="H6349" s="15"/>
      <c r="I6349" s="15"/>
      <c r="J6349" s="15"/>
      <c r="K6349" s="19"/>
      <c r="L6349" s="24" t="str">
        <f t="shared" ca="1" si="100"/>
        <v>-</v>
      </c>
      <c r="M6349" s="15"/>
      <c r="N6349" s="15"/>
      <c r="O6349" s="15"/>
      <c r="P6349" s="15"/>
    </row>
    <row r="6350" spans="1:16" x14ac:dyDescent="0.25">
      <c r="L6350" s="21" t="str">
        <f t="shared" ca="1" si="100"/>
        <v>-</v>
      </c>
    </row>
    <row r="6351" spans="1:16" x14ac:dyDescent="0.25">
      <c r="A6351" s="15"/>
      <c r="B6351" s="19"/>
      <c r="C6351" s="15"/>
      <c r="D6351" s="15"/>
      <c r="E6351" s="15"/>
      <c r="F6351" s="15"/>
      <c r="G6351" s="15"/>
      <c r="H6351" s="15"/>
      <c r="I6351" s="15"/>
      <c r="J6351" s="15"/>
      <c r="K6351" s="19"/>
      <c r="L6351" s="24" t="str">
        <f t="shared" ca="1" si="100"/>
        <v>-</v>
      </c>
      <c r="M6351" s="15"/>
      <c r="N6351" s="15"/>
      <c r="O6351" s="15"/>
      <c r="P6351" s="15"/>
    </row>
    <row r="6352" spans="1:16" x14ac:dyDescent="0.25">
      <c r="L6352" s="21" t="str">
        <f t="shared" ca="1" si="100"/>
        <v>-</v>
      </c>
    </row>
    <row r="6353" spans="1:16" x14ac:dyDescent="0.25">
      <c r="A6353" s="15"/>
      <c r="B6353" s="19"/>
      <c r="C6353" s="15"/>
      <c r="D6353" s="15"/>
      <c r="E6353" s="15"/>
      <c r="F6353" s="15"/>
      <c r="G6353" s="15"/>
      <c r="H6353" s="15"/>
      <c r="I6353" s="15"/>
      <c r="J6353" s="15"/>
      <c r="K6353" s="19"/>
      <c r="L6353" s="24" t="str">
        <f t="shared" ca="1" si="100"/>
        <v>-</v>
      </c>
      <c r="M6353" s="15"/>
      <c r="N6353" s="15"/>
      <c r="O6353" s="15"/>
      <c r="P6353" s="15"/>
    </row>
    <row r="6354" spans="1:16" x14ac:dyDescent="0.25">
      <c r="L6354" s="21" t="str">
        <f t="shared" ca="1" si="100"/>
        <v>-</v>
      </c>
    </row>
    <row r="6355" spans="1:16" x14ac:dyDescent="0.25">
      <c r="A6355" s="15"/>
      <c r="B6355" s="19"/>
      <c r="C6355" s="15"/>
      <c r="D6355" s="15"/>
      <c r="E6355" s="15"/>
      <c r="F6355" s="15"/>
      <c r="G6355" s="15"/>
      <c r="H6355" s="15"/>
      <c r="I6355" s="15"/>
      <c r="J6355" s="15"/>
      <c r="K6355" s="19"/>
      <c r="L6355" s="24" t="str">
        <f t="shared" ca="1" si="100"/>
        <v>-</v>
      </c>
      <c r="M6355" s="15"/>
      <c r="N6355" s="15"/>
      <c r="O6355" s="15"/>
      <c r="P6355" s="15"/>
    </row>
    <row r="6356" spans="1:16" x14ac:dyDescent="0.25">
      <c r="L6356" s="21" t="str">
        <f t="shared" ca="1" si="100"/>
        <v>-</v>
      </c>
    </row>
    <row r="6357" spans="1:16" x14ac:dyDescent="0.25">
      <c r="A6357" s="15"/>
      <c r="B6357" s="19"/>
      <c r="C6357" s="15"/>
      <c r="D6357" s="15"/>
      <c r="E6357" s="15"/>
      <c r="F6357" s="15"/>
      <c r="G6357" s="15"/>
      <c r="H6357" s="15"/>
      <c r="I6357" s="15"/>
      <c r="J6357" s="15"/>
      <c r="K6357" s="19"/>
      <c r="L6357" s="24" t="str">
        <f t="shared" ca="1" si="100"/>
        <v>-</v>
      </c>
      <c r="M6357" s="15"/>
      <c r="N6357" s="15"/>
      <c r="O6357" s="15"/>
      <c r="P6357" s="15"/>
    </row>
    <row r="6358" spans="1:16" x14ac:dyDescent="0.25">
      <c r="L6358" s="21" t="str">
        <f t="shared" ca="1" si="100"/>
        <v>-</v>
      </c>
    </row>
    <row r="6359" spans="1:16" x14ac:dyDescent="0.25">
      <c r="A6359" s="15"/>
      <c r="B6359" s="19"/>
      <c r="C6359" s="15"/>
      <c r="D6359" s="15"/>
      <c r="E6359" s="15"/>
      <c r="F6359" s="15"/>
      <c r="G6359" s="15"/>
      <c r="H6359" s="15"/>
      <c r="I6359" s="15"/>
      <c r="J6359" s="15"/>
      <c r="K6359" s="19"/>
      <c r="L6359" s="24" t="str">
        <f t="shared" ca="1" si="100"/>
        <v>-</v>
      </c>
      <c r="M6359" s="15"/>
      <c r="N6359" s="15"/>
      <c r="O6359" s="15"/>
      <c r="P6359" s="15"/>
    </row>
    <row r="6360" spans="1:16" x14ac:dyDescent="0.25">
      <c r="L6360" s="21" t="str">
        <f t="shared" ca="1" si="100"/>
        <v>-</v>
      </c>
    </row>
    <row r="6361" spans="1:16" x14ac:dyDescent="0.25">
      <c r="A6361" s="15"/>
      <c r="B6361" s="19"/>
      <c r="C6361" s="15"/>
      <c r="D6361" s="15"/>
      <c r="E6361" s="15"/>
      <c r="F6361" s="15"/>
      <c r="G6361" s="15"/>
      <c r="H6361" s="15"/>
      <c r="I6361" s="15"/>
      <c r="J6361" s="15"/>
      <c r="K6361" s="19"/>
      <c r="L6361" s="24" t="str">
        <f t="shared" ca="1" si="100"/>
        <v>-</v>
      </c>
      <c r="M6361" s="15"/>
      <c r="N6361" s="15"/>
      <c r="O6361" s="15"/>
      <c r="P6361" s="15"/>
    </row>
    <row r="6362" spans="1:16" x14ac:dyDescent="0.25">
      <c r="L6362" s="21" t="str">
        <f t="shared" ca="1" si="100"/>
        <v>-</v>
      </c>
    </row>
    <row r="6363" spans="1:16" x14ac:dyDescent="0.25">
      <c r="A6363" s="15"/>
      <c r="B6363" s="19"/>
      <c r="C6363" s="15"/>
      <c r="D6363" s="15"/>
      <c r="E6363" s="15"/>
      <c r="F6363" s="15"/>
      <c r="G6363" s="15"/>
      <c r="H6363" s="15"/>
      <c r="I6363" s="15"/>
      <c r="J6363" s="15"/>
      <c r="K6363" s="19"/>
      <c r="L6363" s="24" t="str">
        <f t="shared" ca="1" si="100"/>
        <v>-</v>
      </c>
      <c r="M6363" s="15"/>
      <c r="N6363" s="15"/>
      <c r="O6363" s="15"/>
      <c r="P6363" s="15"/>
    </row>
    <row r="6364" spans="1:16" x14ac:dyDescent="0.25">
      <c r="L6364" s="21" t="str">
        <f t="shared" ca="1" si="100"/>
        <v>-</v>
      </c>
    </row>
    <row r="6365" spans="1:16" x14ac:dyDescent="0.25">
      <c r="A6365" s="15"/>
      <c r="B6365" s="19"/>
      <c r="C6365" s="15"/>
      <c r="D6365" s="15"/>
      <c r="E6365" s="15"/>
      <c r="F6365" s="15"/>
      <c r="G6365" s="15"/>
      <c r="H6365" s="15"/>
      <c r="I6365" s="15"/>
      <c r="J6365" s="15"/>
      <c r="K6365" s="19"/>
      <c r="L6365" s="24" t="str">
        <f t="shared" ca="1" si="100"/>
        <v>-</v>
      </c>
      <c r="M6365" s="15"/>
      <c r="N6365" s="15"/>
      <c r="O6365" s="15"/>
      <c r="P6365" s="15"/>
    </row>
    <row r="6366" spans="1:16" x14ac:dyDescent="0.25">
      <c r="L6366" s="21" t="str">
        <f t="shared" ca="1" si="100"/>
        <v>-</v>
      </c>
    </row>
    <row r="6367" spans="1:16" x14ac:dyDescent="0.25">
      <c r="A6367" s="15"/>
      <c r="B6367" s="19"/>
      <c r="C6367" s="15"/>
      <c r="D6367" s="15"/>
      <c r="E6367" s="15"/>
      <c r="F6367" s="15"/>
      <c r="G6367" s="15"/>
      <c r="H6367" s="15"/>
      <c r="I6367" s="15"/>
      <c r="J6367" s="15"/>
      <c r="K6367" s="19"/>
      <c r="L6367" s="24" t="str">
        <f t="shared" ca="1" si="100"/>
        <v>-</v>
      </c>
      <c r="M6367" s="15"/>
      <c r="N6367" s="15"/>
      <c r="O6367" s="15"/>
      <c r="P6367" s="15"/>
    </row>
    <row r="6368" spans="1:16" x14ac:dyDescent="0.25">
      <c r="L6368" s="21" t="str">
        <f t="shared" ca="1" si="100"/>
        <v>-</v>
      </c>
    </row>
    <row r="6369" spans="1:16" x14ac:dyDescent="0.25">
      <c r="A6369" s="15"/>
      <c r="B6369" s="19"/>
      <c r="C6369" s="15"/>
      <c r="D6369" s="15"/>
      <c r="E6369" s="15"/>
      <c r="F6369" s="15"/>
      <c r="G6369" s="15"/>
      <c r="H6369" s="15"/>
      <c r="I6369" s="15"/>
      <c r="J6369" s="15"/>
      <c r="K6369" s="19"/>
      <c r="L6369" s="24" t="str">
        <f t="shared" ca="1" si="100"/>
        <v>-</v>
      </c>
      <c r="M6369" s="15"/>
      <c r="N6369" s="15"/>
      <c r="O6369" s="15"/>
      <c r="P6369" s="15"/>
    </row>
    <row r="6370" spans="1:16" x14ac:dyDescent="0.25">
      <c r="L6370" s="21" t="str">
        <f t="shared" ca="1" si="100"/>
        <v>-</v>
      </c>
    </row>
    <row r="6371" spans="1:16" x14ac:dyDescent="0.25">
      <c r="A6371" s="15"/>
      <c r="B6371" s="19"/>
      <c r="C6371" s="15"/>
      <c r="D6371" s="15"/>
      <c r="E6371" s="15"/>
      <c r="F6371" s="15"/>
      <c r="G6371" s="15"/>
      <c r="H6371" s="15"/>
      <c r="I6371" s="15"/>
      <c r="J6371" s="15"/>
      <c r="K6371" s="19"/>
      <c r="L6371" s="24" t="str">
        <f t="shared" ca="1" si="100"/>
        <v>-</v>
      </c>
      <c r="M6371" s="15"/>
      <c r="N6371" s="15"/>
      <c r="O6371" s="15"/>
      <c r="P6371" s="15"/>
    </row>
    <row r="6372" spans="1:16" x14ac:dyDescent="0.25">
      <c r="L6372" s="21" t="str">
        <f t="shared" ca="1" si="100"/>
        <v>-</v>
      </c>
    </row>
    <row r="6373" spans="1:16" x14ac:dyDescent="0.25">
      <c r="A6373" s="15"/>
      <c r="B6373" s="19"/>
      <c r="C6373" s="15"/>
      <c r="D6373" s="15"/>
      <c r="E6373" s="15"/>
      <c r="F6373" s="15"/>
      <c r="G6373" s="15"/>
      <c r="H6373" s="15"/>
      <c r="I6373" s="15"/>
      <c r="J6373" s="15"/>
      <c r="K6373" s="19"/>
      <c r="L6373" s="24" t="str">
        <f t="shared" ca="1" si="100"/>
        <v>-</v>
      </c>
      <c r="M6373" s="15"/>
      <c r="N6373" s="15"/>
      <c r="O6373" s="15"/>
      <c r="P6373" s="15"/>
    </row>
    <row r="6374" spans="1:16" x14ac:dyDescent="0.25">
      <c r="L6374" s="21" t="str">
        <f t="shared" ca="1" si="100"/>
        <v>-</v>
      </c>
    </row>
    <row r="6375" spans="1:16" x14ac:dyDescent="0.25">
      <c r="A6375" s="15"/>
      <c r="B6375" s="19"/>
      <c r="C6375" s="15"/>
      <c r="D6375" s="15"/>
      <c r="E6375" s="15"/>
      <c r="F6375" s="15"/>
      <c r="G6375" s="15"/>
      <c r="H6375" s="15"/>
      <c r="I6375" s="15"/>
      <c r="J6375" s="15"/>
      <c r="K6375" s="19"/>
      <c r="L6375" s="24" t="str">
        <f t="shared" ca="1" si="100"/>
        <v>-</v>
      </c>
      <c r="M6375" s="15"/>
      <c r="N6375" s="15"/>
      <c r="O6375" s="15"/>
      <c r="P6375" s="15"/>
    </row>
    <row r="6376" spans="1:16" x14ac:dyDescent="0.25">
      <c r="L6376" s="21" t="str">
        <f t="shared" ca="1" si="100"/>
        <v>-</v>
      </c>
    </row>
    <row r="6377" spans="1:16" x14ac:dyDescent="0.25">
      <c r="A6377" s="15"/>
      <c r="B6377" s="19"/>
      <c r="C6377" s="15"/>
      <c r="D6377" s="15"/>
      <c r="E6377" s="15"/>
      <c r="F6377" s="15"/>
      <c r="G6377" s="15"/>
      <c r="H6377" s="15"/>
      <c r="I6377" s="15"/>
      <c r="J6377" s="15"/>
      <c r="K6377" s="19"/>
      <c r="L6377" s="24" t="str">
        <f t="shared" ca="1" si="100"/>
        <v>-</v>
      </c>
      <c r="M6377" s="15"/>
      <c r="N6377" s="15"/>
      <c r="O6377" s="15"/>
      <c r="P6377" s="15"/>
    </row>
    <row r="6378" spans="1:16" x14ac:dyDescent="0.25">
      <c r="L6378" s="21" t="str">
        <f t="shared" ca="1" si="100"/>
        <v>-</v>
      </c>
    </row>
    <row r="6379" spans="1:16" x14ac:dyDescent="0.25">
      <c r="A6379" s="15"/>
      <c r="B6379" s="19"/>
      <c r="C6379" s="15"/>
      <c r="D6379" s="15"/>
      <c r="E6379" s="15"/>
      <c r="F6379" s="15"/>
      <c r="G6379" s="15"/>
      <c r="H6379" s="15"/>
      <c r="I6379" s="15"/>
      <c r="J6379" s="15"/>
      <c r="K6379" s="19"/>
      <c r="L6379" s="24" t="str">
        <f t="shared" ca="1" si="100"/>
        <v>-</v>
      </c>
      <c r="M6379" s="15"/>
      <c r="N6379" s="15"/>
      <c r="O6379" s="15"/>
      <c r="P6379" s="15"/>
    </row>
    <row r="6380" spans="1:16" x14ac:dyDescent="0.25">
      <c r="L6380" s="21" t="str">
        <f t="shared" ca="1" si="100"/>
        <v>-</v>
      </c>
    </row>
    <row r="6381" spans="1:16" x14ac:dyDescent="0.25">
      <c r="A6381" s="15"/>
      <c r="B6381" s="19"/>
      <c r="C6381" s="15"/>
      <c r="D6381" s="15"/>
      <c r="E6381" s="15"/>
      <c r="F6381" s="15"/>
      <c r="G6381" s="15"/>
      <c r="H6381" s="15"/>
      <c r="I6381" s="15"/>
      <c r="J6381" s="15"/>
      <c r="K6381" s="19"/>
      <c r="L6381" s="24" t="str">
        <f t="shared" ca="1" si="100"/>
        <v>-</v>
      </c>
      <c r="M6381" s="15"/>
      <c r="N6381" s="15"/>
      <c r="O6381" s="15"/>
      <c r="P6381" s="15"/>
    </row>
    <row r="6382" spans="1:16" x14ac:dyDescent="0.25">
      <c r="L6382" s="21" t="str">
        <f t="shared" ca="1" si="100"/>
        <v>-</v>
      </c>
    </row>
    <row r="6383" spans="1:16" x14ac:dyDescent="0.25">
      <c r="A6383" s="15"/>
      <c r="B6383" s="19"/>
      <c r="C6383" s="15"/>
      <c r="D6383" s="15"/>
      <c r="E6383" s="15"/>
      <c r="F6383" s="15"/>
      <c r="G6383" s="15"/>
      <c r="H6383" s="15"/>
      <c r="I6383" s="15"/>
      <c r="J6383" s="15"/>
      <c r="K6383" s="19"/>
      <c r="L6383" s="24" t="str">
        <f t="shared" ca="1" si="100"/>
        <v>-</v>
      </c>
      <c r="M6383" s="15"/>
      <c r="N6383" s="15"/>
      <c r="O6383" s="15"/>
      <c r="P6383" s="15"/>
    </row>
    <row r="6384" spans="1:16" x14ac:dyDescent="0.25">
      <c r="L6384" s="21" t="str">
        <f t="shared" ca="1" si="100"/>
        <v>-</v>
      </c>
    </row>
    <row r="6385" spans="1:16" x14ac:dyDescent="0.25">
      <c r="A6385" s="15"/>
      <c r="B6385" s="19"/>
      <c r="C6385" s="15"/>
      <c r="D6385" s="15"/>
      <c r="E6385" s="15"/>
      <c r="F6385" s="15"/>
      <c r="G6385" s="15"/>
      <c r="H6385" s="15"/>
      <c r="I6385" s="15"/>
      <c r="J6385" s="15"/>
      <c r="K6385" s="19"/>
      <c r="L6385" s="24" t="str">
        <f t="shared" ca="1" si="100"/>
        <v>-</v>
      </c>
      <c r="M6385" s="15"/>
      <c r="N6385" s="15"/>
      <c r="O6385" s="15"/>
      <c r="P6385" s="15"/>
    </row>
    <row r="6386" spans="1:16" x14ac:dyDescent="0.25">
      <c r="L6386" s="21" t="str">
        <f t="shared" ca="1" si="100"/>
        <v>-</v>
      </c>
    </row>
    <row r="6387" spans="1:16" x14ac:dyDescent="0.25">
      <c r="A6387" s="15"/>
      <c r="B6387" s="19"/>
      <c r="C6387" s="15"/>
      <c r="D6387" s="15"/>
      <c r="E6387" s="15"/>
      <c r="F6387" s="15"/>
      <c r="G6387" s="15"/>
      <c r="H6387" s="15"/>
      <c r="I6387" s="15"/>
      <c r="J6387" s="15"/>
      <c r="K6387" s="19"/>
      <c r="L6387" s="24" t="str">
        <f t="shared" ca="1" si="100"/>
        <v>-</v>
      </c>
      <c r="M6387" s="15"/>
      <c r="N6387" s="15"/>
      <c r="O6387" s="15"/>
      <c r="P6387" s="15"/>
    </row>
    <row r="6388" spans="1:16" x14ac:dyDescent="0.25">
      <c r="L6388" s="21" t="str">
        <f t="shared" ca="1" si="100"/>
        <v>-</v>
      </c>
    </row>
    <row r="6389" spans="1:16" x14ac:dyDescent="0.25">
      <c r="A6389" s="15"/>
      <c r="B6389" s="19"/>
      <c r="C6389" s="15"/>
      <c r="D6389" s="15"/>
      <c r="E6389" s="15"/>
      <c r="F6389" s="15"/>
      <c r="G6389" s="15"/>
      <c r="H6389" s="15"/>
      <c r="I6389" s="15"/>
      <c r="J6389" s="15"/>
      <c r="K6389" s="19"/>
      <c r="L6389" s="24" t="str">
        <f t="shared" ca="1" si="100"/>
        <v>-</v>
      </c>
      <c r="M6389" s="15"/>
      <c r="N6389" s="15"/>
      <c r="O6389" s="15"/>
      <c r="P6389" s="15"/>
    </row>
    <row r="6390" spans="1:16" x14ac:dyDescent="0.25">
      <c r="L6390" s="21" t="str">
        <f t="shared" ca="1" si="100"/>
        <v>-</v>
      </c>
    </row>
    <row r="6391" spans="1:16" x14ac:dyDescent="0.25">
      <c r="A6391" s="15"/>
      <c r="B6391" s="19"/>
      <c r="C6391" s="15"/>
      <c r="D6391" s="15"/>
      <c r="E6391" s="15"/>
      <c r="F6391" s="15"/>
      <c r="G6391" s="15"/>
      <c r="H6391" s="15"/>
      <c r="I6391" s="15"/>
      <c r="J6391" s="15"/>
      <c r="K6391" s="19"/>
      <c r="L6391" s="24" t="str">
        <f t="shared" ca="1" si="100"/>
        <v>-</v>
      </c>
      <c r="M6391" s="15"/>
      <c r="N6391" s="15"/>
      <c r="O6391" s="15"/>
      <c r="P6391" s="15"/>
    </row>
    <row r="6392" spans="1:16" x14ac:dyDescent="0.25">
      <c r="L6392" s="21" t="str">
        <f t="shared" ca="1" si="100"/>
        <v>-</v>
      </c>
    </row>
    <row r="6393" spans="1:16" x14ac:dyDescent="0.25">
      <c r="A6393" s="15"/>
      <c r="B6393" s="19"/>
      <c r="C6393" s="15"/>
      <c r="D6393" s="15"/>
      <c r="E6393" s="15"/>
      <c r="F6393" s="15"/>
      <c r="G6393" s="15"/>
      <c r="H6393" s="15"/>
      <c r="I6393" s="15"/>
      <c r="J6393" s="15"/>
      <c r="K6393" s="19"/>
      <c r="L6393" s="24" t="str">
        <f t="shared" ca="1" si="100"/>
        <v>-</v>
      </c>
      <c r="M6393" s="15"/>
      <c r="N6393" s="15"/>
      <c r="O6393" s="15"/>
      <c r="P6393" s="15"/>
    </row>
    <row r="6394" spans="1:16" x14ac:dyDescent="0.25">
      <c r="L6394" s="21" t="str">
        <f t="shared" ca="1" si="100"/>
        <v>-</v>
      </c>
    </row>
    <row r="6395" spans="1:16" x14ac:dyDescent="0.25">
      <c r="A6395" s="15"/>
      <c r="B6395" s="19"/>
      <c r="C6395" s="15"/>
      <c r="D6395" s="15"/>
      <c r="E6395" s="15"/>
      <c r="F6395" s="15"/>
      <c r="G6395" s="15"/>
      <c r="H6395" s="15"/>
      <c r="I6395" s="15"/>
      <c r="J6395" s="15"/>
      <c r="K6395" s="19"/>
      <c r="L6395" s="24" t="str">
        <f t="shared" ca="1" si="100"/>
        <v>-</v>
      </c>
      <c r="M6395" s="15"/>
      <c r="N6395" s="15"/>
      <c r="O6395" s="15"/>
      <c r="P6395" s="15"/>
    </row>
    <row r="6396" spans="1:16" x14ac:dyDescent="0.25">
      <c r="L6396" s="21" t="str">
        <f t="shared" ca="1" si="100"/>
        <v>-</v>
      </c>
    </row>
    <row r="6397" spans="1:16" x14ac:dyDescent="0.25">
      <c r="A6397" s="15"/>
      <c r="B6397" s="19"/>
      <c r="C6397" s="15"/>
      <c r="D6397" s="15"/>
      <c r="E6397" s="15"/>
      <c r="F6397" s="15"/>
      <c r="G6397" s="15"/>
      <c r="H6397" s="15"/>
      <c r="I6397" s="15"/>
      <c r="J6397" s="15"/>
      <c r="K6397" s="19"/>
      <c r="L6397" s="24" t="str">
        <f t="shared" ca="1" si="100"/>
        <v>-</v>
      </c>
      <c r="M6397" s="15"/>
      <c r="N6397" s="15"/>
      <c r="O6397" s="15"/>
      <c r="P6397" s="15"/>
    </row>
    <row r="6398" spans="1:16" x14ac:dyDescent="0.25">
      <c r="L6398" s="21" t="str">
        <f t="shared" ca="1" si="100"/>
        <v>-</v>
      </c>
    </row>
    <row r="6399" spans="1:16" x14ac:dyDescent="0.25">
      <c r="A6399" s="15"/>
      <c r="B6399" s="19"/>
      <c r="C6399" s="15"/>
      <c r="D6399" s="15"/>
      <c r="E6399" s="15"/>
      <c r="F6399" s="15"/>
      <c r="G6399" s="15"/>
      <c r="H6399" s="15"/>
      <c r="I6399" s="15"/>
      <c r="J6399" s="15"/>
      <c r="K6399" s="19"/>
      <c r="L6399" s="24" t="str">
        <f t="shared" ca="1" si="100"/>
        <v>-</v>
      </c>
      <c r="M6399" s="15"/>
      <c r="N6399" s="15"/>
      <c r="O6399" s="15"/>
      <c r="P6399" s="15"/>
    </row>
    <row r="6400" spans="1:16" x14ac:dyDescent="0.25">
      <c r="L6400" s="21" t="str">
        <f t="shared" ca="1" si="100"/>
        <v>-</v>
      </c>
    </row>
    <row r="6401" spans="1:16" x14ac:dyDescent="0.25">
      <c r="A6401" s="15"/>
      <c r="B6401" s="19"/>
      <c r="C6401" s="15"/>
      <c r="D6401" s="15"/>
      <c r="E6401" s="15"/>
      <c r="F6401" s="15"/>
      <c r="G6401" s="15"/>
      <c r="H6401" s="15"/>
      <c r="I6401" s="15"/>
      <c r="J6401" s="15"/>
      <c r="K6401" s="19"/>
      <c r="L6401" s="24" t="str">
        <f t="shared" ca="1" si="100"/>
        <v>-</v>
      </c>
      <c r="M6401" s="15"/>
      <c r="N6401" s="15"/>
      <c r="O6401" s="15"/>
      <c r="P6401" s="15"/>
    </row>
    <row r="6402" spans="1:16" x14ac:dyDescent="0.25">
      <c r="L6402" s="21" t="str">
        <f t="shared" ca="1" si="100"/>
        <v>-</v>
      </c>
    </row>
    <row r="6403" spans="1:16" x14ac:dyDescent="0.25">
      <c r="A6403" s="15"/>
      <c r="B6403" s="19"/>
      <c r="C6403" s="15"/>
      <c r="D6403" s="15"/>
      <c r="E6403" s="15"/>
      <c r="F6403" s="15"/>
      <c r="G6403" s="15"/>
      <c r="H6403" s="15"/>
      <c r="I6403" s="15"/>
      <c r="J6403" s="15"/>
      <c r="K6403" s="19"/>
      <c r="L6403" s="24" t="str">
        <f t="shared" ca="1" si="100"/>
        <v>-</v>
      </c>
      <c r="M6403" s="15"/>
      <c r="N6403" s="15"/>
      <c r="O6403" s="15"/>
      <c r="P6403" s="15"/>
    </row>
    <row r="6404" spans="1:16" x14ac:dyDescent="0.25">
      <c r="L6404" s="21" t="str">
        <f t="shared" ca="1" si="100"/>
        <v>-</v>
      </c>
    </row>
    <row r="6405" spans="1:16" x14ac:dyDescent="0.25">
      <c r="A6405" s="15"/>
      <c r="B6405" s="19"/>
      <c r="C6405" s="15"/>
      <c r="D6405" s="15"/>
      <c r="E6405" s="15"/>
      <c r="F6405" s="15"/>
      <c r="G6405" s="15"/>
      <c r="H6405" s="15"/>
      <c r="I6405" s="15"/>
      <c r="J6405" s="15"/>
      <c r="K6405" s="19"/>
      <c r="L6405" s="24" t="str">
        <f t="shared" ca="1" si="100"/>
        <v>-</v>
      </c>
      <c r="M6405" s="15"/>
      <c r="N6405" s="15"/>
      <c r="O6405" s="15"/>
      <c r="P6405" s="15"/>
    </row>
    <row r="6406" spans="1:16" x14ac:dyDescent="0.25">
      <c r="L6406" s="21" t="str">
        <f t="shared" ref="L6406:L6469" ca="1" si="101">IF(B6406&gt;1/1/1900, (IF(M6406="Closed",(DATEDIF(B6406,K6406,"d"))-(DATEDIF(H6406,J6406,"d")),IF(OR(M6406="Pending",ISBLANK(K6406)),TODAY()-B6406))),"-")</f>
        <v>-</v>
      </c>
    </row>
    <row r="6407" spans="1:16" x14ac:dyDescent="0.25">
      <c r="A6407" s="15"/>
      <c r="B6407" s="19"/>
      <c r="C6407" s="15"/>
      <c r="D6407" s="15"/>
      <c r="E6407" s="15"/>
      <c r="F6407" s="15"/>
      <c r="G6407" s="15"/>
      <c r="H6407" s="15"/>
      <c r="I6407" s="15"/>
      <c r="J6407" s="15"/>
      <c r="K6407" s="19"/>
      <c r="L6407" s="24" t="str">
        <f t="shared" ca="1" si="101"/>
        <v>-</v>
      </c>
      <c r="M6407" s="15"/>
      <c r="N6407" s="15"/>
      <c r="O6407" s="15"/>
      <c r="P6407" s="15"/>
    </row>
    <row r="6408" spans="1:16" x14ac:dyDescent="0.25">
      <c r="L6408" s="21" t="str">
        <f t="shared" ca="1" si="101"/>
        <v>-</v>
      </c>
    </row>
    <row r="6409" spans="1:16" x14ac:dyDescent="0.25">
      <c r="A6409" s="15"/>
      <c r="B6409" s="19"/>
      <c r="C6409" s="15"/>
      <c r="D6409" s="15"/>
      <c r="E6409" s="15"/>
      <c r="F6409" s="15"/>
      <c r="G6409" s="15"/>
      <c r="H6409" s="15"/>
      <c r="I6409" s="15"/>
      <c r="J6409" s="15"/>
      <c r="K6409" s="19"/>
      <c r="L6409" s="24" t="str">
        <f t="shared" ca="1" si="101"/>
        <v>-</v>
      </c>
      <c r="M6409" s="15"/>
      <c r="N6409" s="15"/>
      <c r="O6409" s="15"/>
      <c r="P6409" s="15"/>
    </row>
    <row r="6410" spans="1:16" x14ac:dyDescent="0.25">
      <c r="L6410" s="21" t="str">
        <f t="shared" ca="1" si="101"/>
        <v>-</v>
      </c>
    </row>
    <row r="6411" spans="1:16" x14ac:dyDescent="0.25">
      <c r="A6411" s="15"/>
      <c r="B6411" s="19"/>
      <c r="C6411" s="15"/>
      <c r="D6411" s="15"/>
      <c r="E6411" s="15"/>
      <c r="F6411" s="15"/>
      <c r="G6411" s="15"/>
      <c r="H6411" s="15"/>
      <c r="I6411" s="15"/>
      <c r="J6411" s="15"/>
      <c r="K6411" s="19"/>
      <c r="L6411" s="24" t="str">
        <f t="shared" ca="1" si="101"/>
        <v>-</v>
      </c>
      <c r="M6411" s="15"/>
      <c r="N6411" s="15"/>
      <c r="O6411" s="15"/>
      <c r="P6411" s="15"/>
    </row>
    <row r="6412" spans="1:16" x14ac:dyDescent="0.25">
      <c r="L6412" s="21" t="str">
        <f t="shared" ca="1" si="101"/>
        <v>-</v>
      </c>
    </row>
    <row r="6413" spans="1:16" x14ac:dyDescent="0.25">
      <c r="A6413" s="15"/>
      <c r="B6413" s="19"/>
      <c r="C6413" s="15"/>
      <c r="D6413" s="15"/>
      <c r="E6413" s="15"/>
      <c r="F6413" s="15"/>
      <c r="G6413" s="15"/>
      <c r="H6413" s="15"/>
      <c r="I6413" s="15"/>
      <c r="J6413" s="15"/>
      <c r="K6413" s="19"/>
      <c r="L6413" s="24" t="str">
        <f t="shared" ca="1" si="101"/>
        <v>-</v>
      </c>
      <c r="M6413" s="15"/>
      <c r="N6413" s="15"/>
      <c r="O6413" s="15"/>
      <c r="P6413" s="15"/>
    </row>
    <row r="6414" spans="1:16" x14ac:dyDescent="0.25">
      <c r="L6414" s="21" t="str">
        <f t="shared" ca="1" si="101"/>
        <v>-</v>
      </c>
    </row>
    <row r="6415" spans="1:16" x14ac:dyDescent="0.25">
      <c r="A6415" s="15"/>
      <c r="B6415" s="19"/>
      <c r="C6415" s="15"/>
      <c r="D6415" s="15"/>
      <c r="E6415" s="15"/>
      <c r="F6415" s="15"/>
      <c r="G6415" s="15"/>
      <c r="H6415" s="15"/>
      <c r="I6415" s="15"/>
      <c r="J6415" s="15"/>
      <c r="K6415" s="19"/>
      <c r="L6415" s="24" t="str">
        <f t="shared" ca="1" si="101"/>
        <v>-</v>
      </c>
      <c r="M6415" s="15"/>
      <c r="N6415" s="15"/>
      <c r="O6415" s="15"/>
      <c r="P6415" s="15"/>
    </row>
    <row r="6416" spans="1:16" x14ac:dyDescent="0.25">
      <c r="L6416" s="21" t="str">
        <f t="shared" ca="1" si="101"/>
        <v>-</v>
      </c>
    </row>
    <row r="6417" spans="1:16" x14ac:dyDescent="0.25">
      <c r="A6417" s="15"/>
      <c r="B6417" s="19"/>
      <c r="C6417" s="15"/>
      <c r="D6417" s="15"/>
      <c r="E6417" s="15"/>
      <c r="F6417" s="15"/>
      <c r="G6417" s="15"/>
      <c r="H6417" s="15"/>
      <c r="I6417" s="15"/>
      <c r="J6417" s="15"/>
      <c r="K6417" s="19"/>
      <c r="L6417" s="24" t="str">
        <f t="shared" ca="1" si="101"/>
        <v>-</v>
      </c>
      <c r="M6417" s="15"/>
      <c r="N6417" s="15"/>
      <c r="O6417" s="15"/>
      <c r="P6417" s="15"/>
    </row>
    <row r="6418" spans="1:16" x14ac:dyDescent="0.25">
      <c r="L6418" s="21" t="str">
        <f t="shared" ca="1" si="101"/>
        <v>-</v>
      </c>
    </row>
    <row r="6419" spans="1:16" x14ac:dyDescent="0.25">
      <c r="A6419" s="15"/>
      <c r="B6419" s="19"/>
      <c r="C6419" s="15"/>
      <c r="D6419" s="15"/>
      <c r="E6419" s="15"/>
      <c r="F6419" s="15"/>
      <c r="G6419" s="15"/>
      <c r="H6419" s="15"/>
      <c r="I6419" s="15"/>
      <c r="J6419" s="15"/>
      <c r="K6419" s="19"/>
      <c r="L6419" s="24" t="str">
        <f t="shared" ca="1" si="101"/>
        <v>-</v>
      </c>
      <c r="M6419" s="15"/>
      <c r="N6419" s="15"/>
      <c r="O6419" s="15"/>
      <c r="P6419" s="15"/>
    </row>
    <row r="6420" spans="1:16" x14ac:dyDescent="0.25">
      <c r="L6420" s="21" t="str">
        <f t="shared" ca="1" si="101"/>
        <v>-</v>
      </c>
    </row>
    <row r="6421" spans="1:16" x14ac:dyDescent="0.25">
      <c r="A6421" s="15"/>
      <c r="B6421" s="19"/>
      <c r="C6421" s="15"/>
      <c r="D6421" s="15"/>
      <c r="E6421" s="15"/>
      <c r="F6421" s="15"/>
      <c r="G6421" s="15"/>
      <c r="H6421" s="15"/>
      <c r="I6421" s="15"/>
      <c r="J6421" s="15"/>
      <c r="K6421" s="19"/>
      <c r="L6421" s="24" t="str">
        <f t="shared" ca="1" si="101"/>
        <v>-</v>
      </c>
      <c r="M6421" s="15"/>
      <c r="N6421" s="15"/>
      <c r="O6421" s="15"/>
      <c r="P6421" s="15"/>
    </row>
    <row r="6422" spans="1:16" x14ac:dyDescent="0.25">
      <c r="L6422" s="21" t="str">
        <f t="shared" ca="1" si="101"/>
        <v>-</v>
      </c>
    </row>
    <row r="6423" spans="1:16" x14ac:dyDescent="0.25">
      <c r="A6423" s="15"/>
      <c r="B6423" s="19"/>
      <c r="C6423" s="15"/>
      <c r="D6423" s="15"/>
      <c r="E6423" s="15"/>
      <c r="F6423" s="15"/>
      <c r="G6423" s="15"/>
      <c r="H6423" s="15"/>
      <c r="I6423" s="15"/>
      <c r="J6423" s="15"/>
      <c r="K6423" s="19"/>
      <c r="L6423" s="24" t="str">
        <f t="shared" ca="1" si="101"/>
        <v>-</v>
      </c>
      <c r="M6423" s="15"/>
      <c r="N6423" s="15"/>
      <c r="O6423" s="15"/>
      <c r="P6423" s="15"/>
    </row>
    <row r="6424" spans="1:16" x14ac:dyDescent="0.25">
      <c r="L6424" s="21" t="str">
        <f t="shared" ca="1" si="101"/>
        <v>-</v>
      </c>
    </row>
    <row r="6425" spans="1:16" x14ac:dyDescent="0.25">
      <c r="A6425" s="15"/>
      <c r="B6425" s="19"/>
      <c r="C6425" s="15"/>
      <c r="D6425" s="15"/>
      <c r="E6425" s="15"/>
      <c r="F6425" s="15"/>
      <c r="G6425" s="15"/>
      <c r="H6425" s="15"/>
      <c r="I6425" s="15"/>
      <c r="J6425" s="15"/>
      <c r="K6425" s="19"/>
      <c r="L6425" s="24" t="str">
        <f t="shared" ca="1" si="101"/>
        <v>-</v>
      </c>
      <c r="M6425" s="15"/>
      <c r="N6425" s="15"/>
      <c r="O6425" s="15"/>
      <c r="P6425" s="15"/>
    </row>
    <row r="6426" spans="1:16" x14ac:dyDescent="0.25">
      <c r="L6426" s="21" t="str">
        <f t="shared" ca="1" si="101"/>
        <v>-</v>
      </c>
    </row>
    <row r="6427" spans="1:16" x14ac:dyDescent="0.25">
      <c r="A6427" s="15"/>
      <c r="B6427" s="19"/>
      <c r="C6427" s="15"/>
      <c r="D6427" s="15"/>
      <c r="E6427" s="15"/>
      <c r="F6427" s="15"/>
      <c r="G6427" s="15"/>
      <c r="H6427" s="15"/>
      <c r="I6427" s="15"/>
      <c r="J6427" s="15"/>
      <c r="K6427" s="19"/>
      <c r="L6427" s="24" t="str">
        <f t="shared" ca="1" si="101"/>
        <v>-</v>
      </c>
      <c r="M6427" s="15"/>
      <c r="N6427" s="15"/>
      <c r="O6427" s="15"/>
      <c r="P6427" s="15"/>
    </row>
    <row r="6428" spans="1:16" x14ac:dyDescent="0.25">
      <c r="L6428" s="21" t="str">
        <f t="shared" ca="1" si="101"/>
        <v>-</v>
      </c>
    </row>
    <row r="6429" spans="1:16" x14ac:dyDescent="0.25">
      <c r="A6429" s="15"/>
      <c r="B6429" s="19"/>
      <c r="C6429" s="15"/>
      <c r="D6429" s="15"/>
      <c r="E6429" s="15"/>
      <c r="F6429" s="15"/>
      <c r="G6429" s="15"/>
      <c r="H6429" s="15"/>
      <c r="I6429" s="15"/>
      <c r="J6429" s="15"/>
      <c r="K6429" s="19"/>
      <c r="L6429" s="24" t="str">
        <f t="shared" ca="1" si="101"/>
        <v>-</v>
      </c>
      <c r="M6429" s="15"/>
      <c r="N6429" s="15"/>
      <c r="O6429" s="15"/>
      <c r="P6429" s="15"/>
    </row>
    <row r="6430" spans="1:16" x14ac:dyDescent="0.25">
      <c r="L6430" s="21" t="str">
        <f t="shared" ca="1" si="101"/>
        <v>-</v>
      </c>
    </row>
    <row r="6431" spans="1:16" x14ac:dyDescent="0.25">
      <c r="A6431" s="15"/>
      <c r="B6431" s="19"/>
      <c r="C6431" s="15"/>
      <c r="D6431" s="15"/>
      <c r="E6431" s="15"/>
      <c r="F6431" s="15"/>
      <c r="G6431" s="15"/>
      <c r="H6431" s="15"/>
      <c r="I6431" s="15"/>
      <c r="J6431" s="15"/>
      <c r="K6431" s="19"/>
      <c r="L6431" s="24" t="str">
        <f t="shared" ca="1" si="101"/>
        <v>-</v>
      </c>
      <c r="M6431" s="15"/>
      <c r="N6431" s="15"/>
      <c r="O6431" s="15"/>
      <c r="P6431" s="15"/>
    </row>
    <row r="6432" spans="1:16" x14ac:dyDescent="0.25">
      <c r="L6432" s="21" t="str">
        <f t="shared" ca="1" si="101"/>
        <v>-</v>
      </c>
    </row>
    <row r="6433" spans="1:16" x14ac:dyDescent="0.25">
      <c r="A6433" s="15"/>
      <c r="B6433" s="19"/>
      <c r="C6433" s="15"/>
      <c r="D6433" s="15"/>
      <c r="E6433" s="15"/>
      <c r="F6433" s="15"/>
      <c r="G6433" s="15"/>
      <c r="H6433" s="15"/>
      <c r="I6433" s="15"/>
      <c r="J6433" s="15"/>
      <c r="K6433" s="19"/>
      <c r="L6433" s="24" t="str">
        <f t="shared" ca="1" si="101"/>
        <v>-</v>
      </c>
      <c r="M6433" s="15"/>
      <c r="N6433" s="15"/>
      <c r="O6433" s="15"/>
      <c r="P6433" s="15"/>
    </row>
    <row r="6434" spans="1:16" x14ac:dyDescent="0.25">
      <c r="L6434" s="21" t="str">
        <f t="shared" ca="1" si="101"/>
        <v>-</v>
      </c>
    </row>
    <row r="6435" spans="1:16" x14ac:dyDescent="0.25">
      <c r="A6435" s="15"/>
      <c r="B6435" s="19"/>
      <c r="C6435" s="15"/>
      <c r="D6435" s="15"/>
      <c r="E6435" s="15"/>
      <c r="F6435" s="15"/>
      <c r="G6435" s="15"/>
      <c r="H6435" s="15"/>
      <c r="I6435" s="15"/>
      <c r="J6435" s="15"/>
      <c r="K6435" s="19"/>
      <c r="L6435" s="24" t="str">
        <f t="shared" ca="1" si="101"/>
        <v>-</v>
      </c>
      <c r="M6435" s="15"/>
      <c r="N6435" s="15"/>
      <c r="O6435" s="15"/>
      <c r="P6435" s="15"/>
    </row>
    <row r="6436" spans="1:16" x14ac:dyDescent="0.25">
      <c r="L6436" s="21" t="str">
        <f t="shared" ca="1" si="101"/>
        <v>-</v>
      </c>
    </row>
    <row r="6437" spans="1:16" x14ac:dyDescent="0.25">
      <c r="A6437" s="15"/>
      <c r="B6437" s="19"/>
      <c r="C6437" s="15"/>
      <c r="D6437" s="15"/>
      <c r="E6437" s="15"/>
      <c r="F6437" s="15"/>
      <c r="G6437" s="15"/>
      <c r="H6437" s="15"/>
      <c r="I6437" s="15"/>
      <c r="J6437" s="15"/>
      <c r="K6437" s="19"/>
      <c r="L6437" s="24" t="str">
        <f t="shared" ca="1" si="101"/>
        <v>-</v>
      </c>
      <c r="M6437" s="15"/>
      <c r="N6437" s="15"/>
      <c r="O6437" s="15"/>
      <c r="P6437" s="15"/>
    </row>
    <row r="6438" spans="1:16" x14ac:dyDescent="0.25">
      <c r="L6438" s="21" t="str">
        <f t="shared" ca="1" si="101"/>
        <v>-</v>
      </c>
    </row>
    <row r="6439" spans="1:16" x14ac:dyDescent="0.25">
      <c r="A6439" s="15"/>
      <c r="B6439" s="19"/>
      <c r="C6439" s="15"/>
      <c r="D6439" s="15"/>
      <c r="E6439" s="15"/>
      <c r="F6439" s="15"/>
      <c r="G6439" s="15"/>
      <c r="H6439" s="15"/>
      <c r="I6439" s="15"/>
      <c r="J6439" s="15"/>
      <c r="K6439" s="19"/>
      <c r="L6439" s="24" t="str">
        <f t="shared" ca="1" si="101"/>
        <v>-</v>
      </c>
      <c r="M6439" s="15"/>
      <c r="N6439" s="15"/>
      <c r="O6439" s="15"/>
      <c r="P6439" s="15"/>
    </row>
    <row r="6440" spans="1:16" x14ac:dyDescent="0.25">
      <c r="L6440" s="21" t="str">
        <f t="shared" ca="1" si="101"/>
        <v>-</v>
      </c>
    </row>
    <row r="6441" spans="1:16" x14ac:dyDescent="0.25">
      <c r="A6441" s="15"/>
      <c r="B6441" s="19"/>
      <c r="C6441" s="15"/>
      <c r="D6441" s="15"/>
      <c r="E6441" s="15"/>
      <c r="F6441" s="15"/>
      <c r="G6441" s="15"/>
      <c r="H6441" s="15"/>
      <c r="I6441" s="15"/>
      <c r="J6441" s="15"/>
      <c r="K6441" s="19"/>
      <c r="L6441" s="24" t="str">
        <f t="shared" ca="1" si="101"/>
        <v>-</v>
      </c>
      <c r="M6441" s="15"/>
      <c r="N6441" s="15"/>
      <c r="O6441" s="15"/>
      <c r="P6441" s="15"/>
    </row>
    <row r="6442" spans="1:16" x14ac:dyDescent="0.25">
      <c r="L6442" s="21" t="str">
        <f t="shared" ca="1" si="101"/>
        <v>-</v>
      </c>
    </row>
    <row r="6443" spans="1:16" x14ac:dyDescent="0.25">
      <c r="A6443" s="15"/>
      <c r="B6443" s="19"/>
      <c r="C6443" s="15"/>
      <c r="D6443" s="15"/>
      <c r="E6443" s="15"/>
      <c r="F6443" s="15"/>
      <c r="G6443" s="15"/>
      <c r="H6443" s="15"/>
      <c r="I6443" s="15"/>
      <c r="J6443" s="15"/>
      <c r="K6443" s="19"/>
      <c r="L6443" s="24" t="str">
        <f t="shared" ca="1" si="101"/>
        <v>-</v>
      </c>
      <c r="M6443" s="15"/>
      <c r="N6443" s="15"/>
      <c r="O6443" s="15"/>
      <c r="P6443" s="15"/>
    </row>
    <row r="6444" spans="1:16" x14ac:dyDescent="0.25">
      <c r="L6444" s="21" t="str">
        <f t="shared" ca="1" si="101"/>
        <v>-</v>
      </c>
    </row>
    <row r="6445" spans="1:16" x14ac:dyDescent="0.25">
      <c r="A6445" s="15"/>
      <c r="B6445" s="19"/>
      <c r="C6445" s="15"/>
      <c r="D6445" s="15"/>
      <c r="E6445" s="15"/>
      <c r="F6445" s="15"/>
      <c r="G6445" s="15"/>
      <c r="H6445" s="15"/>
      <c r="I6445" s="15"/>
      <c r="J6445" s="15"/>
      <c r="K6445" s="19"/>
      <c r="L6445" s="24" t="str">
        <f t="shared" ca="1" si="101"/>
        <v>-</v>
      </c>
      <c r="M6445" s="15"/>
      <c r="N6445" s="15"/>
      <c r="O6445" s="15"/>
      <c r="P6445" s="15"/>
    </row>
    <row r="6446" spans="1:16" x14ac:dyDescent="0.25">
      <c r="L6446" s="21" t="str">
        <f t="shared" ca="1" si="101"/>
        <v>-</v>
      </c>
    </row>
    <row r="6447" spans="1:16" x14ac:dyDescent="0.25">
      <c r="A6447" s="15"/>
      <c r="B6447" s="19"/>
      <c r="C6447" s="15"/>
      <c r="D6447" s="15"/>
      <c r="E6447" s="15"/>
      <c r="F6447" s="15"/>
      <c r="G6447" s="15"/>
      <c r="H6447" s="15"/>
      <c r="I6447" s="15"/>
      <c r="J6447" s="15"/>
      <c r="K6447" s="19"/>
      <c r="L6447" s="24" t="str">
        <f t="shared" ca="1" si="101"/>
        <v>-</v>
      </c>
      <c r="M6447" s="15"/>
      <c r="N6447" s="15"/>
      <c r="O6447" s="15"/>
      <c r="P6447" s="15"/>
    </row>
    <row r="6448" spans="1:16" x14ac:dyDescent="0.25">
      <c r="L6448" s="21" t="str">
        <f t="shared" ca="1" si="101"/>
        <v>-</v>
      </c>
    </row>
    <row r="6449" spans="1:16" x14ac:dyDescent="0.25">
      <c r="A6449" s="15"/>
      <c r="B6449" s="19"/>
      <c r="C6449" s="15"/>
      <c r="D6449" s="15"/>
      <c r="E6449" s="15"/>
      <c r="F6449" s="15"/>
      <c r="G6449" s="15"/>
      <c r="H6449" s="15"/>
      <c r="I6449" s="15"/>
      <c r="J6449" s="15"/>
      <c r="K6449" s="19"/>
      <c r="L6449" s="24" t="str">
        <f t="shared" ca="1" si="101"/>
        <v>-</v>
      </c>
      <c r="M6449" s="15"/>
      <c r="N6449" s="15"/>
      <c r="O6449" s="15"/>
      <c r="P6449" s="15"/>
    </row>
    <row r="6450" spans="1:16" x14ac:dyDescent="0.25">
      <c r="L6450" s="21" t="str">
        <f t="shared" ca="1" si="101"/>
        <v>-</v>
      </c>
    </row>
    <row r="6451" spans="1:16" x14ac:dyDescent="0.25">
      <c r="A6451" s="15"/>
      <c r="B6451" s="19"/>
      <c r="C6451" s="15"/>
      <c r="D6451" s="15"/>
      <c r="E6451" s="15"/>
      <c r="F6451" s="15"/>
      <c r="G6451" s="15"/>
      <c r="H6451" s="15"/>
      <c r="I6451" s="15"/>
      <c r="J6451" s="15"/>
      <c r="K6451" s="19"/>
      <c r="L6451" s="24" t="str">
        <f t="shared" ca="1" si="101"/>
        <v>-</v>
      </c>
      <c r="M6451" s="15"/>
      <c r="N6451" s="15"/>
      <c r="O6451" s="15"/>
      <c r="P6451" s="15"/>
    </row>
    <row r="6452" spans="1:16" x14ac:dyDescent="0.25">
      <c r="L6452" s="21" t="str">
        <f t="shared" ca="1" si="101"/>
        <v>-</v>
      </c>
    </row>
    <row r="6453" spans="1:16" x14ac:dyDescent="0.25">
      <c r="A6453" s="15"/>
      <c r="B6453" s="19"/>
      <c r="C6453" s="15"/>
      <c r="D6453" s="15"/>
      <c r="E6453" s="15"/>
      <c r="F6453" s="15"/>
      <c r="G6453" s="15"/>
      <c r="H6453" s="15"/>
      <c r="I6453" s="15"/>
      <c r="J6453" s="15"/>
      <c r="K6453" s="19"/>
      <c r="L6453" s="24" t="str">
        <f t="shared" ca="1" si="101"/>
        <v>-</v>
      </c>
      <c r="M6453" s="15"/>
      <c r="N6453" s="15"/>
      <c r="O6453" s="15"/>
      <c r="P6453" s="15"/>
    </row>
    <row r="6454" spans="1:16" x14ac:dyDescent="0.25">
      <c r="L6454" s="21" t="str">
        <f t="shared" ca="1" si="101"/>
        <v>-</v>
      </c>
    </row>
    <row r="6455" spans="1:16" x14ac:dyDescent="0.25">
      <c r="A6455" s="15"/>
      <c r="B6455" s="19"/>
      <c r="C6455" s="15"/>
      <c r="D6455" s="15"/>
      <c r="E6455" s="15"/>
      <c r="F6455" s="15"/>
      <c r="G6455" s="15"/>
      <c r="H6455" s="15"/>
      <c r="I6455" s="15"/>
      <c r="J6455" s="15"/>
      <c r="K6455" s="19"/>
      <c r="L6455" s="24" t="str">
        <f t="shared" ca="1" si="101"/>
        <v>-</v>
      </c>
      <c r="M6455" s="15"/>
      <c r="N6455" s="15"/>
      <c r="O6455" s="15"/>
      <c r="P6455" s="15"/>
    </row>
    <row r="6456" spans="1:16" x14ac:dyDescent="0.25">
      <c r="L6456" s="21" t="str">
        <f t="shared" ca="1" si="101"/>
        <v>-</v>
      </c>
    </row>
    <row r="6457" spans="1:16" x14ac:dyDescent="0.25">
      <c r="A6457" s="15"/>
      <c r="B6457" s="19"/>
      <c r="C6457" s="15"/>
      <c r="D6457" s="15"/>
      <c r="E6457" s="15"/>
      <c r="F6457" s="15"/>
      <c r="G6457" s="15"/>
      <c r="H6457" s="15"/>
      <c r="I6457" s="15"/>
      <c r="J6457" s="15"/>
      <c r="K6457" s="19"/>
      <c r="L6457" s="24" t="str">
        <f t="shared" ca="1" si="101"/>
        <v>-</v>
      </c>
      <c r="M6457" s="15"/>
      <c r="N6457" s="15"/>
      <c r="O6457" s="15"/>
      <c r="P6457" s="15"/>
    </row>
    <row r="6458" spans="1:16" x14ac:dyDescent="0.25">
      <c r="L6458" s="21" t="str">
        <f t="shared" ca="1" si="101"/>
        <v>-</v>
      </c>
    </row>
    <row r="6459" spans="1:16" x14ac:dyDescent="0.25">
      <c r="A6459" s="15"/>
      <c r="B6459" s="19"/>
      <c r="C6459" s="15"/>
      <c r="D6459" s="15"/>
      <c r="E6459" s="15"/>
      <c r="F6459" s="15"/>
      <c r="G6459" s="15"/>
      <c r="H6459" s="15"/>
      <c r="I6459" s="15"/>
      <c r="J6459" s="15"/>
      <c r="K6459" s="19"/>
      <c r="L6459" s="24" t="str">
        <f t="shared" ca="1" si="101"/>
        <v>-</v>
      </c>
      <c r="M6459" s="15"/>
      <c r="N6459" s="15"/>
      <c r="O6459" s="15"/>
      <c r="P6459" s="15"/>
    </row>
    <row r="6460" spans="1:16" x14ac:dyDescent="0.25">
      <c r="L6460" s="21" t="str">
        <f t="shared" ca="1" si="101"/>
        <v>-</v>
      </c>
    </row>
    <row r="6461" spans="1:16" x14ac:dyDescent="0.25">
      <c r="A6461" s="15"/>
      <c r="B6461" s="19"/>
      <c r="C6461" s="15"/>
      <c r="D6461" s="15"/>
      <c r="E6461" s="15"/>
      <c r="F6461" s="15"/>
      <c r="G6461" s="15"/>
      <c r="H6461" s="15"/>
      <c r="I6461" s="15"/>
      <c r="J6461" s="15"/>
      <c r="K6461" s="19"/>
      <c r="L6461" s="24" t="str">
        <f t="shared" ca="1" si="101"/>
        <v>-</v>
      </c>
      <c r="M6461" s="15"/>
      <c r="N6461" s="15"/>
      <c r="O6461" s="15"/>
      <c r="P6461" s="15"/>
    </row>
    <row r="6462" spans="1:16" x14ac:dyDescent="0.25">
      <c r="L6462" s="21" t="str">
        <f t="shared" ca="1" si="101"/>
        <v>-</v>
      </c>
    </row>
    <row r="6463" spans="1:16" x14ac:dyDescent="0.25">
      <c r="A6463" s="15"/>
      <c r="B6463" s="19"/>
      <c r="C6463" s="15"/>
      <c r="D6463" s="15"/>
      <c r="E6463" s="15"/>
      <c r="F6463" s="15"/>
      <c r="G6463" s="15"/>
      <c r="H6463" s="15"/>
      <c r="I6463" s="15"/>
      <c r="J6463" s="15"/>
      <c r="K6463" s="19"/>
      <c r="L6463" s="24" t="str">
        <f t="shared" ca="1" si="101"/>
        <v>-</v>
      </c>
      <c r="M6463" s="15"/>
      <c r="N6463" s="15"/>
      <c r="O6463" s="15"/>
      <c r="P6463" s="15"/>
    </row>
    <row r="6464" spans="1:16" x14ac:dyDescent="0.25">
      <c r="L6464" s="21" t="str">
        <f t="shared" ca="1" si="101"/>
        <v>-</v>
      </c>
    </row>
    <row r="6465" spans="1:16" x14ac:dyDescent="0.25">
      <c r="A6465" s="15"/>
      <c r="B6465" s="19"/>
      <c r="C6465" s="15"/>
      <c r="D6465" s="15"/>
      <c r="E6465" s="15"/>
      <c r="F6465" s="15"/>
      <c r="G6465" s="15"/>
      <c r="H6465" s="15"/>
      <c r="I6465" s="15"/>
      <c r="J6465" s="15"/>
      <c r="K6465" s="19"/>
      <c r="L6465" s="24" t="str">
        <f t="shared" ca="1" si="101"/>
        <v>-</v>
      </c>
      <c r="M6465" s="15"/>
      <c r="N6465" s="15"/>
      <c r="O6465" s="15"/>
      <c r="P6465" s="15"/>
    </row>
    <row r="6466" spans="1:16" x14ac:dyDescent="0.25">
      <c r="L6466" s="21" t="str">
        <f t="shared" ca="1" si="101"/>
        <v>-</v>
      </c>
    </row>
    <row r="6467" spans="1:16" x14ac:dyDescent="0.25">
      <c r="A6467" s="15"/>
      <c r="B6467" s="19"/>
      <c r="C6467" s="15"/>
      <c r="D6467" s="15"/>
      <c r="E6467" s="15"/>
      <c r="F6467" s="15"/>
      <c r="G6467" s="15"/>
      <c r="H6467" s="15"/>
      <c r="I6467" s="15"/>
      <c r="J6467" s="15"/>
      <c r="K6467" s="19"/>
      <c r="L6467" s="24" t="str">
        <f t="shared" ca="1" si="101"/>
        <v>-</v>
      </c>
      <c r="M6467" s="15"/>
      <c r="N6467" s="15"/>
      <c r="O6467" s="15"/>
      <c r="P6467" s="15"/>
    </row>
    <row r="6468" spans="1:16" x14ac:dyDescent="0.25">
      <c r="L6468" s="21" t="str">
        <f t="shared" ca="1" si="101"/>
        <v>-</v>
      </c>
    </row>
    <row r="6469" spans="1:16" x14ac:dyDescent="0.25">
      <c r="A6469" s="15"/>
      <c r="B6469" s="19"/>
      <c r="C6469" s="15"/>
      <c r="D6469" s="15"/>
      <c r="E6469" s="15"/>
      <c r="F6469" s="15"/>
      <c r="G6469" s="15"/>
      <c r="H6469" s="15"/>
      <c r="I6469" s="15"/>
      <c r="J6469" s="15"/>
      <c r="K6469" s="19"/>
      <c r="L6469" s="24" t="str">
        <f t="shared" ca="1" si="101"/>
        <v>-</v>
      </c>
      <c r="M6469" s="15"/>
      <c r="N6469" s="15"/>
      <c r="O6469" s="15"/>
      <c r="P6469" s="15"/>
    </row>
    <row r="6470" spans="1:16" x14ac:dyDescent="0.25">
      <c r="L6470" s="21" t="str">
        <f t="shared" ref="L6470:L6533" ca="1" si="102">IF(B6470&gt;1/1/1900, (IF(M6470="Closed",(DATEDIF(B6470,K6470,"d"))-(DATEDIF(H6470,J6470,"d")),IF(OR(M6470="Pending",ISBLANK(K6470)),TODAY()-B6470))),"-")</f>
        <v>-</v>
      </c>
    </row>
    <row r="6471" spans="1:16" x14ac:dyDescent="0.25">
      <c r="A6471" s="15"/>
      <c r="B6471" s="19"/>
      <c r="C6471" s="15"/>
      <c r="D6471" s="15"/>
      <c r="E6471" s="15"/>
      <c r="F6471" s="15"/>
      <c r="G6471" s="15"/>
      <c r="H6471" s="15"/>
      <c r="I6471" s="15"/>
      <c r="J6471" s="15"/>
      <c r="K6471" s="19"/>
      <c r="L6471" s="24" t="str">
        <f t="shared" ca="1" si="102"/>
        <v>-</v>
      </c>
      <c r="M6471" s="15"/>
      <c r="N6471" s="15"/>
      <c r="O6471" s="15"/>
      <c r="P6471" s="15"/>
    </row>
    <row r="6472" spans="1:16" x14ac:dyDescent="0.25">
      <c r="L6472" s="21" t="str">
        <f t="shared" ca="1" si="102"/>
        <v>-</v>
      </c>
    </row>
    <row r="6473" spans="1:16" x14ac:dyDescent="0.25">
      <c r="A6473" s="15"/>
      <c r="B6473" s="19"/>
      <c r="C6473" s="15"/>
      <c r="D6473" s="15"/>
      <c r="E6473" s="15"/>
      <c r="F6473" s="15"/>
      <c r="G6473" s="15"/>
      <c r="H6473" s="15"/>
      <c r="I6473" s="15"/>
      <c r="J6473" s="15"/>
      <c r="K6473" s="19"/>
      <c r="L6473" s="24" t="str">
        <f t="shared" ca="1" si="102"/>
        <v>-</v>
      </c>
      <c r="M6473" s="15"/>
      <c r="N6473" s="15"/>
      <c r="O6473" s="15"/>
      <c r="P6473" s="15"/>
    </row>
    <row r="6474" spans="1:16" x14ac:dyDescent="0.25">
      <c r="L6474" s="21" t="str">
        <f t="shared" ca="1" si="102"/>
        <v>-</v>
      </c>
    </row>
    <row r="6475" spans="1:16" x14ac:dyDescent="0.25">
      <c r="A6475" s="15"/>
      <c r="B6475" s="19"/>
      <c r="C6475" s="15"/>
      <c r="D6475" s="15"/>
      <c r="E6475" s="15"/>
      <c r="F6475" s="15"/>
      <c r="G6475" s="15"/>
      <c r="H6475" s="15"/>
      <c r="I6475" s="15"/>
      <c r="J6475" s="15"/>
      <c r="K6475" s="19"/>
      <c r="L6475" s="24" t="str">
        <f t="shared" ca="1" si="102"/>
        <v>-</v>
      </c>
      <c r="M6475" s="15"/>
      <c r="N6475" s="15"/>
      <c r="O6475" s="15"/>
      <c r="P6475" s="15"/>
    </row>
    <row r="6476" spans="1:16" x14ac:dyDescent="0.25">
      <c r="L6476" s="21" t="str">
        <f t="shared" ca="1" si="102"/>
        <v>-</v>
      </c>
    </row>
    <row r="6477" spans="1:16" x14ac:dyDescent="0.25">
      <c r="A6477" s="15"/>
      <c r="B6477" s="19"/>
      <c r="C6477" s="15"/>
      <c r="D6477" s="15"/>
      <c r="E6477" s="15"/>
      <c r="F6477" s="15"/>
      <c r="G6477" s="15"/>
      <c r="H6477" s="15"/>
      <c r="I6477" s="15"/>
      <c r="J6477" s="15"/>
      <c r="K6477" s="19"/>
      <c r="L6477" s="24" t="str">
        <f t="shared" ca="1" si="102"/>
        <v>-</v>
      </c>
      <c r="M6477" s="15"/>
      <c r="N6477" s="15"/>
      <c r="O6477" s="15"/>
      <c r="P6477" s="15"/>
    </row>
    <row r="6478" spans="1:16" x14ac:dyDescent="0.25">
      <c r="L6478" s="21" t="str">
        <f t="shared" ca="1" si="102"/>
        <v>-</v>
      </c>
    </row>
    <row r="6479" spans="1:16" x14ac:dyDescent="0.25">
      <c r="A6479" s="15"/>
      <c r="B6479" s="19"/>
      <c r="C6479" s="15"/>
      <c r="D6479" s="15"/>
      <c r="E6479" s="15"/>
      <c r="F6479" s="15"/>
      <c r="G6479" s="15"/>
      <c r="H6479" s="15"/>
      <c r="I6479" s="15"/>
      <c r="J6479" s="15"/>
      <c r="K6479" s="19"/>
      <c r="L6479" s="24" t="str">
        <f t="shared" ca="1" si="102"/>
        <v>-</v>
      </c>
      <c r="M6479" s="15"/>
      <c r="N6479" s="15"/>
      <c r="O6479" s="15"/>
      <c r="P6479" s="15"/>
    </row>
    <row r="6480" spans="1:16" x14ac:dyDescent="0.25">
      <c r="L6480" s="21" t="str">
        <f t="shared" ca="1" si="102"/>
        <v>-</v>
      </c>
    </row>
    <row r="6481" spans="1:16" x14ac:dyDescent="0.25">
      <c r="A6481" s="15"/>
      <c r="B6481" s="19"/>
      <c r="C6481" s="15"/>
      <c r="D6481" s="15"/>
      <c r="E6481" s="15"/>
      <c r="F6481" s="15"/>
      <c r="G6481" s="15"/>
      <c r="H6481" s="15"/>
      <c r="I6481" s="15"/>
      <c r="J6481" s="15"/>
      <c r="K6481" s="19"/>
      <c r="L6481" s="24" t="str">
        <f t="shared" ca="1" si="102"/>
        <v>-</v>
      </c>
      <c r="M6481" s="15"/>
      <c r="N6481" s="15"/>
      <c r="O6481" s="15"/>
      <c r="P6481" s="15"/>
    </row>
    <row r="6482" spans="1:16" x14ac:dyDescent="0.25">
      <c r="L6482" s="21" t="str">
        <f t="shared" ca="1" si="102"/>
        <v>-</v>
      </c>
    </row>
    <row r="6483" spans="1:16" x14ac:dyDescent="0.25">
      <c r="A6483" s="15"/>
      <c r="B6483" s="19"/>
      <c r="C6483" s="15"/>
      <c r="D6483" s="15"/>
      <c r="E6483" s="15"/>
      <c r="F6483" s="15"/>
      <c r="G6483" s="15"/>
      <c r="H6483" s="15"/>
      <c r="I6483" s="15"/>
      <c r="J6483" s="15"/>
      <c r="K6483" s="19"/>
      <c r="L6483" s="24" t="str">
        <f t="shared" ca="1" si="102"/>
        <v>-</v>
      </c>
      <c r="M6483" s="15"/>
      <c r="N6483" s="15"/>
      <c r="O6483" s="15"/>
      <c r="P6483" s="15"/>
    </row>
    <row r="6484" spans="1:16" x14ac:dyDescent="0.25">
      <c r="L6484" s="21" t="str">
        <f t="shared" ca="1" si="102"/>
        <v>-</v>
      </c>
    </row>
    <row r="6485" spans="1:16" x14ac:dyDescent="0.25">
      <c r="A6485" s="15"/>
      <c r="B6485" s="19"/>
      <c r="C6485" s="15"/>
      <c r="D6485" s="15"/>
      <c r="E6485" s="15"/>
      <c r="F6485" s="15"/>
      <c r="G6485" s="15"/>
      <c r="H6485" s="15"/>
      <c r="I6485" s="15"/>
      <c r="J6485" s="15"/>
      <c r="K6485" s="19"/>
      <c r="L6485" s="24" t="str">
        <f t="shared" ca="1" si="102"/>
        <v>-</v>
      </c>
      <c r="M6485" s="15"/>
      <c r="N6485" s="15"/>
      <c r="O6485" s="15"/>
      <c r="P6485" s="15"/>
    </row>
    <row r="6486" spans="1:16" x14ac:dyDescent="0.25">
      <c r="L6486" s="21" t="str">
        <f t="shared" ca="1" si="102"/>
        <v>-</v>
      </c>
    </row>
    <row r="6487" spans="1:16" x14ac:dyDescent="0.25">
      <c r="A6487" s="15"/>
      <c r="B6487" s="19"/>
      <c r="C6487" s="15"/>
      <c r="D6487" s="15"/>
      <c r="E6487" s="15"/>
      <c r="F6487" s="15"/>
      <c r="G6487" s="15"/>
      <c r="H6487" s="15"/>
      <c r="I6487" s="15"/>
      <c r="J6487" s="15"/>
      <c r="K6487" s="19"/>
      <c r="L6487" s="24" t="str">
        <f t="shared" ca="1" si="102"/>
        <v>-</v>
      </c>
      <c r="M6487" s="15"/>
      <c r="N6487" s="15"/>
      <c r="O6487" s="15"/>
      <c r="P6487" s="15"/>
    </row>
    <row r="6488" spans="1:16" x14ac:dyDescent="0.25">
      <c r="L6488" s="21" t="str">
        <f t="shared" ca="1" si="102"/>
        <v>-</v>
      </c>
    </row>
    <row r="6489" spans="1:16" x14ac:dyDescent="0.25">
      <c r="A6489" s="15"/>
      <c r="B6489" s="19"/>
      <c r="C6489" s="15"/>
      <c r="D6489" s="15"/>
      <c r="E6489" s="15"/>
      <c r="F6489" s="15"/>
      <c r="G6489" s="15"/>
      <c r="H6489" s="15"/>
      <c r="I6489" s="15"/>
      <c r="J6489" s="15"/>
      <c r="K6489" s="19"/>
      <c r="L6489" s="24" t="str">
        <f t="shared" ca="1" si="102"/>
        <v>-</v>
      </c>
      <c r="M6489" s="15"/>
      <c r="N6489" s="15"/>
      <c r="O6489" s="15"/>
      <c r="P6489" s="15"/>
    </row>
    <row r="6490" spans="1:16" x14ac:dyDescent="0.25">
      <c r="L6490" s="21" t="str">
        <f t="shared" ca="1" si="102"/>
        <v>-</v>
      </c>
    </row>
    <row r="6491" spans="1:16" x14ac:dyDescent="0.25">
      <c r="A6491" s="15"/>
      <c r="B6491" s="19"/>
      <c r="C6491" s="15"/>
      <c r="D6491" s="15"/>
      <c r="E6491" s="15"/>
      <c r="F6491" s="15"/>
      <c r="G6491" s="15"/>
      <c r="H6491" s="15"/>
      <c r="I6491" s="15"/>
      <c r="J6491" s="15"/>
      <c r="K6491" s="19"/>
      <c r="L6491" s="24" t="str">
        <f t="shared" ca="1" si="102"/>
        <v>-</v>
      </c>
      <c r="M6491" s="15"/>
      <c r="N6491" s="15"/>
      <c r="O6491" s="15"/>
      <c r="P6491" s="15"/>
    </row>
    <row r="6492" spans="1:16" x14ac:dyDescent="0.25">
      <c r="L6492" s="21" t="str">
        <f t="shared" ca="1" si="102"/>
        <v>-</v>
      </c>
    </row>
    <row r="6493" spans="1:16" x14ac:dyDescent="0.25">
      <c r="A6493" s="15"/>
      <c r="B6493" s="19"/>
      <c r="C6493" s="15"/>
      <c r="D6493" s="15"/>
      <c r="E6493" s="15"/>
      <c r="F6493" s="15"/>
      <c r="G6493" s="15"/>
      <c r="H6493" s="15"/>
      <c r="I6493" s="15"/>
      <c r="J6493" s="15"/>
      <c r="K6493" s="19"/>
      <c r="L6493" s="24" t="str">
        <f t="shared" ca="1" si="102"/>
        <v>-</v>
      </c>
      <c r="M6493" s="15"/>
      <c r="N6493" s="15"/>
      <c r="O6493" s="15"/>
      <c r="P6493" s="15"/>
    </row>
    <row r="6494" spans="1:16" x14ac:dyDescent="0.25">
      <c r="L6494" s="21" t="str">
        <f t="shared" ca="1" si="102"/>
        <v>-</v>
      </c>
    </row>
    <row r="6495" spans="1:16" x14ac:dyDescent="0.25">
      <c r="A6495" s="15"/>
      <c r="B6495" s="19"/>
      <c r="C6495" s="15"/>
      <c r="D6495" s="15"/>
      <c r="E6495" s="15"/>
      <c r="F6495" s="15"/>
      <c r="G6495" s="15"/>
      <c r="H6495" s="15"/>
      <c r="I6495" s="15"/>
      <c r="J6495" s="15"/>
      <c r="K6495" s="19"/>
      <c r="L6495" s="24" t="str">
        <f t="shared" ca="1" si="102"/>
        <v>-</v>
      </c>
      <c r="M6495" s="15"/>
      <c r="N6495" s="15"/>
      <c r="O6495" s="15"/>
      <c r="P6495" s="15"/>
    </row>
    <row r="6496" spans="1:16" x14ac:dyDescent="0.25">
      <c r="L6496" s="21" t="str">
        <f t="shared" ca="1" si="102"/>
        <v>-</v>
      </c>
    </row>
    <row r="6497" spans="1:16" x14ac:dyDescent="0.25">
      <c r="A6497" s="15"/>
      <c r="B6497" s="19"/>
      <c r="C6497" s="15"/>
      <c r="D6497" s="15"/>
      <c r="E6497" s="15"/>
      <c r="F6497" s="15"/>
      <c r="G6497" s="15"/>
      <c r="H6497" s="15"/>
      <c r="I6497" s="15"/>
      <c r="J6497" s="15"/>
      <c r="K6497" s="19"/>
      <c r="L6497" s="24" t="str">
        <f t="shared" ca="1" si="102"/>
        <v>-</v>
      </c>
      <c r="M6497" s="15"/>
      <c r="N6497" s="15"/>
      <c r="O6497" s="15"/>
      <c r="P6497" s="15"/>
    </row>
    <row r="6498" spans="1:16" x14ac:dyDescent="0.25">
      <c r="L6498" s="21" t="str">
        <f t="shared" ca="1" si="102"/>
        <v>-</v>
      </c>
    </row>
    <row r="6499" spans="1:16" x14ac:dyDescent="0.25">
      <c r="A6499" s="15"/>
      <c r="B6499" s="19"/>
      <c r="C6499" s="15"/>
      <c r="D6499" s="15"/>
      <c r="E6499" s="15"/>
      <c r="F6499" s="15"/>
      <c r="G6499" s="15"/>
      <c r="H6499" s="15"/>
      <c r="I6499" s="15"/>
      <c r="J6499" s="15"/>
      <c r="K6499" s="19"/>
      <c r="L6499" s="24" t="str">
        <f t="shared" ca="1" si="102"/>
        <v>-</v>
      </c>
      <c r="M6499" s="15"/>
      <c r="N6499" s="15"/>
      <c r="O6499" s="15"/>
      <c r="P6499" s="15"/>
    </row>
    <row r="6500" spans="1:16" x14ac:dyDescent="0.25">
      <c r="L6500" s="21" t="str">
        <f t="shared" ca="1" si="102"/>
        <v>-</v>
      </c>
    </row>
    <row r="6501" spans="1:16" x14ac:dyDescent="0.25">
      <c r="A6501" s="15"/>
      <c r="B6501" s="19"/>
      <c r="C6501" s="15"/>
      <c r="D6501" s="15"/>
      <c r="E6501" s="15"/>
      <c r="F6501" s="15"/>
      <c r="G6501" s="15"/>
      <c r="H6501" s="15"/>
      <c r="I6501" s="15"/>
      <c r="J6501" s="15"/>
      <c r="K6501" s="19"/>
      <c r="L6501" s="24" t="str">
        <f t="shared" ca="1" si="102"/>
        <v>-</v>
      </c>
      <c r="M6501" s="15"/>
      <c r="N6501" s="15"/>
      <c r="O6501" s="15"/>
      <c r="P6501" s="15"/>
    </row>
    <row r="6502" spans="1:16" x14ac:dyDescent="0.25">
      <c r="L6502" s="21" t="str">
        <f t="shared" ca="1" si="102"/>
        <v>-</v>
      </c>
    </row>
    <row r="6503" spans="1:16" x14ac:dyDescent="0.25">
      <c r="A6503" s="15"/>
      <c r="B6503" s="19"/>
      <c r="C6503" s="15"/>
      <c r="D6503" s="15"/>
      <c r="E6503" s="15"/>
      <c r="F6503" s="15"/>
      <c r="G6503" s="15"/>
      <c r="H6503" s="15"/>
      <c r="I6503" s="15"/>
      <c r="J6503" s="15"/>
      <c r="K6503" s="19"/>
      <c r="L6503" s="24" t="str">
        <f t="shared" ca="1" si="102"/>
        <v>-</v>
      </c>
      <c r="M6503" s="15"/>
      <c r="N6503" s="15"/>
      <c r="O6503" s="15"/>
      <c r="P6503" s="15"/>
    </row>
    <row r="6504" spans="1:16" x14ac:dyDescent="0.25">
      <c r="L6504" s="21" t="str">
        <f t="shared" ca="1" si="102"/>
        <v>-</v>
      </c>
    </row>
    <row r="6505" spans="1:16" x14ac:dyDescent="0.25">
      <c r="A6505" s="15"/>
      <c r="B6505" s="19"/>
      <c r="C6505" s="15"/>
      <c r="D6505" s="15"/>
      <c r="E6505" s="15"/>
      <c r="F6505" s="15"/>
      <c r="G6505" s="15"/>
      <c r="H6505" s="15"/>
      <c r="I6505" s="15"/>
      <c r="J6505" s="15"/>
      <c r="K6505" s="19"/>
      <c r="L6505" s="24" t="str">
        <f t="shared" ca="1" si="102"/>
        <v>-</v>
      </c>
      <c r="M6505" s="15"/>
      <c r="N6505" s="15"/>
      <c r="O6505" s="15"/>
      <c r="P6505" s="15"/>
    </row>
    <row r="6506" spans="1:16" x14ac:dyDescent="0.25">
      <c r="L6506" s="21" t="str">
        <f t="shared" ca="1" si="102"/>
        <v>-</v>
      </c>
    </row>
    <row r="6507" spans="1:16" x14ac:dyDescent="0.25">
      <c r="A6507" s="15"/>
      <c r="B6507" s="19"/>
      <c r="C6507" s="15"/>
      <c r="D6507" s="15"/>
      <c r="E6507" s="15"/>
      <c r="F6507" s="15"/>
      <c r="G6507" s="15"/>
      <c r="H6507" s="15"/>
      <c r="I6507" s="15"/>
      <c r="J6507" s="15"/>
      <c r="K6507" s="19"/>
      <c r="L6507" s="24" t="str">
        <f t="shared" ca="1" si="102"/>
        <v>-</v>
      </c>
      <c r="M6507" s="15"/>
      <c r="N6507" s="15"/>
      <c r="O6507" s="15"/>
      <c r="P6507" s="15"/>
    </row>
    <row r="6508" spans="1:16" x14ac:dyDescent="0.25">
      <c r="L6508" s="21" t="str">
        <f t="shared" ca="1" si="102"/>
        <v>-</v>
      </c>
    </row>
    <row r="6509" spans="1:16" x14ac:dyDescent="0.25">
      <c r="A6509" s="15"/>
      <c r="B6509" s="19"/>
      <c r="C6509" s="15"/>
      <c r="D6509" s="15"/>
      <c r="E6509" s="15"/>
      <c r="F6509" s="15"/>
      <c r="G6509" s="15"/>
      <c r="H6509" s="15"/>
      <c r="I6509" s="15"/>
      <c r="J6509" s="15"/>
      <c r="K6509" s="19"/>
      <c r="L6509" s="24" t="str">
        <f t="shared" ca="1" si="102"/>
        <v>-</v>
      </c>
      <c r="M6509" s="15"/>
      <c r="N6509" s="15"/>
      <c r="O6509" s="15"/>
      <c r="P6509" s="15"/>
    </row>
    <row r="6510" spans="1:16" x14ac:dyDescent="0.25">
      <c r="L6510" s="21" t="str">
        <f t="shared" ca="1" si="102"/>
        <v>-</v>
      </c>
    </row>
    <row r="6511" spans="1:16" x14ac:dyDescent="0.25">
      <c r="A6511" s="15"/>
      <c r="B6511" s="19"/>
      <c r="C6511" s="15"/>
      <c r="D6511" s="15"/>
      <c r="E6511" s="15"/>
      <c r="F6511" s="15"/>
      <c r="G6511" s="15"/>
      <c r="H6511" s="15"/>
      <c r="I6511" s="15"/>
      <c r="J6511" s="15"/>
      <c r="K6511" s="19"/>
      <c r="L6511" s="24" t="str">
        <f t="shared" ca="1" si="102"/>
        <v>-</v>
      </c>
      <c r="M6511" s="15"/>
      <c r="N6511" s="15"/>
      <c r="O6511" s="15"/>
      <c r="P6511" s="15"/>
    </row>
    <row r="6512" spans="1:16" x14ac:dyDescent="0.25">
      <c r="L6512" s="21" t="str">
        <f t="shared" ca="1" si="102"/>
        <v>-</v>
      </c>
    </row>
    <row r="6513" spans="1:16" x14ac:dyDescent="0.25">
      <c r="A6513" s="15"/>
      <c r="B6513" s="19"/>
      <c r="C6513" s="15"/>
      <c r="D6513" s="15"/>
      <c r="E6513" s="15"/>
      <c r="F6513" s="15"/>
      <c r="G6513" s="15"/>
      <c r="H6513" s="15"/>
      <c r="I6513" s="15"/>
      <c r="J6513" s="15"/>
      <c r="K6513" s="19"/>
      <c r="L6513" s="24" t="str">
        <f t="shared" ca="1" si="102"/>
        <v>-</v>
      </c>
      <c r="M6513" s="15"/>
      <c r="N6513" s="15"/>
      <c r="O6513" s="15"/>
      <c r="P6513" s="15"/>
    </row>
    <row r="6514" spans="1:16" x14ac:dyDescent="0.25">
      <c r="L6514" s="21" t="str">
        <f t="shared" ca="1" si="102"/>
        <v>-</v>
      </c>
    </row>
    <row r="6515" spans="1:16" x14ac:dyDescent="0.25">
      <c r="A6515" s="15"/>
      <c r="B6515" s="19"/>
      <c r="C6515" s="15"/>
      <c r="D6515" s="15"/>
      <c r="E6515" s="15"/>
      <c r="F6515" s="15"/>
      <c r="G6515" s="15"/>
      <c r="H6515" s="15"/>
      <c r="I6515" s="15"/>
      <c r="J6515" s="15"/>
      <c r="K6515" s="19"/>
      <c r="L6515" s="24" t="str">
        <f t="shared" ca="1" si="102"/>
        <v>-</v>
      </c>
      <c r="M6515" s="15"/>
      <c r="N6515" s="15"/>
      <c r="O6515" s="15"/>
      <c r="P6515" s="15"/>
    </row>
    <row r="6516" spans="1:16" x14ac:dyDescent="0.25">
      <c r="L6516" s="21" t="str">
        <f t="shared" ca="1" si="102"/>
        <v>-</v>
      </c>
    </row>
    <row r="6517" spans="1:16" x14ac:dyDescent="0.25">
      <c r="A6517" s="15"/>
      <c r="B6517" s="19"/>
      <c r="C6517" s="15"/>
      <c r="D6517" s="15"/>
      <c r="E6517" s="15"/>
      <c r="F6517" s="15"/>
      <c r="G6517" s="15"/>
      <c r="H6517" s="15"/>
      <c r="I6517" s="15"/>
      <c r="J6517" s="15"/>
      <c r="K6517" s="19"/>
      <c r="L6517" s="24" t="str">
        <f t="shared" ca="1" si="102"/>
        <v>-</v>
      </c>
      <c r="M6517" s="15"/>
      <c r="N6517" s="15"/>
      <c r="O6517" s="15"/>
      <c r="P6517" s="15"/>
    </row>
    <row r="6518" spans="1:16" x14ac:dyDescent="0.25">
      <c r="L6518" s="21" t="str">
        <f t="shared" ca="1" si="102"/>
        <v>-</v>
      </c>
    </row>
    <row r="6519" spans="1:16" x14ac:dyDescent="0.25">
      <c r="A6519" s="15"/>
      <c r="B6519" s="19"/>
      <c r="C6519" s="15"/>
      <c r="D6519" s="15"/>
      <c r="E6519" s="15"/>
      <c r="F6519" s="15"/>
      <c r="G6519" s="15"/>
      <c r="H6519" s="15"/>
      <c r="I6519" s="15"/>
      <c r="J6519" s="15"/>
      <c r="K6519" s="19"/>
      <c r="L6519" s="24" t="str">
        <f t="shared" ca="1" si="102"/>
        <v>-</v>
      </c>
      <c r="M6519" s="15"/>
      <c r="N6519" s="15"/>
      <c r="O6519" s="15"/>
      <c r="P6519" s="15"/>
    </row>
    <row r="6520" spans="1:16" x14ac:dyDescent="0.25">
      <c r="L6520" s="21" t="str">
        <f t="shared" ca="1" si="102"/>
        <v>-</v>
      </c>
    </row>
    <row r="6521" spans="1:16" x14ac:dyDescent="0.25">
      <c r="A6521" s="15"/>
      <c r="B6521" s="19"/>
      <c r="C6521" s="15"/>
      <c r="D6521" s="15"/>
      <c r="E6521" s="15"/>
      <c r="F6521" s="15"/>
      <c r="G6521" s="15"/>
      <c r="H6521" s="15"/>
      <c r="I6521" s="15"/>
      <c r="J6521" s="15"/>
      <c r="K6521" s="19"/>
      <c r="L6521" s="24" t="str">
        <f t="shared" ca="1" si="102"/>
        <v>-</v>
      </c>
      <c r="M6521" s="15"/>
      <c r="N6521" s="15"/>
      <c r="O6521" s="15"/>
      <c r="P6521" s="15"/>
    </row>
    <row r="6522" spans="1:16" x14ac:dyDescent="0.25">
      <c r="L6522" s="21" t="str">
        <f t="shared" ca="1" si="102"/>
        <v>-</v>
      </c>
    </row>
    <row r="6523" spans="1:16" x14ac:dyDescent="0.25">
      <c r="A6523" s="15"/>
      <c r="B6523" s="19"/>
      <c r="C6523" s="15"/>
      <c r="D6523" s="15"/>
      <c r="E6523" s="15"/>
      <c r="F6523" s="15"/>
      <c r="G6523" s="15"/>
      <c r="H6523" s="15"/>
      <c r="I6523" s="15"/>
      <c r="J6523" s="15"/>
      <c r="K6523" s="19"/>
      <c r="L6523" s="24" t="str">
        <f t="shared" ca="1" si="102"/>
        <v>-</v>
      </c>
      <c r="M6523" s="15"/>
      <c r="N6523" s="15"/>
      <c r="O6523" s="15"/>
      <c r="P6523" s="15"/>
    </row>
    <row r="6524" spans="1:16" x14ac:dyDescent="0.25">
      <c r="L6524" s="21" t="str">
        <f t="shared" ca="1" si="102"/>
        <v>-</v>
      </c>
    </row>
    <row r="6525" spans="1:16" x14ac:dyDescent="0.25">
      <c r="A6525" s="15"/>
      <c r="B6525" s="19"/>
      <c r="C6525" s="15"/>
      <c r="D6525" s="15"/>
      <c r="E6525" s="15"/>
      <c r="F6525" s="15"/>
      <c r="G6525" s="15"/>
      <c r="H6525" s="15"/>
      <c r="I6525" s="15"/>
      <c r="J6525" s="15"/>
      <c r="K6525" s="19"/>
      <c r="L6525" s="24" t="str">
        <f t="shared" ca="1" si="102"/>
        <v>-</v>
      </c>
      <c r="M6525" s="15"/>
      <c r="N6525" s="15"/>
      <c r="O6525" s="15"/>
      <c r="P6525" s="15"/>
    </row>
    <row r="6526" spans="1:16" x14ac:dyDescent="0.25">
      <c r="L6526" s="21" t="str">
        <f t="shared" ca="1" si="102"/>
        <v>-</v>
      </c>
    </row>
    <row r="6527" spans="1:16" x14ac:dyDescent="0.25">
      <c r="A6527" s="15"/>
      <c r="B6527" s="19"/>
      <c r="C6527" s="15"/>
      <c r="D6527" s="15"/>
      <c r="E6527" s="15"/>
      <c r="F6527" s="15"/>
      <c r="G6527" s="15"/>
      <c r="H6527" s="15"/>
      <c r="I6527" s="15"/>
      <c r="J6527" s="15"/>
      <c r="K6527" s="19"/>
      <c r="L6527" s="24" t="str">
        <f t="shared" ca="1" si="102"/>
        <v>-</v>
      </c>
      <c r="M6527" s="15"/>
      <c r="N6527" s="15"/>
      <c r="O6527" s="15"/>
      <c r="P6527" s="15"/>
    </row>
    <row r="6528" spans="1:16" x14ac:dyDescent="0.25">
      <c r="L6528" s="21" t="str">
        <f t="shared" ca="1" si="102"/>
        <v>-</v>
      </c>
    </row>
    <row r="6529" spans="1:16" x14ac:dyDescent="0.25">
      <c r="A6529" s="15"/>
      <c r="B6529" s="19"/>
      <c r="C6529" s="15"/>
      <c r="D6529" s="15"/>
      <c r="E6529" s="15"/>
      <c r="F6529" s="15"/>
      <c r="G6529" s="15"/>
      <c r="H6529" s="15"/>
      <c r="I6529" s="15"/>
      <c r="J6529" s="15"/>
      <c r="K6529" s="19"/>
      <c r="L6529" s="24" t="str">
        <f t="shared" ca="1" si="102"/>
        <v>-</v>
      </c>
      <c r="M6529" s="15"/>
      <c r="N6529" s="15"/>
      <c r="O6529" s="15"/>
      <c r="P6529" s="15"/>
    </row>
    <row r="6530" spans="1:16" x14ac:dyDescent="0.25">
      <c r="L6530" s="21" t="str">
        <f t="shared" ca="1" si="102"/>
        <v>-</v>
      </c>
    </row>
    <row r="6531" spans="1:16" x14ac:dyDescent="0.25">
      <c r="A6531" s="15"/>
      <c r="B6531" s="19"/>
      <c r="C6531" s="15"/>
      <c r="D6531" s="15"/>
      <c r="E6531" s="15"/>
      <c r="F6531" s="15"/>
      <c r="G6531" s="15"/>
      <c r="H6531" s="15"/>
      <c r="I6531" s="15"/>
      <c r="J6531" s="15"/>
      <c r="K6531" s="19"/>
      <c r="L6531" s="24" t="str">
        <f t="shared" ca="1" si="102"/>
        <v>-</v>
      </c>
      <c r="M6531" s="15"/>
      <c r="N6531" s="15"/>
      <c r="O6531" s="15"/>
      <c r="P6531" s="15"/>
    </row>
    <row r="6532" spans="1:16" x14ac:dyDescent="0.25">
      <c r="L6532" s="21" t="str">
        <f t="shared" ca="1" si="102"/>
        <v>-</v>
      </c>
    </row>
    <row r="6533" spans="1:16" x14ac:dyDescent="0.25">
      <c r="A6533" s="15"/>
      <c r="B6533" s="19"/>
      <c r="C6533" s="15"/>
      <c r="D6533" s="15"/>
      <c r="E6533" s="15"/>
      <c r="F6533" s="15"/>
      <c r="G6533" s="15"/>
      <c r="H6533" s="15"/>
      <c r="I6533" s="15"/>
      <c r="J6533" s="15"/>
      <c r="K6533" s="19"/>
      <c r="L6533" s="24" t="str">
        <f t="shared" ca="1" si="102"/>
        <v>-</v>
      </c>
      <c r="M6533" s="15"/>
      <c r="N6533" s="15"/>
      <c r="O6533" s="15"/>
      <c r="P6533" s="15"/>
    </row>
    <row r="6534" spans="1:16" x14ac:dyDescent="0.25">
      <c r="L6534" s="21" t="str">
        <f t="shared" ref="L6534:L6597" ca="1" si="103">IF(B6534&gt;1/1/1900, (IF(M6534="Closed",(DATEDIF(B6534,K6534,"d"))-(DATEDIF(H6534,J6534,"d")),IF(OR(M6534="Pending",ISBLANK(K6534)),TODAY()-B6534))),"-")</f>
        <v>-</v>
      </c>
    </row>
    <row r="6535" spans="1:16" x14ac:dyDescent="0.25">
      <c r="A6535" s="15"/>
      <c r="B6535" s="19"/>
      <c r="C6535" s="15"/>
      <c r="D6535" s="15"/>
      <c r="E6535" s="15"/>
      <c r="F6535" s="15"/>
      <c r="G6535" s="15"/>
      <c r="H6535" s="15"/>
      <c r="I6535" s="15"/>
      <c r="J6535" s="15"/>
      <c r="K6535" s="19"/>
      <c r="L6535" s="24" t="str">
        <f t="shared" ca="1" si="103"/>
        <v>-</v>
      </c>
      <c r="M6535" s="15"/>
      <c r="N6535" s="15"/>
      <c r="O6535" s="15"/>
      <c r="P6535" s="15"/>
    </row>
    <row r="6536" spans="1:16" x14ac:dyDescent="0.25">
      <c r="L6536" s="21" t="str">
        <f t="shared" ca="1" si="103"/>
        <v>-</v>
      </c>
    </row>
    <row r="6537" spans="1:16" x14ac:dyDescent="0.25">
      <c r="A6537" s="15"/>
      <c r="B6537" s="19"/>
      <c r="C6537" s="15"/>
      <c r="D6537" s="15"/>
      <c r="E6537" s="15"/>
      <c r="F6537" s="15"/>
      <c r="G6537" s="15"/>
      <c r="H6537" s="15"/>
      <c r="I6537" s="15"/>
      <c r="J6537" s="15"/>
      <c r="K6537" s="19"/>
      <c r="L6537" s="24" t="str">
        <f t="shared" ca="1" si="103"/>
        <v>-</v>
      </c>
      <c r="M6537" s="15"/>
      <c r="N6537" s="15"/>
      <c r="O6537" s="15"/>
      <c r="P6537" s="15"/>
    </row>
    <row r="6538" spans="1:16" x14ac:dyDescent="0.25">
      <c r="L6538" s="21" t="str">
        <f t="shared" ca="1" si="103"/>
        <v>-</v>
      </c>
    </row>
    <row r="6539" spans="1:16" x14ac:dyDescent="0.25">
      <c r="A6539" s="15"/>
      <c r="B6539" s="19"/>
      <c r="C6539" s="15"/>
      <c r="D6539" s="15"/>
      <c r="E6539" s="15"/>
      <c r="F6539" s="15"/>
      <c r="G6539" s="15"/>
      <c r="H6539" s="15"/>
      <c r="I6539" s="15"/>
      <c r="J6539" s="15"/>
      <c r="K6539" s="19"/>
      <c r="L6539" s="24" t="str">
        <f t="shared" ca="1" si="103"/>
        <v>-</v>
      </c>
      <c r="M6539" s="15"/>
      <c r="N6539" s="15"/>
      <c r="O6539" s="15"/>
      <c r="P6539" s="15"/>
    </row>
    <row r="6540" spans="1:16" x14ac:dyDescent="0.25">
      <c r="L6540" s="21" t="str">
        <f t="shared" ca="1" si="103"/>
        <v>-</v>
      </c>
    </row>
    <row r="6541" spans="1:16" x14ac:dyDescent="0.25">
      <c r="A6541" s="15"/>
      <c r="B6541" s="19"/>
      <c r="C6541" s="15"/>
      <c r="D6541" s="15"/>
      <c r="E6541" s="15"/>
      <c r="F6541" s="15"/>
      <c r="G6541" s="15"/>
      <c r="H6541" s="15"/>
      <c r="I6541" s="15"/>
      <c r="J6541" s="15"/>
      <c r="K6541" s="19"/>
      <c r="L6541" s="24" t="str">
        <f t="shared" ca="1" si="103"/>
        <v>-</v>
      </c>
      <c r="M6541" s="15"/>
      <c r="N6541" s="15"/>
      <c r="O6541" s="15"/>
      <c r="P6541" s="15"/>
    </row>
    <row r="6542" spans="1:16" x14ac:dyDescent="0.25">
      <c r="L6542" s="21" t="str">
        <f t="shared" ca="1" si="103"/>
        <v>-</v>
      </c>
    </row>
    <row r="6543" spans="1:16" x14ac:dyDescent="0.25">
      <c r="A6543" s="15"/>
      <c r="B6543" s="19"/>
      <c r="C6543" s="15"/>
      <c r="D6543" s="15"/>
      <c r="E6543" s="15"/>
      <c r="F6543" s="15"/>
      <c r="G6543" s="15"/>
      <c r="H6543" s="15"/>
      <c r="I6543" s="15"/>
      <c r="J6543" s="15"/>
      <c r="K6543" s="19"/>
      <c r="L6543" s="24" t="str">
        <f t="shared" ca="1" si="103"/>
        <v>-</v>
      </c>
      <c r="M6543" s="15"/>
      <c r="N6543" s="15"/>
      <c r="O6543" s="15"/>
      <c r="P6543" s="15"/>
    </row>
    <row r="6544" spans="1:16" x14ac:dyDescent="0.25">
      <c r="L6544" s="21" t="str">
        <f t="shared" ca="1" si="103"/>
        <v>-</v>
      </c>
    </row>
    <row r="6545" spans="1:16" x14ac:dyDescent="0.25">
      <c r="A6545" s="15"/>
      <c r="B6545" s="19"/>
      <c r="C6545" s="15"/>
      <c r="D6545" s="15"/>
      <c r="E6545" s="15"/>
      <c r="F6545" s="15"/>
      <c r="G6545" s="15"/>
      <c r="H6545" s="15"/>
      <c r="I6545" s="15"/>
      <c r="J6545" s="15"/>
      <c r="K6545" s="19"/>
      <c r="L6545" s="24" t="str">
        <f t="shared" ca="1" si="103"/>
        <v>-</v>
      </c>
      <c r="M6545" s="15"/>
      <c r="N6545" s="15"/>
      <c r="O6545" s="15"/>
      <c r="P6545" s="15"/>
    </row>
    <row r="6546" spans="1:16" x14ac:dyDescent="0.25">
      <c r="L6546" s="21" t="str">
        <f t="shared" ca="1" si="103"/>
        <v>-</v>
      </c>
    </row>
    <row r="6547" spans="1:16" x14ac:dyDescent="0.25">
      <c r="A6547" s="15"/>
      <c r="B6547" s="19"/>
      <c r="C6547" s="15"/>
      <c r="D6547" s="15"/>
      <c r="E6547" s="15"/>
      <c r="F6547" s="15"/>
      <c r="G6547" s="15"/>
      <c r="H6547" s="15"/>
      <c r="I6547" s="15"/>
      <c r="J6547" s="15"/>
      <c r="K6547" s="19"/>
      <c r="L6547" s="24" t="str">
        <f t="shared" ca="1" si="103"/>
        <v>-</v>
      </c>
      <c r="M6547" s="15"/>
      <c r="N6547" s="15"/>
      <c r="O6547" s="15"/>
      <c r="P6547" s="15"/>
    </row>
    <row r="6548" spans="1:16" x14ac:dyDescent="0.25">
      <c r="L6548" s="21" t="str">
        <f t="shared" ca="1" si="103"/>
        <v>-</v>
      </c>
    </row>
    <row r="6549" spans="1:16" x14ac:dyDescent="0.25">
      <c r="A6549" s="15"/>
      <c r="B6549" s="19"/>
      <c r="C6549" s="15"/>
      <c r="D6549" s="15"/>
      <c r="E6549" s="15"/>
      <c r="F6549" s="15"/>
      <c r="G6549" s="15"/>
      <c r="H6549" s="15"/>
      <c r="I6549" s="15"/>
      <c r="J6549" s="15"/>
      <c r="K6549" s="19"/>
      <c r="L6549" s="24" t="str">
        <f t="shared" ca="1" si="103"/>
        <v>-</v>
      </c>
      <c r="M6549" s="15"/>
      <c r="N6549" s="15"/>
      <c r="O6549" s="15"/>
      <c r="P6549" s="15"/>
    </row>
    <row r="6550" spans="1:16" x14ac:dyDescent="0.25">
      <c r="L6550" s="21" t="str">
        <f t="shared" ca="1" si="103"/>
        <v>-</v>
      </c>
    </row>
    <row r="6551" spans="1:16" x14ac:dyDescent="0.25">
      <c r="A6551" s="15"/>
      <c r="B6551" s="19"/>
      <c r="C6551" s="15"/>
      <c r="D6551" s="15"/>
      <c r="E6551" s="15"/>
      <c r="F6551" s="15"/>
      <c r="G6551" s="15"/>
      <c r="H6551" s="15"/>
      <c r="I6551" s="15"/>
      <c r="J6551" s="15"/>
      <c r="K6551" s="19"/>
      <c r="L6551" s="24" t="str">
        <f t="shared" ca="1" si="103"/>
        <v>-</v>
      </c>
      <c r="M6551" s="15"/>
      <c r="N6551" s="15"/>
      <c r="O6551" s="15"/>
      <c r="P6551" s="15"/>
    </row>
    <row r="6552" spans="1:16" x14ac:dyDescent="0.25">
      <c r="L6552" s="21" t="str">
        <f t="shared" ca="1" si="103"/>
        <v>-</v>
      </c>
    </row>
    <row r="6553" spans="1:16" x14ac:dyDescent="0.25">
      <c r="A6553" s="15"/>
      <c r="B6553" s="19"/>
      <c r="C6553" s="15"/>
      <c r="D6553" s="15"/>
      <c r="E6553" s="15"/>
      <c r="F6553" s="15"/>
      <c r="G6553" s="15"/>
      <c r="H6553" s="15"/>
      <c r="I6553" s="15"/>
      <c r="J6553" s="15"/>
      <c r="K6553" s="19"/>
      <c r="L6553" s="24" t="str">
        <f t="shared" ca="1" si="103"/>
        <v>-</v>
      </c>
      <c r="M6553" s="15"/>
      <c r="N6553" s="15"/>
      <c r="O6553" s="15"/>
      <c r="P6553" s="15"/>
    </row>
    <row r="6554" spans="1:16" x14ac:dyDescent="0.25">
      <c r="L6554" s="21" t="str">
        <f t="shared" ca="1" si="103"/>
        <v>-</v>
      </c>
    </row>
    <row r="6555" spans="1:16" x14ac:dyDescent="0.25">
      <c r="A6555" s="15"/>
      <c r="B6555" s="19"/>
      <c r="C6555" s="15"/>
      <c r="D6555" s="15"/>
      <c r="E6555" s="15"/>
      <c r="F6555" s="15"/>
      <c r="G6555" s="15"/>
      <c r="H6555" s="15"/>
      <c r="I6555" s="15"/>
      <c r="J6555" s="15"/>
      <c r="K6555" s="19"/>
      <c r="L6555" s="24" t="str">
        <f t="shared" ca="1" si="103"/>
        <v>-</v>
      </c>
      <c r="M6555" s="15"/>
      <c r="N6555" s="15"/>
      <c r="O6555" s="15"/>
      <c r="P6555" s="15"/>
    </row>
    <row r="6556" spans="1:16" x14ac:dyDescent="0.25">
      <c r="L6556" s="21" t="str">
        <f t="shared" ca="1" si="103"/>
        <v>-</v>
      </c>
    </row>
    <row r="6557" spans="1:16" x14ac:dyDescent="0.25">
      <c r="A6557" s="15"/>
      <c r="B6557" s="19"/>
      <c r="C6557" s="15"/>
      <c r="D6557" s="15"/>
      <c r="E6557" s="15"/>
      <c r="F6557" s="15"/>
      <c r="G6557" s="15"/>
      <c r="H6557" s="15"/>
      <c r="I6557" s="15"/>
      <c r="J6557" s="15"/>
      <c r="K6557" s="19"/>
      <c r="L6557" s="24" t="str">
        <f t="shared" ca="1" si="103"/>
        <v>-</v>
      </c>
      <c r="M6557" s="15"/>
      <c r="N6557" s="15"/>
      <c r="O6557" s="15"/>
      <c r="P6557" s="15"/>
    </row>
    <row r="6558" spans="1:16" x14ac:dyDescent="0.25">
      <c r="L6558" s="21" t="str">
        <f t="shared" ca="1" si="103"/>
        <v>-</v>
      </c>
    </row>
    <row r="6559" spans="1:16" x14ac:dyDescent="0.25">
      <c r="A6559" s="15"/>
      <c r="B6559" s="19"/>
      <c r="C6559" s="15"/>
      <c r="D6559" s="15"/>
      <c r="E6559" s="15"/>
      <c r="F6559" s="15"/>
      <c r="G6559" s="15"/>
      <c r="H6559" s="15"/>
      <c r="I6559" s="15"/>
      <c r="J6559" s="15"/>
      <c r="K6559" s="19"/>
      <c r="L6559" s="24" t="str">
        <f t="shared" ca="1" si="103"/>
        <v>-</v>
      </c>
      <c r="M6559" s="15"/>
      <c r="N6559" s="15"/>
      <c r="O6559" s="15"/>
      <c r="P6559" s="15"/>
    </row>
    <row r="6560" spans="1:16" x14ac:dyDescent="0.25">
      <c r="L6560" s="21" t="str">
        <f t="shared" ca="1" si="103"/>
        <v>-</v>
      </c>
    </row>
    <row r="6561" spans="1:16" x14ac:dyDescent="0.25">
      <c r="A6561" s="15"/>
      <c r="B6561" s="19"/>
      <c r="C6561" s="15"/>
      <c r="D6561" s="15"/>
      <c r="E6561" s="15"/>
      <c r="F6561" s="15"/>
      <c r="G6561" s="15"/>
      <c r="H6561" s="15"/>
      <c r="I6561" s="15"/>
      <c r="J6561" s="15"/>
      <c r="K6561" s="19"/>
      <c r="L6561" s="24" t="str">
        <f t="shared" ca="1" si="103"/>
        <v>-</v>
      </c>
      <c r="M6561" s="15"/>
      <c r="N6561" s="15"/>
      <c r="O6561" s="15"/>
      <c r="P6561" s="15"/>
    </row>
    <row r="6562" spans="1:16" x14ac:dyDescent="0.25">
      <c r="L6562" s="21" t="str">
        <f t="shared" ca="1" si="103"/>
        <v>-</v>
      </c>
    </row>
    <row r="6563" spans="1:16" x14ac:dyDescent="0.25">
      <c r="A6563" s="15"/>
      <c r="B6563" s="19"/>
      <c r="C6563" s="15"/>
      <c r="D6563" s="15"/>
      <c r="E6563" s="15"/>
      <c r="F6563" s="15"/>
      <c r="G6563" s="15"/>
      <c r="H6563" s="15"/>
      <c r="I6563" s="15"/>
      <c r="J6563" s="15"/>
      <c r="K6563" s="19"/>
      <c r="L6563" s="24" t="str">
        <f t="shared" ca="1" si="103"/>
        <v>-</v>
      </c>
      <c r="M6563" s="15"/>
      <c r="N6563" s="15"/>
      <c r="O6563" s="15"/>
      <c r="P6563" s="15"/>
    </row>
    <row r="6564" spans="1:16" x14ac:dyDescent="0.25">
      <c r="L6564" s="21" t="str">
        <f t="shared" ca="1" si="103"/>
        <v>-</v>
      </c>
    </row>
    <row r="6565" spans="1:16" x14ac:dyDescent="0.25">
      <c r="A6565" s="15"/>
      <c r="B6565" s="19"/>
      <c r="C6565" s="15"/>
      <c r="D6565" s="15"/>
      <c r="E6565" s="15"/>
      <c r="F6565" s="15"/>
      <c r="G6565" s="15"/>
      <c r="H6565" s="15"/>
      <c r="I6565" s="15"/>
      <c r="J6565" s="15"/>
      <c r="K6565" s="19"/>
      <c r="L6565" s="24" t="str">
        <f t="shared" ca="1" si="103"/>
        <v>-</v>
      </c>
      <c r="M6565" s="15"/>
      <c r="N6565" s="15"/>
      <c r="O6565" s="15"/>
      <c r="P6565" s="15"/>
    </row>
    <row r="6566" spans="1:16" x14ac:dyDescent="0.25">
      <c r="L6566" s="21" t="str">
        <f t="shared" ca="1" si="103"/>
        <v>-</v>
      </c>
    </row>
    <row r="6567" spans="1:16" x14ac:dyDescent="0.25">
      <c r="A6567" s="15"/>
      <c r="B6567" s="19"/>
      <c r="C6567" s="15"/>
      <c r="D6567" s="15"/>
      <c r="E6567" s="15"/>
      <c r="F6567" s="15"/>
      <c r="G6567" s="15"/>
      <c r="H6567" s="15"/>
      <c r="I6567" s="15"/>
      <c r="J6567" s="15"/>
      <c r="K6567" s="19"/>
      <c r="L6567" s="24" t="str">
        <f t="shared" ca="1" si="103"/>
        <v>-</v>
      </c>
      <c r="M6567" s="15"/>
      <c r="N6567" s="15"/>
      <c r="O6567" s="15"/>
      <c r="P6567" s="15"/>
    </row>
    <row r="6568" spans="1:16" x14ac:dyDescent="0.25">
      <c r="L6568" s="21" t="str">
        <f t="shared" ca="1" si="103"/>
        <v>-</v>
      </c>
    </row>
    <row r="6569" spans="1:16" x14ac:dyDescent="0.25">
      <c r="A6569" s="15"/>
      <c r="B6569" s="19"/>
      <c r="C6569" s="15"/>
      <c r="D6569" s="15"/>
      <c r="E6569" s="15"/>
      <c r="F6569" s="15"/>
      <c r="G6569" s="15"/>
      <c r="H6569" s="15"/>
      <c r="I6569" s="15"/>
      <c r="J6569" s="15"/>
      <c r="K6569" s="19"/>
      <c r="L6569" s="24" t="str">
        <f t="shared" ca="1" si="103"/>
        <v>-</v>
      </c>
      <c r="M6569" s="15"/>
      <c r="N6569" s="15"/>
      <c r="O6569" s="15"/>
      <c r="P6569" s="15"/>
    </row>
    <row r="6570" spans="1:16" x14ac:dyDescent="0.25">
      <c r="L6570" s="21" t="str">
        <f t="shared" ca="1" si="103"/>
        <v>-</v>
      </c>
    </row>
    <row r="6571" spans="1:16" x14ac:dyDescent="0.25">
      <c r="A6571" s="15"/>
      <c r="B6571" s="19"/>
      <c r="C6571" s="15"/>
      <c r="D6571" s="15"/>
      <c r="E6571" s="15"/>
      <c r="F6571" s="15"/>
      <c r="G6571" s="15"/>
      <c r="H6571" s="15"/>
      <c r="I6571" s="15"/>
      <c r="J6571" s="15"/>
      <c r="K6571" s="19"/>
      <c r="L6571" s="24" t="str">
        <f t="shared" ca="1" si="103"/>
        <v>-</v>
      </c>
      <c r="M6571" s="15"/>
      <c r="N6571" s="15"/>
      <c r="O6571" s="15"/>
      <c r="P6571" s="15"/>
    </row>
    <row r="6572" spans="1:16" x14ac:dyDescent="0.25">
      <c r="L6572" s="21" t="str">
        <f t="shared" ca="1" si="103"/>
        <v>-</v>
      </c>
    </row>
    <row r="6573" spans="1:16" x14ac:dyDescent="0.25">
      <c r="A6573" s="15"/>
      <c r="B6573" s="19"/>
      <c r="C6573" s="15"/>
      <c r="D6573" s="15"/>
      <c r="E6573" s="15"/>
      <c r="F6573" s="15"/>
      <c r="G6573" s="15"/>
      <c r="H6573" s="15"/>
      <c r="I6573" s="15"/>
      <c r="J6573" s="15"/>
      <c r="K6573" s="19"/>
      <c r="L6573" s="24" t="str">
        <f t="shared" ca="1" si="103"/>
        <v>-</v>
      </c>
      <c r="M6573" s="15"/>
      <c r="N6573" s="15"/>
      <c r="O6573" s="15"/>
      <c r="P6573" s="15"/>
    </row>
    <row r="6574" spans="1:16" x14ac:dyDescent="0.25">
      <c r="L6574" s="21" t="str">
        <f t="shared" ca="1" si="103"/>
        <v>-</v>
      </c>
    </row>
    <row r="6575" spans="1:16" x14ac:dyDescent="0.25">
      <c r="A6575" s="15"/>
      <c r="B6575" s="19"/>
      <c r="C6575" s="15"/>
      <c r="D6575" s="15"/>
      <c r="E6575" s="15"/>
      <c r="F6575" s="15"/>
      <c r="G6575" s="15"/>
      <c r="H6575" s="15"/>
      <c r="I6575" s="15"/>
      <c r="J6575" s="15"/>
      <c r="K6575" s="19"/>
      <c r="L6575" s="24" t="str">
        <f t="shared" ca="1" si="103"/>
        <v>-</v>
      </c>
      <c r="M6575" s="15"/>
      <c r="N6575" s="15"/>
      <c r="O6575" s="15"/>
      <c r="P6575" s="15"/>
    </row>
    <row r="6576" spans="1:16" x14ac:dyDescent="0.25">
      <c r="L6576" s="21" t="str">
        <f t="shared" ca="1" si="103"/>
        <v>-</v>
      </c>
    </row>
    <row r="6577" spans="1:16" x14ac:dyDescent="0.25">
      <c r="A6577" s="15"/>
      <c r="B6577" s="19"/>
      <c r="C6577" s="15"/>
      <c r="D6577" s="15"/>
      <c r="E6577" s="15"/>
      <c r="F6577" s="15"/>
      <c r="G6577" s="15"/>
      <c r="H6577" s="15"/>
      <c r="I6577" s="15"/>
      <c r="J6577" s="15"/>
      <c r="K6577" s="19"/>
      <c r="L6577" s="24" t="str">
        <f t="shared" ca="1" si="103"/>
        <v>-</v>
      </c>
      <c r="M6577" s="15"/>
      <c r="N6577" s="15"/>
      <c r="O6577" s="15"/>
      <c r="P6577" s="15"/>
    </row>
    <row r="6578" spans="1:16" x14ac:dyDescent="0.25">
      <c r="L6578" s="21" t="str">
        <f t="shared" ca="1" si="103"/>
        <v>-</v>
      </c>
    </row>
    <row r="6579" spans="1:16" x14ac:dyDescent="0.25">
      <c r="A6579" s="15"/>
      <c r="B6579" s="19"/>
      <c r="C6579" s="15"/>
      <c r="D6579" s="15"/>
      <c r="E6579" s="15"/>
      <c r="F6579" s="15"/>
      <c r="G6579" s="15"/>
      <c r="H6579" s="15"/>
      <c r="I6579" s="15"/>
      <c r="J6579" s="15"/>
      <c r="K6579" s="19"/>
      <c r="L6579" s="24" t="str">
        <f t="shared" ca="1" si="103"/>
        <v>-</v>
      </c>
      <c r="M6579" s="15"/>
      <c r="N6579" s="15"/>
      <c r="O6579" s="15"/>
      <c r="P6579" s="15"/>
    </row>
    <row r="6580" spans="1:16" x14ac:dyDescent="0.25">
      <c r="L6580" s="21" t="str">
        <f t="shared" ca="1" si="103"/>
        <v>-</v>
      </c>
    </row>
    <row r="6581" spans="1:16" x14ac:dyDescent="0.25">
      <c r="A6581" s="15"/>
      <c r="B6581" s="19"/>
      <c r="C6581" s="15"/>
      <c r="D6581" s="15"/>
      <c r="E6581" s="15"/>
      <c r="F6581" s="15"/>
      <c r="G6581" s="15"/>
      <c r="H6581" s="15"/>
      <c r="I6581" s="15"/>
      <c r="J6581" s="15"/>
      <c r="K6581" s="19"/>
      <c r="L6581" s="24" t="str">
        <f t="shared" ca="1" si="103"/>
        <v>-</v>
      </c>
      <c r="M6581" s="15"/>
      <c r="N6581" s="15"/>
      <c r="O6581" s="15"/>
      <c r="P6581" s="15"/>
    </row>
    <row r="6582" spans="1:16" x14ac:dyDescent="0.25">
      <c r="L6582" s="21" t="str">
        <f t="shared" ca="1" si="103"/>
        <v>-</v>
      </c>
    </row>
    <row r="6583" spans="1:16" x14ac:dyDescent="0.25">
      <c r="A6583" s="15"/>
      <c r="B6583" s="19"/>
      <c r="C6583" s="15"/>
      <c r="D6583" s="15"/>
      <c r="E6583" s="15"/>
      <c r="F6583" s="15"/>
      <c r="G6583" s="15"/>
      <c r="H6583" s="15"/>
      <c r="I6583" s="15"/>
      <c r="J6583" s="15"/>
      <c r="K6583" s="19"/>
      <c r="L6583" s="24" t="str">
        <f t="shared" ca="1" si="103"/>
        <v>-</v>
      </c>
      <c r="M6583" s="15"/>
      <c r="N6583" s="15"/>
      <c r="O6583" s="15"/>
      <c r="P6583" s="15"/>
    </row>
    <row r="6584" spans="1:16" x14ac:dyDescent="0.25">
      <c r="L6584" s="21" t="str">
        <f t="shared" ca="1" si="103"/>
        <v>-</v>
      </c>
    </row>
    <row r="6585" spans="1:16" x14ac:dyDescent="0.25">
      <c r="A6585" s="15"/>
      <c r="B6585" s="19"/>
      <c r="C6585" s="15"/>
      <c r="D6585" s="15"/>
      <c r="E6585" s="15"/>
      <c r="F6585" s="15"/>
      <c r="G6585" s="15"/>
      <c r="H6585" s="15"/>
      <c r="I6585" s="15"/>
      <c r="J6585" s="15"/>
      <c r="K6585" s="19"/>
      <c r="L6585" s="24" t="str">
        <f t="shared" ca="1" si="103"/>
        <v>-</v>
      </c>
      <c r="M6585" s="15"/>
      <c r="N6585" s="15"/>
      <c r="O6585" s="15"/>
      <c r="P6585" s="15"/>
    </row>
    <row r="6586" spans="1:16" x14ac:dyDescent="0.25">
      <c r="L6586" s="21" t="str">
        <f t="shared" ca="1" si="103"/>
        <v>-</v>
      </c>
    </row>
    <row r="6587" spans="1:16" x14ac:dyDescent="0.25">
      <c r="A6587" s="15"/>
      <c r="B6587" s="19"/>
      <c r="C6587" s="15"/>
      <c r="D6587" s="15"/>
      <c r="E6587" s="15"/>
      <c r="F6587" s="15"/>
      <c r="G6587" s="15"/>
      <c r="H6587" s="15"/>
      <c r="I6587" s="15"/>
      <c r="J6587" s="15"/>
      <c r="K6587" s="19"/>
      <c r="L6587" s="24" t="str">
        <f t="shared" ca="1" si="103"/>
        <v>-</v>
      </c>
      <c r="M6587" s="15"/>
      <c r="N6587" s="15"/>
      <c r="O6587" s="15"/>
      <c r="P6587" s="15"/>
    </row>
    <row r="6588" spans="1:16" x14ac:dyDescent="0.25">
      <c r="L6588" s="21" t="str">
        <f t="shared" ca="1" si="103"/>
        <v>-</v>
      </c>
    </row>
    <row r="6589" spans="1:16" x14ac:dyDescent="0.25">
      <c r="A6589" s="15"/>
      <c r="B6589" s="19"/>
      <c r="C6589" s="15"/>
      <c r="D6589" s="15"/>
      <c r="E6589" s="15"/>
      <c r="F6589" s="15"/>
      <c r="G6589" s="15"/>
      <c r="H6589" s="15"/>
      <c r="I6589" s="15"/>
      <c r="J6589" s="15"/>
      <c r="K6589" s="19"/>
      <c r="L6589" s="24" t="str">
        <f t="shared" ca="1" si="103"/>
        <v>-</v>
      </c>
      <c r="M6589" s="15"/>
      <c r="N6589" s="15"/>
      <c r="O6589" s="15"/>
      <c r="P6589" s="15"/>
    </row>
    <row r="6590" spans="1:16" x14ac:dyDescent="0.25">
      <c r="L6590" s="21" t="str">
        <f t="shared" ca="1" si="103"/>
        <v>-</v>
      </c>
    </row>
    <row r="6591" spans="1:16" x14ac:dyDescent="0.25">
      <c r="A6591" s="15"/>
      <c r="B6591" s="19"/>
      <c r="C6591" s="15"/>
      <c r="D6591" s="15"/>
      <c r="E6591" s="15"/>
      <c r="F6591" s="15"/>
      <c r="G6591" s="15"/>
      <c r="H6591" s="15"/>
      <c r="I6591" s="15"/>
      <c r="J6591" s="15"/>
      <c r="K6591" s="19"/>
      <c r="L6591" s="24" t="str">
        <f t="shared" ca="1" si="103"/>
        <v>-</v>
      </c>
      <c r="M6591" s="15"/>
      <c r="N6591" s="15"/>
      <c r="O6591" s="15"/>
      <c r="P6591" s="15"/>
    </row>
    <row r="6592" spans="1:16" x14ac:dyDescent="0.25">
      <c r="L6592" s="21" t="str">
        <f t="shared" ca="1" si="103"/>
        <v>-</v>
      </c>
    </row>
    <row r="6593" spans="1:16" x14ac:dyDescent="0.25">
      <c r="A6593" s="15"/>
      <c r="B6593" s="19"/>
      <c r="C6593" s="15"/>
      <c r="D6593" s="15"/>
      <c r="E6593" s="15"/>
      <c r="F6593" s="15"/>
      <c r="G6593" s="15"/>
      <c r="H6593" s="15"/>
      <c r="I6593" s="15"/>
      <c r="J6593" s="15"/>
      <c r="K6593" s="19"/>
      <c r="L6593" s="24" t="str">
        <f t="shared" ca="1" si="103"/>
        <v>-</v>
      </c>
      <c r="M6593" s="15"/>
      <c r="N6593" s="15"/>
      <c r="O6593" s="15"/>
      <c r="P6593" s="15"/>
    </row>
    <row r="6594" spans="1:16" x14ac:dyDescent="0.25">
      <c r="L6594" s="21" t="str">
        <f t="shared" ca="1" si="103"/>
        <v>-</v>
      </c>
    </row>
    <row r="6595" spans="1:16" x14ac:dyDescent="0.25">
      <c r="A6595" s="15"/>
      <c r="B6595" s="19"/>
      <c r="C6595" s="15"/>
      <c r="D6595" s="15"/>
      <c r="E6595" s="15"/>
      <c r="F6595" s="15"/>
      <c r="G6595" s="15"/>
      <c r="H6595" s="15"/>
      <c r="I6595" s="15"/>
      <c r="J6595" s="15"/>
      <c r="K6595" s="19"/>
      <c r="L6595" s="24" t="str">
        <f t="shared" ca="1" si="103"/>
        <v>-</v>
      </c>
      <c r="M6595" s="15"/>
      <c r="N6595" s="15"/>
      <c r="O6595" s="15"/>
      <c r="P6595" s="15"/>
    </row>
    <row r="6596" spans="1:16" x14ac:dyDescent="0.25">
      <c r="L6596" s="21" t="str">
        <f t="shared" ca="1" si="103"/>
        <v>-</v>
      </c>
    </row>
    <row r="6597" spans="1:16" x14ac:dyDescent="0.25">
      <c r="A6597" s="15"/>
      <c r="B6597" s="19"/>
      <c r="C6597" s="15"/>
      <c r="D6597" s="15"/>
      <c r="E6597" s="15"/>
      <c r="F6597" s="15"/>
      <c r="G6597" s="15"/>
      <c r="H6597" s="15"/>
      <c r="I6597" s="15"/>
      <c r="J6597" s="15"/>
      <c r="K6597" s="19"/>
      <c r="L6597" s="24" t="str">
        <f t="shared" ca="1" si="103"/>
        <v>-</v>
      </c>
      <c r="M6597" s="15"/>
      <c r="N6597" s="15"/>
      <c r="O6597" s="15"/>
      <c r="P6597" s="15"/>
    </row>
    <row r="6598" spans="1:16" x14ac:dyDescent="0.25">
      <c r="L6598" s="21" t="str">
        <f t="shared" ref="L6598:L6661" ca="1" si="104">IF(B6598&gt;1/1/1900, (IF(M6598="Closed",(DATEDIF(B6598,K6598,"d"))-(DATEDIF(H6598,J6598,"d")),IF(OR(M6598="Pending",ISBLANK(K6598)),TODAY()-B6598))),"-")</f>
        <v>-</v>
      </c>
    </row>
    <row r="6599" spans="1:16" x14ac:dyDescent="0.25">
      <c r="A6599" s="15"/>
      <c r="B6599" s="19"/>
      <c r="C6599" s="15"/>
      <c r="D6599" s="15"/>
      <c r="E6599" s="15"/>
      <c r="F6599" s="15"/>
      <c r="G6599" s="15"/>
      <c r="H6599" s="15"/>
      <c r="I6599" s="15"/>
      <c r="J6599" s="15"/>
      <c r="K6599" s="19"/>
      <c r="L6599" s="24" t="str">
        <f t="shared" ca="1" si="104"/>
        <v>-</v>
      </c>
      <c r="M6599" s="15"/>
      <c r="N6599" s="15"/>
      <c r="O6599" s="15"/>
      <c r="P6599" s="15"/>
    </row>
    <row r="6600" spans="1:16" x14ac:dyDescent="0.25">
      <c r="L6600" s="21" t="str">
        <f t="shared" ca="1" si="104"/>
        <v>-</v>
      </c>
    </row>
    <row r="6601" spans="1:16" x14ac:dyDescent="0.25">
      <c r="A6601" s="15"/>
      <c r="B6601" s="19"/>
      <c r="C6601" s="15"/>
      <c r="D6601" s="15"/>
      <c r="E6601" s="15"/>
      <c r="F6601" s="15"/>
      <c r="G6601" s="15"/>
      <c r="H6601" s="15"/>
      <c r="I6601" s="15"/>
      <c r="J6601" s="15"/>
      <c r="K6601" s="19"/>
      <c r="L6601" s="24" t="str">
        <f t="shared" ca="1" si="104"/>
        <v>-</v>
      </c>
      <c r="M6601" s="15"/>
      <c r="N6601" s="15"/>
      <c r="O6601" s="15"/>
      <c r="P6601" s="15"/>
    </row>
    <row r="6602" spans="1:16" x14ac:dyDescent="0.25">
      <c r="L6602" s="21" t="str">
        <f t="shared" ca="1" si="104"/>
        <v>-</v>
      </c>
    </row>
    <row r="6603" spans="1:16" x14ac:dyDescent="0.25">
      <c r="A6603" s="15"/>
      <c r="B6603" s="19"/>
      <c r="C6603" s="15"/>
      <c r="D6603" s="15"/>
      <c r="E6603" s="15"/>
      <c r="F6603" s="15"/>
      <c r="G6603" s="15"/>
      <c r="H6603" s="15"/>
      <c r="I6603" s="15"/>
      <c r="J6603" s="15"/>
      <c r="K6603" s="19"/>
      <c r="L6603" s="24" t="str">
        <f t="shared" ca="1" si="104"/>
        <v>-</v>
      </c>
      <c r="M6603" s="15"/>
      <c r="N6603" s="15"/>
      <c r="O6603" s="15"/>
      <c r="P6603" s="15"/>
    </row>
    <row r="6604" spans="1:16" x14ac:dyDescent="0.25">
      <c r="L6604" s="21" t="str">
        <f t="shared" ca="1" si="104"/>
        <v>-</v>
      </c>
    </row>
    <row r="6605" spans="1:16" x14ac:dyDescent="0.25">
      <c r="A6605" s="15"/>
      <c r="B6605" s="19"/>
      <c r="C6605" s="15"/>
      <c r="D6605" s="15"/>
      <c r="E6605" s="15"/>
      <c r="F6605" s="15"/>
      <c r="G6605" s="15"/>
      <c r="H6605" s="15"/>
      <c r="I6605" s="15"/>
      <c r="J6605" s="15"/>
      <c r="K6605" s="19"/>
      <c r="L6605" s="24" t="str">
        <f t="shared" ca="1" si="104"/>
        <v>-</v>
      </c>
      <c r="M6605" s="15"/>
      <c r="N6605" s="15"/>
      <c r="O6605" s="15"/>
      <c r="P6605" s="15"/>
    </row>
    <row r="6606" spans="1:16" x14ac:dyDescent="0.25">
      <c r="L6606" s="21" t="str">
        <f t="shared" ca="1" si="104"/>
        <v>-</v>
      </c>
    </row>
    <row r="6607" spans="1:16" x14ac:dyDescent="0.25">
      <c r="A6607" s="15"/>
      <c r="B6607" s="19"/>
      <c r="C6607" s="15"/>
      <c r="D6607" s="15"/>
      <c r="E6607" s="15"/>
      <c r="F6607" s="15"/>
      <c r="G6607" s="15"/>
      <c r="H6607" s="15"/>
      <c r="I6607" s="15"/>
      <c r="J6607" s="15"/>
      <c r="K6607" s="19"/>
      <c r="L6607" s="24" t="str">
        <f t="shared" ca="1" si="104"/>
        <v>-</v>
      </c>
      <c r="M6607" s="15"/>
      <c r="N6607" s="15"/>
      <c r="O6607" s="15"/>
      <c r="P6607" s="15"/>
    </row>
    <row r="6608" spans="1:16" x14ac:dyDescent="0.25">
      <c r="L6608" s="21" t="str">
        <f t="shared" ca="1" si="104"/>
        <v>-</v>
      </c>
    </row>
    <row r="6609" spans="1:16" x14ac:dyDescent="0.25">
      <c r="A6609" s="15"/>
      <c r="B6609" s="19"/>
      <c r="C6609" s="15"/>
      <c r="D6609" s="15"/>
      <c r="E6609" s="15"/>
      <c r="F6609" s="15"/>
      <c r="G6609" s="15"/>
      <c r="H6609" s="15"/>
      <c r="I6609" s="15"/>
      <c r="J6609" s="15"/>
      <c r="K6609" s="19"/>
      <c r="L6609" s="24" t="str">
        <f t="shared" ca="1" si="104"/>
        <v>-</v>
      </c>
      <c r="M6609" s="15"/>
      <c r="N6609" s="15"/>
      <c r="O6609" s="15"/>
      <c r="P6609" s="15"/>
    </row>
    <row r="6610" spans="1:16" x14ac:dyDescent="0.25">
      <c r="L6610" s="21" t="str">
        <f t="shared" ca="1" si="104"/>
        <v>-</v>
      </c>
    </row>
    <row r="6611" spans="1:16" x14ac:dyDescent="0.25">
      <c r="A6611" s="15"/>
      <c r="B6611" s="19"/>
      <c r="C6611" s="15"/>
      <c r="D6611" s="15"/>
      <c r="E6611" s="15"/>
      <c r="F6611" s="15"/>
      <c r="G6611" s="15"/>
      <c r="H6611" s="15"/>
      <c r="I6611" s="15"/>
      <c r="J6611" s="15"/>
      <c r="K6611" s="19"/>
      <c r="L6611" s="24" t="str">
        <f t="shared" ca="1" si="104"/>
        <v>-</v>
      </c>
      <c r="M6611" s="15"/>
      <c r="N6611" s="15"/>
      <c r="O6611" s="15"/>
      <c r="P6611" s="15"/>
    </row>
    <row r="6612" spans="1:16" x14ac:dyDescent="0.25">
      <c r="L6612" s="21" t="str">
        <f t="shared" ca="1" si="104"/>
        <v>-</v>
      </c>
    </row>
    <row r="6613" spans="1:16" x14ac:dyDescent="0.25">
      <c r="A6613" s="15"/>
      <c r="B6613" s="19"/>
      <c r="C6613" s="15"/>
      <c r="D6613" s="15"/>
      <c r="E6613" s="15"/>
      <c r="F6613" s="15"/>
      <c r="G6613" s="15"/>
      <c r="H6613" s="15"/>
      <c r="I6613" s="15"/>
      <c r="J6613" s="15"/>
      <c r="K6613" s="19"/>
      <c r="L6613" s="24" t="str">
        <f t="shared" ca="1" si="104"/>
        <v>-</v>
      </c>
      <c r="M6613" s="15"/>
      <c r="N6613" s="15"/>
      <c r="O6613" s="15"/>
      <c r="P6613" s="15"/>
    </row>
    <row r="6614" spans="1:16" x14ac:dyDescent="0.25">
      <c r="L6614" s="21" t="str">
        <f t="shared" ca="1" si="104"/>
        <v>-</v>
      </c>
    </row>
    <row r="6615" spans="1:16" x14ac:dyDescent="0.25">
      <c r="A6615" s="15"/>
      <c r="B6615" s="19"/>
      <c r="C6615" s="15"/>
      <c r="D6615" s="15"/>
      <c r="E6615" s="15"/>
      <c r="F6615" s="15"/>
      <c r="G6615" s="15"/>
      <c r="H6615" s="15"/>
      <c r="I6615" s="15"/>
      <c r="J6615" s="15"/>
      <c r="K6615" s="19"/>
      <c r="L6615" s="24" t="str">
        <f t="shared" ca="1" si="104"/>
        <v>-</v>
      </c>
      <c r="M6615" s="15"/>
      <c r="N6615" s="15"/>
      <c r="O6615" s="15"/>
      <c r="P6615" s="15"/>
    </row>
    <row r="6616" spans="1:16" x14ac:dyDescent="0.25">
      <c r="L6616" s="21" t="str">
        <f t="shared" ca="1" si="104"/>
        <v>-</v>
      </c>
    </row>
    <row r="6617" spans="1:16" x14ac:dyDescent="0.25">
      <c r="A6617" s="15"/>
      <c r="B6617" s="19"/>
      <c r="C6617" s="15"/>
      <c r="D6617" s="15"/>
      <c r="E6617" s="15"/>
      <c r="F6617" s="15"/>
      <c r="G6617" s="15"/>
      <c r="H6617" s="15"/>
      <c r="I6617" s="15"/>
      <c r="J6617" s="15"/>
      <c r="K6617" s="19"/>
      <c r="L6617" s="24" t="str">
        <f t="shared" ca="1" si="104"/>
        <v>-</v>
      </c>
      <c r="M6617" s="15"/>
      <c r="N6617" s="15"/>
      <c r="O6617" s="15"/>
      <c r="P6617" s="15"/>
    </row>
    <row r="6618" spans="1:16" x14ac:dyDescent="0.25">
      <c r="L6618" s="21" t="str">
        <f t="shared" ca="1" si="104"/>
        <v>-</v>
      </c>
    </row>
    <row r="6619" spans="1:16" x14ac:dyDescent="0.25">
      <c r="A6619" s="15"/>
      <c r="B6619" s="19"/>
      <c r="C6619" s="15"/>
      <c r="D6619" s="15"/>
      <c r="E6619" s="15"/>
      <c r="F6619" s="15"/>
      <c r="G6619" s="15"/>
      <c r="H6619" s="15"/>
      <c r="I6619" s="15"/>
      <c r="J6619" s="15"/>
      <c r="K6619" s="19"/>
      <c r="L6619" s="24" t="str">
        <f t="shared" ca="1" si="104"/>
        <v>-</v>
      </c>
      <c r="M6619" s="15"/>
      <c r="N6619" s="15"/>
      <c r="O6619" s="15"/>
      <c r="P6619" s="15"/>
    </row>
    <row r="6620" spans="1:16" x14ac:dyDescent="0.25">
      <c r="L6620" s="21" t="str">
        <f t="shared" ca="1" si="104"/>
        <v>-</v>
      </c>
    </row>
    <row r="6621" spans="1:16" x14ac:dyDescent="0.25">
      <c r="A6621" s="15"/>
      <c r="B6621" s="19"/>
      <c r="C6621" s="15"/>
      <c r="D6621" s="15"/>
      <c r="E6621" s="15"/>
      <c r="F6621" s="15"/>
      <c r="G6621" s="15"/>
      <c r="H6621" s="15"/>
      <c r="I6621" s="15"/>
      <c r="J6621" s="15"/>
      <c r="K6621" s="19"/>
      <c r="L6621" s="24" t="str">
        <f t="shared" ca="1" si="104"/>
        <v>-</v>
      </c>
      <c r="M6621" s="15"/>
      <c r="N6621" s="15"/>
      <c r="O6621" s="15"/>
      <c r="P6621" s="15"/>
    </row>
    <row r="6622" spans="1:16" x14ac:dyDescent="0.25">
      <c r="L6622" s="21" t="str">
        <f t="shared" ca="1" si="104"/>
        <v>-</v>
      </c>
    </row>
    <row r="6623" spans="1:16" x14ac:dyDescent="0.25">
      <c r="A6623" s="15"/>
      <c r="B6623" s="19"/>
      <c r="C6623" s="15"/>
      <c r="D6623" s="15"/>
      <c r="E6623" s="15"/>
      <c r="F6623" s="15"/>
      <c r="G6623" s="15"/>
      <c r="H6623" s="15"/>
      <c r="I6623" s="15"/>
      <c r="J6623" s="15"/>
      <c r="K6623" s="19"/>
      <c r="L6623" s="24" t="str">
        <f t="shared" ca="1" si="104"/>
        <v>-</v>
      </c>
      <c r="M6623" s="15"/>
      <c r="N6623" s="15"/>
      <c r="O6623" s="15"/>
      <c r="P6623" s="15"/>
    </row>
    <row r="6624" spans="1:16" x14ac:dyDescent="0.25">
      <c r="L6624" s="21" t="str">
        <f t="shared" ca="1" si="104"/>
        <v>-</v>
      </c>
    </row>
    <row r="6625" spans="1:16" x14ac:dyDescent="0.25">
      <c r="A6625" s="15"/>
      <c r="B6625" s="19"/>
      <c r="C6625" s="15"/>
      <c r="D6625" s="15"/>
      <c r="E6625" s="15"/>
      <c r="F6625" s="15"/>
      <c r="G6625" s="15"/>
      <c r="H6625" s="15"/>
      <c r="I6625" s="15"/>
      <c r="J6625" s="15"/>
      <c r="K6625" s="19"/>
      <c r="L6625" s="24" t="str">
        <f t="shared" ca="1" si="104"/>
        <v>-</v>
      </c>
      <c r="M6625" s="15"/>
      <c r="N6625" s="15"/>
      <c r="O6625" s="15"/>
      <c r="P6625" s="15"/>
    </row>
    <row r="6626" spans="1:16" x14ac:dyDescent="0.25">
      <c r="L6626" s="21" t="str">
        <f t="shared" ca="1" si="104"/>
        <v>-</v>
      </c>
    </row>
    <row r="6627" spans="1:16" x14ac:dyDescent="0.25">
      <c r="A6627" s="15"/>
      <c r="B6627" s="19"/>
      <c r="C6627" s="15"/>
      <c r="D6627" s="15"/>
      <c r="E6627" s="15"/>
      <c r="F6627" s="15"/>
      <c r="G6627" s="15"/>
      <c r="H6627" s="15"/>
      <c r="I6627" s="15"/>
      <c r="J6627" s="15"/>
      <c r="K6627" s="19"/>
      <c r="L6627" s="24" t="str">
        <f t="shared" ca="1" si="104"/>
        <v>-</v>
      </c>
      <c r="M6627" s="15"/>
      <c r="N6627" s="15"/>
      <c r="O6627" s="15"/>
      <c r="P6627" s="15"/>
    </row>
    <row r="6628" spans="1:16" x14ac:dyDescent="0.25">
      <c r="L6628" s="21" t="str">
        <f t="shared" ca="1" si="104"/>
        <v>-</v>
      </c>
    </row>
    <row r="6629" spans="1:16" x14ac:dyDescent="0.25">
      <c r="A6629" s="15"/>
      <c r="B6629" s="19"/>
      <c r="C6629" s="15"/>
      <c r="D6629" s="15"/>
      <c r="E6629" s="15"/>
      <c r="F6629" s="15"/>
      <c r="G6629" s="15"/>
      <c r="H6629" s="15"/>
      <c r="I6629" s="15"/>
      <c r="J6629" s="15"/>
      <c r="K6629" s="19"/>
      <c r="L6629" s="24" t="str">
        <f t="shared" ca="1" si="104"/>
        <v>-</v>
      </c>
      <c r="M6629" s="15"/>
      <c r="N6629" s="15"/>
      <c r="O6629" s="15"/>
      <c r="P6629" s="15"/>
    </row>
    <row r="6630" spans="1:16" x14ac:dyDescent="0.25">
      <c r="L6630" s="21" t="str">
        <f t="shared" ca="1" si="104"/>
        <v>-</v>
      </c>
    </row>
    <row r="6631" spans="1:16" x14ac:dyDescent="0.25">
      <c r="A6631" s="15"/>
      <c r="B6631" s="19"/>
      <c r="C6631" s="15"/>
      <c r="D6631" s="15"/>
      <c r="E6631" s="15"/>
      <c r="F6631" s="15"/>
      <c r="G6631" s="15"/>
      <c r="H6631" s="15"/>
      <c r="I6631" s="15"/>
      <c r="J6631" s="15"/>
      <c r="K6631" s="19"/>
      <c r="L6631" s="24" t="str">
        <f t="shared" ca="1" si="104"/>
        <v>-</v>
      </c>
      <c r="M6631" s="15"/>
      <c r="N6631" s="15"/>
      <c r="O6631" s="15"/>
      <c r="P6631" s="15"/>
    </row>
    <row r="6632" spans="1:16" x14ac:dyDescent="0.25">
      <c r="L6632" s="21" t="str">
        <f t="shared" ca="1" si="104"/>
        <v>-</v>
      </c>
    </row>
    <row r="6633" spans="1:16" x14ac:dyDescent="0.25">
      <c r="A6633" s="15"/>
      <c r="B6633" s="19"/>
      <c r="C6633" s="15"/>
      <c r="D6633" s="15"/>
      <c r="E6633" s="15"/>
      <c r="F6633" s="15"/>
      <c r="G6633" s="15"/>
      <c r="H6633" s="15"/>
      <c r="I6633" s="15"/>
      <c r="J6633" s="15"/>
      <c r="K6633" s="19"/>
      <c r="L6633" s="24" t="str">
        <f t="shared" ca="1" si="104"/>
        <v>-</v>
      </c>
      <c r="M6633" s="15"/>
      <c r="N6633" s="15"/>
      <c r="O6633" s="15"/>
      <c r="P6633" s="15"/>
    </row>
    <row r="6634" spans="1:16" x14ac:dyDescent="0.25">
      <c r="L6634" s="21" t="str">
        <f t="shared" ca="1" si="104"/>
        <v>-</v>
      </c>
    </row>
    <row r="6635" spans="1:16" x14ac:dyDescent="0.25">
      <c r="A6635" s="15"/>
      <c r="B6635" s="19"/>
      <c r="C6635" s="15"/>
      <c r="D6635" s="15"/>
      <c r="E6635" s="15"/>
      <c r="F6635" s="15"/>
      <c r="G6635" s="15"/>
      <c r="H6635" s="15"/>
      <c r="I6635" s="15"/>
      <c r="J6635" s="15"/>
      <c r="K6635" s="19"/>
      <c r="L6635" s="24" t="str">
        <f t="shared" ca="1" si="104"/>
        <v>-</v>
      </c>
      <c r="M6635" s="15"/>
      <c r="N6635" s="15"/>
      <c r="O6635" s="15"/>
      <c r="P6635" s="15"/>
    </row>
    <row r="6636" spans="1:16" x14ac:dyDescent="0.25">
      <c r="L6636" s="21" t="str">
        <f t="shared" ca="1" si="104"/>
        <v>-</v>
      </c>
    </row>
    <row r="6637" spans="1:16" x14ac:dyDescent="0.25">
      <c r="A6637" s="15"/>
      <c r="B6637" s="19"/>
      <c r="C6637" s="15"/>
      <c r="D6637" s="15"/>
      <c r="E6637" s="15"/>
      <c r="F6637" s="15"/>
      <c r="G6637" s="15"/>
      <c r="H6637" s="15"/>
      <c r="I6637" s="15"/>
      <c r="J6637" s="15"/>
      <c r="K6637" s="19"/>
      <c r="L6637" s="24" t="str">
        <f t="shared" ca="1" si="104"/>
        <v>-</v>
      </c>
      <c r="M6637" s="15"/>
      <c r="N6637" s="15"/>
      <c r="O6637" s="15"/>
      <c r="P6637" s="15"/>
    </row>
    <row r="6638" spans="1:16" x14ac:dyDescent="0.25">
      <c r="L6638" s="21" t="str">
        <f t="shared" ca="1" si="104"/>
        <v>-</v>
      </c>
    </row>
    <row r="6639" spans="1:16" x14ac:dyDescent="0.25">
      <c r="A6639" s="15"/>
      <c r="B6639" s="19"/>
      <c r="C6639" s="15"/>
      <c r="D6639" s="15"/>
      <c r="E6639" s="15"/>
      <c r="F6639" s="15"/>
      <c r="G6639" s="15"/>
      <c r="H6639" s="15"/>
      <c r="I6639" s="15"/>
      <c r="J6639" s="15"/>
      <c r="K6639" s="19"/>
      <c r="L6639" s="24" t="str">
        <f t="shared" ca="1" si="104"/>
        <v>-</v>
      </c>
      <c r="M6639" s="15"/>
      <c r="N6639" s="15"/>
      <c r="O6639" s="15"/>
      <c r="P6639" s="15"/>
    </row>
    <row r="6640" spans="1:16" x14ac:dyDescent="0.25">
      <c r="L6640" s="21" t="str">
        <f t="shared" ca="1" si="104"/>
        <v>-</v>
      </c>
    </row>
    <row r="6641" spans="1:16" x14ac:dyDescent="0.25">
      <c r="A6641" s="15"/>
      <c r="B6641" s="19"/>
      <c r="C6641" s="15"/>
      <c r="D6641" s="15"/>
      <c r="E6641" s="15"/>
      <c r="F6641" s="15"/>
      <c r="G6641" s="15"/>
      <c r="H6641" s="15"/>
      <c r="I6641" s="15"/>
      <c r="J6641" s="15"/>
      <c r="K6641" s="19"/>
      <c r="L6641" s="24" t="str">
        <f t="shared" ca="1" si="104"/>
        <v>-</v>
      </c>
      <c r="M6641" s="15"/>
      <c r="N6641" s="15"/>
      <c r="O6641" s="15"/>
      <c r="P6641" s="15"/>
    </row>
    <row r="6642" spans="1:16" x14ac:dyDescent="0.25">
      <c r="L6642" s="21" t="str">
        <f t="shared" ca="1" si="104"/>
        <v>-</v>
      </c>
    </row>
    <row r="6643" spans="1:16" x14ac:dyDescent="0.25">
      <c r="A6643" s="15"/>
      <c r="B6643" s="19"/>
      <c r="C6643" s="15"/>
      <c r="D6643" s="15"/>
      <c r="E6643" s="15"/>
      <c r="F6643" s="15"/>
      <c r="G6643" s="15"/>
      <c r="H6643" s="15"/>
      <c r="I6643" s="15"/>
      <c r="J6643" s="15"/>
      <c r="K6643" s="19"/>
      <c r="L6643" s="24" t="str">
        <f t="shared" ca="1" si="104"/>
        <v>-</v>
      </c>
      <c r="M6643" s="15"/>
      <c r="N6643" s="15"/>
      <c r="O6643" s="15"/>
      <c r="P6643" s="15"/>
    </row>
    <row r="6644" spans="1:16" x14ac:dyDescent="0.25">
      <c r="L6644" s="21" t="str">
        <f t="shared" ca="1" si="104"/>
        <v>-</v>
      </c>
    </row>
    <row r="6645" spans="1:16" x14ac:dyDescent="0.25">
      <c r="A6645" s="15"/>
      <c r="B6645" s="19"/>
      <c r="C6645" s="15"/>
      <c r="D6645" s="15"/>
      <c r="E6645" s="15"/>
      <c r="F6645" s="15"/>
      <c r="G6645" s="15"/>
      <c r="H6645" s="15"/>
      <c r="I6645" s="15"/>
      <c r="J6645" s="15"/>
      <c r="K6645" s="19"/>
      <c r="L6645" s="24" t="str">
        <f t="shared" ca="1" si="104"/>
        <v>-</v>
      </c>
      <c r="M6645" s="15"/>
      <c r="N6645" s="15"/>
      <c r="O6645" s="15"/>
      <c r="P6645" s="15"/>
    </row>
    <row r="6646" spans="1:16" x14ac:dyDescent="0.25">
      <c r="L6646" s="21" t="str">
        <f t="shared" ca="1" si="104"/>
        <v>-</v>
      </c>
    </row>
    <row r="6647" spans="1:16" x14ac:dyDescent="0.25">
      <c r="A6647" s="15"/>
      <c r="B6647" s="19"/>
      <c r="C6647" s="15"/>
      <c r="D6647" s="15"/>
      <c r="E6647" s="15"/>
      <c r="F6647" s="15"/>
      <c r="G6647" s="15"/>
      <c r="H6647" s="15"/>
      <c r="I6647" s="15"/>
      <c r="J6647" s="15"/>
      <c r="K6647" s="19"/>
      <c r="L6647" s="24" t="str">
        <f t="shared" ca="1" si="104"/>
        <v>-</v>
      </c>
      <c r="M6647" s="15"/>
      <c r="N6647" s="15"/>
      <c r="O6647" s="15"/>
      <c r="P6647" s="15"/>
    </row>
    <row r="6648" spans="1:16" x14ac:dyDescent="0.25">
      <c r="L6648" s="21" t="str">
        <f t="shared" ca="1" si="104"/>
        <v>-</v>
      </c>
    </row>
    <row r="6649" spans="1:16" x14ac:dyDescent="0.25">
      <c r="A6649" s="15"/>
      <c r="B6649" s="19"/>
      <c r="C6649" s="15"/>
      <c r="D6649" s="15"/>
      <c r="E6649" s="15"/>
      <c r="F6649" s="15"/>
      <c r="G6649" s="15"/>
      <c r="H6649" s="15"/>
      <c r="I6649" s="15"/>
      <c r="J6649" s="15"/>
      <c r="K6649" s="19"/>
      <c r="L6649" s="24" t="str">
        <f t="shared" ca="1" si="104"/>
        <v>-</v>
      </c>
      <c r="M6649" s="15"/>
      <c r="N6649" s="15"/>
      <c r="O6649" s="15"/>
      <c r="P6649" s="15"/>
    </row>
    <row r="6650" spans="1:16" x14ac:dyDescent="0.25">
      <c r="L6650" s="21" t="str">
        <f t="shared" ca="1" si="104"/>
        <v>-</v>
      </c>
    </row>
    <row r="6651" spans="1:16" x14ac:dyDescent="0.25">
      <c r="A6651" s="15"/>
      <c r="B6651" s="19"/>
      <c r="C6651" s="15"/>
      <c r="D6651" s="15"/>
      <c r="E6651" s="15"/>
      <c r="F6651" s="15"/>
      <c r="G6651" s="15"/>
      <c r="H6651" s="15"/>
      <c r="I6651" s="15"/>
      <c r="J6651" s="15"/>
      <c r="K6651" s="19"/>
      <c r="L6651" s="24" t="str">
        <f t="shared" ca="1" si="104"/>
        <v>-</v>
      </c>
      <c r="M6651" s="15"/>
      <c r="N6651" s="15"/>
      <c r="O6651" s="15"/>
      <c r="P6651" s="15"/>
    </row>
    <row r="6652" spans="1:16" x14ac:dyDescent="0.25">
      <c r="L6652" s="21" t="str">
        <f t="shared" ca="1" si="104"/>
        <v>-</v>
      </c>
    </row>
    <row r="6653" spans="1:16" x14ac:dyDescent="0.25">
      <c r="A6653" s="15"/>
      <c r="B6653" s="19"/>
      <c r="C6653" s="15"/>
      <c r="D6653" s="15"/>
      <c r="E6653" s="15"/>
      <c r="F6653" s="15"/>
      <c r="G6653" s="15"/>
      <c r="H6653" s="15"/>
      <c r="I6653" s="15"/>
      <c r="J6653" s="15"/>
      <c r="K6653" s="19"/>
      <c r="L6653" s="24" t="str">
        <f t="shared" ca="1" si="104"/>
        <v>-</v>
      </c>
      <c r="M6653" s="15"/>
      <c r="N6653" s="15"/>
      <c r="O6653" s="15"/>
      <c r="P6653" s="15"/>
    </row>
    <row r="6654" spans="1:16" x14ac:dyDescent="0.25">
      <c r="L6654" s="21" t="str">
        <f t="shared" ca="1" si="104"/>
        <v>-</v>
      </c>
    </row>
    <row r="6655" spans="1:16" x14ac:dyDescent="0.25">
      <c r="A6655" s="15"/>
      <c r="B6655" s="19"/>
      <c r="C6655" s="15"/>
      <c r="D6655" s="15"/>
      <c r="E6655" s="15"/>
      <c r="F6655" s="15"/>
      <c r="G6655" s="15"/>
      <c r="H6655" s="15"/>
      <c r="I6655" s="15"/>
      <c r="J6655" s="15"/>
      <c r="K6655" s="19"/>
      <c r="L6655" s="24" t="str">
        <f t="shared" ca="1" si="104"/>
        <v>-</v>
      </c>
      <c r="M6655" s="15"/>
      <c r="N6655" s="15"/>
      <c r="O6655" s="15"/>
      <c r="P6655" s="15"/>
    </row>
    <row r="6656" spans="1:16" x14ac:dyDescent="0.25">
      <c r="L6656" s="21" t="str">
        <f t="shared" ca="1" si="104"/>
        <v>-</v>
      </c>
    </row>
    <row r="6657" spans="1:16" x14ac:dyDescent="0.25">
      <c r="A6657" s="15"/>
      <c r="B6657" s="19"/>
      <c r="C6657" s="15"/>
      <c r="D6657" s="15"/>
      <c r="E6657" s="15"/>
      <c r="F6657" s="15"/>
      <c r="G6657" s="15"/>
      <c r="H6657" s="15"/>
      <c r="I6657" s="15"/>
      <c r="J6657" s="15"/>
      <c r="K6657" s="19"/>
      <c r="L6657" s="24" t="str">
        <f t="shared" ca="1" si="104"/>
        <v>-</v>
      </c>
      <c r="M6657" s="15"/>
      <c r="N6657" s="15"/>
      <c r="O6657" s="15"/>
      <c r="P6657" s="15"/>
    </row>
    <row r="6658" spans="1:16" x14ac:dyDescent="0.25">
      <c r="L6658" s="21" t="str">
        <f t="shared" ca="1" si="104"/>
        <v>-</v>
      </c>
    </row>
    <row r="6659" spans="1:16" x14ac:dyDescent="0.25">
      <c r="A6659" s="15"/>
      <c r="B6659" s="19"/>
      <c r="C6659" s="15"/>
      <c r="D6659" s="15"/>
      <c r="E6659" s="15"/>
      <c r="F6659" s="15"/>
      <c r="G6659" s="15"/>
      <c r="H6659" s="15"/>
      <c r="I6659" s="15"/>
      <c r="J6659" s="15"/>
      <c r="K6659" s="19"/>
      <c r="L6659" s="24" t="str">
        <f t="shared" ca="1" si="104"/>
        <v>-</v>
      </c>
      <c r="M6659" s="15"/>
      <c r="N6659" s="15"/>
      <c r="O6659" s="15"/>
      <c r="P6659" s="15"/>
    </row>
    <row r="6660" spans="1:16" x14ac:dyDescent="0.25">
      <c r="L6660" s="21" t="str">
        <f t="shared" ca="1" si="104"/>
        <v>-</v>
      </c>
    </row>
    <row r="6661" spans="1:16" x14ac:dyDescent="0.25">
      <c r="A6661" s="15"/>
      <c r="B6661" s="19"/>
      <c r="C6661" s="15"/>
      <c r="D6661" s="15"/>
      <c r="E6661" s="15"/>
      <c r="F6661" s="15"/>
      <c r="G6661" s="15"/>
      <c r="H6661" s="15"/>
      <c r="I6661" s="15"/>
      <c r="J6661" s="15"/>
      <c r="K6661" s="19"/>
      <c r="L6661" s="24" t="str">
        <f t="shared" ca="1" si="104"/>
        <v>-</v>
      </c>
      <c r="M6661" s="15"/>
      <c r="N6661" s="15"/>
      <c r="O6661" s="15"/>
      <c r="P6661" s="15"/>
    </row>
    <row r="6662" spans="1:16" x14ac:dyDescent="0.25">
      <c r="L6662" s="21" t="str">
        <f t="shared" ref="L6662:L6725" ca="1" si="105">IF(B6662&gt;1/1/1900, (IF(M6662="Closed",(DATEDIF(B6662,K6662,"d"))-(DATEDIF(H6662,J6662,"d")),IF(OR(M6662="Pending",ISBLANK(K6662)),TODAY()-B6662))),"-")</f>
        <v>-</v>
      </c>
    </row>
    <row r="6663" spans="1:16" x14ac:dyDescent="0.25">
      <c r="A6663" s="15"/>
      <c r="B6663" s="19"/>
      <c r="C6663" s="15"/>
      <c r="D6663" s="15"/>
      <c r="E6663" s="15"/>
      <c r="F6663" s="15"/>
      <c r="G6663" s="15"/>
      <c r="H6663" s="15"/>
      <c r="I6663" s="15"/>
      <c r="J6663" s="15"/>
      <c r="K6663" s="19"/>
      <c r="L6663" s="24" t="str">
        <f t="shared" ca="1" si="105"/>
        <v>-</v>
      </c>
      <c r="M6663" s="15"/>
      <c r="N6663" s="15"/>
      <c r="O6663" s="15"/>
      <c r="P6663" s="15"/>
    </row>
    <row r="6664" spans="1:16" x14ac:dyDescent="0.25">
      <c r="L6664" s="21" t="str">
        <f t="shared" ca="1" si="105"/>
        <v>-</v>
      </c>
    </row>
    <row r="6665" spans="1:16" x14ac:dyDescent="0.25">
      <c r="A6665" s="15"/>
      <c r="B6665" s="19"/>
      <c r="C6665" s="15"/>
      <c r="D6665" s="15"/>
      <c r="E6665" s="15"/>
      <c r="F6665" s="15"/>
      <c r="G6665" s="15"/>
      <c r="H6665" s="15"/>
      <c r="I6665" s="15"/>
      <c r="J6665" s="15"/>
      <c r="K6665" s="19"/>
      <c r="L6665" s="24" t="str">
        <f t="shared" ca="1" si="105"/>
        <v>-</v>
      </c>
      <c r="M6665" s="15"/>
      <c r="N6665" s="15"/>
      <c r="O6665" s="15"/>
      <c r="P6665" s="15"/>
    </row>
    <row r="6666" spans="1:16" x14ac:dyDescent="0.25">
      <c r="L6666" s="21" t="str">
        <f t="shared" ca="1" si="105"/>
        <v>-</v>
      </c>
    </row>
    <row r="6667" spans="1:16" x14ac:dyDescent="0.25">
      <c r="A6667" s="15"/>
      <c r="B6667" s="19"/>
      <c r="C6667" s="15"/>
      <c r="D6667" s="15"/>
      <c r="E6667" s="15"/>
      <c r="F6667" s="15"/>
      <c r="G6667" s="15"/>
      <c r="H6667" s="15"/>
      <c r="I6667" s="15"/>
      <c r="J6667" s="15"/>
      <c r="K6667" s="19"/>
      <c r="L6667" s="24" t="str">
        <f t="shared" ca="1" si="105"/>
        <v>-</v>
      </c>
      <c r="M6667" s="15"/>
      <c r="N6667" s="15"/>
      <c r="O6667" s="15"/>
      <c r="P6667" s="15"/>
    </row>
    <row r="6668" spans="1:16" x14ac:dyDescent="0.25">
      <c r="L6668" s="21" t="str">
        <f t="shared" ca="1" si="105"/>
        <v>-</v>
      </c>
    </row>
    <row r="6669" spans="1:16" x14ac:dyDescent="0.25">
      <c r="A6669" s="15"/>
      <c r="B6669" s="19"/>
      <c r="C6669" s="15"/>
      <c r="D6669" s="15"/>
      <c r="E6669" s="15"/>
      <c r="F6669" s="15"/>
      <c r="G6669" s="15"/>
      <c r="H6669" s="15"/>
      <c r="I6669" s="15"/>
      <c r="J6669" s="15"/>
      <c r="K6669" s="19"/>
      <c r="L6669" s="24" t="str">
        <f t="shared" ca="1" si="105"/>
        <v>-</v>
      </c>
      <c r="M6669" s="15"/>
      <c r="N6669" s="15"/>
      <c r="O6669" s="15"/>
      <c r="P6669" s="15"/>
    </row>
    <row r="6670" spans="1:16" x14ac:dyDescent="0.25">
      <c r="L6670" s="21" t="str">
        <f t="shared" ca="1" si="105"/>
        <v>-</v>
      </c>
    </row>
    <row r="6671" spans="1:16" x14ac:dyDescent="0.25">
      <c r="A6671" s="15"/>
      <c r="B6671" s="19"/>
      <c r="C6671" s="15"/>
      <c r="D6671" s="15"/>
      <c r="E6671" s="15"/>
      <c r="F6671" s="15"/>
      <c r="G6671" s="15"/>
      <c r="H6671" s="15"/>
      <c r="I6671" s="15"/>
      <c r="J6671" s="15"/>
      <c r="K6671" s="19"/>
      <c r="L6671" s="24" t="str">
        <f t="shared" ca="1" si="105"/>
        <v>-</v>
      </c>
      <c r="M6671" s="15"/>
      <c r="N6671" s="15"/>
      <c r="O6671" s="15"/>
      <c r="P6671" s="15"/>
    </row>
    <row r="6672" spans="1:16" x14ac:dyDescent="0.25">
      <c r="L6672" s="21" t="str">
        <f t="shared" ca="1" si="105"/>
        <v>-</v>
      </c>
    </row>
    <row r="6673" spans="1:16" x14ac:dyDescent="0.25">
      <c r="A6673" s="15"/>
      <c r="B6673" s="19"/>
      <c r="C6673" s="15"/>
      <c r="D6673" s="15"/>
      <c r="E6673" s="15"/>
      <c r="F6673" s="15"/>
      <c r="G6673" s="15"/>
      <c r="H6673" s="15"/>
      <c r="I6673" s="15"/>
      <c r="J6673" s="15"/>
      <c r="K6673" s="19"/>
      <c r="L6673" s="24" t="str">
        <f t="shared" ca="1" si="105"/>
        <v>-</v>
      </c>
      <c r="M6673" s="15"/>
      <c r="N6673" s="15"/>
      <c r="O6673" s="15"/>
      <c r="P6673" s="15"/>
    </row>
    <row r="6674" spans="1:16" x14ac:dyDescent="0.25">
      <c r="L6674" s="21" t="str">
        <f t="shared" ca="1" si="105"/>
        <v>-</v>
      </c>
    </row>
    <row r="6675" spans="1:16" x14ac:dyDescent="0.25">
      <c r="A6675" s="15"/>
      <c r="B6675" s="19"/>
      <c r="C6675" s="15"/>
      <c r="D6675" s="15"/>
      <c r="E6675" s="15"/>
      <c r="F6675" s="15"/>
      <c r="G6675" s="15"/>
      <c r="H6675" s="15"/>
      <c r="I6675" s="15"/>
      <c r="J6675" s="15"/>
      <c r="K6675" s="19"/>
      <c r="L6675" s="24" t="str">
        <f t="shared" ca="1" si="105"/>
        <v>-</v>
      </c>
      <c r="M6675" s="15"/>
      <c r="N6675" s="15"/>
      <c r="O6675" s="15"/>
      <c r="P6675" s="15"/>
    </row>
    <row r="6676" spans="1:16" x14ac:dyDescent="0.25">
      <c r="L6676" s="21" t="str">
        <f t="shared" ca="1" si="105"/>
        <v>-</v>
      </c>
    </row>
    <row r="6677" spans="1:16" x14ac:dyDescent="0.25">
      <c r="A6677" s="15"/>
      <c r="B6677" s="19"/>
      <c r="C6677" s="15"/>
      <c r="D6677" s="15"/>
      <c r="E6677" s="15"/>
      <c r="F6677" s="15"/>
      <c r="G6677" s="15"/>
      <c r="H6677" s="15"/>
      <c r="I6677" s="15"/>
      <c r="J6677" s="15"/>
      <c r="K6677" s="19"/>
      <c r="L6677" s="24" t="str">
        <f t="shared" ca="1" si="105"/>
        <v>-</v>
      </c>
      <c r="M6677" s="15"/>
      <c r="N6677" s="15"/>
      <c r="O6677" s="15"/>
      <c r="P6677" s="15"/>
    </row>
    <row r="6678" spans="1:16" x14ac:dyDescent="0.25">
      <c r="L6678" s="21" t="str">
        <f t="shared" ca="1" si="105"/>
        <v>-</v>
      </c>
    </row>
    <row r="6679" spans="1:16" x14ac:dyDescent="0.25">
      <c r="A6679" s="15"/>
      <c r="B6679" s="19"/>
      <c r="C6679" s="15"/>
      <c r="D6679" s="15"/>
      <c r="E6679" s="15"/>
      <c r="F6679" s="15"/>
      <c r="G6679" s="15"/>
      <c r="H6679" s="15"/>
      <c r="I6679" s="15"/>
      <c r="J6679" s="15"/>
      <c r="K6679" s="19"/>
      <c r="L6679" s="24" t="str">
        <f t="shared" ca="1" si="105"/>
        <v>-</v>
      </c>
      <c r="M6679" s="15"/>
      <c r="N6679" s="15"/>
      <c r="O6679" s="15"/>
      <c r="P6679" s="15"/>
    </row>
    <row r="6680" spans="1:16" x14ac:dyDescent="0.25">
      <c r="L6680" s="21" t="str">
        <f t="shared" ca="1" si="105"/>
        <v>-</v>
      </c>
    </row>
    <row r="6681" spans="1:16" x14ac:dyDescent="0.25">
      <c r="A6681" s="15"/>
      <c r="B6681" s="19"/>
      <c r="C6681" s="15"/>
      <c r="D6681" s="15"/>
      <c r="E6681" s="15"/>
      <c r="F6681" s="15"/>
      <c r="G6681" s="15"/>
      <c r="H6681" s="15"/>
      <c r="I6681" s="15"/>
      <c r="J6681" s="15"/>
      <c r="K6681" s="19"/>
      <c r="L6681" s="24" t="str">
        <f t="shared" ca="1" si="105"/>
        <v>-</v>
      </c>
      <c r="M6681" s="15"/>
      <c r="N6681" s="15"/>
      <c r="O6681" s="15"/>
      <c r="P6681" s="15"/>
    </row>
    <row r="6682" spans="1:16" x14ac:dyDescent="0.25">
      <c r="L6682" s="21" t="str">
        <f t="shared" ca="1" si="105"/>
        <v>-</v>
      </c>
    </row>
    <row r="6683" spans="1:16" x14ac:dyDescent="0.25">
      <c r="A6683" s="15"/>
      <c r="B6683" s="19"/>
      <c r="C6683" s="15"/>
      <c r="D6683" s="15"/>
      <c r="E6683" s="15"/>
      <c r="F6683" s="15"/>
      <c r="G6683" s="15"/>
      <c r="H6683" s="15"/>
      <c r="I6683" s="15"/>
      <c r="J6683" s="15"/>
      <c r="K6683" s="19"/>
      <c r="L6683" s="24" t="str">
        <f t="shared" ca="1" si="105"/>
        <v>-</v>
      </c>
      <c r="M6683" s="15"/>
      <c r="N6683" s="15"/>
      <c r="O6683" s="15"/>
      <c r="P6683" s="15"/>
    </row>
    <row r="6684" spans="1:16" x14ac:dyDescent="0.25">
      <c r="L6684" s="21" t="str">
        <f t="shared" ca="1" si="105"/>
        <v>-</v>
      </c>
    </row>
    <row r="6685" spans="1:16" x14ac:dyDescent="0.25">
      <c r="A6685" s="15"/>
      <c r="B6685" s="19"/>
      <c r="C6685" s="15"/>
      <c r="D6685" s="15"/>
      <c r="E6685" s="15"/>
      <c r="F6685" s="15"/>
      <c r="G6685" s="15"/>
      <c r="H6685" s="15"/>
      <c r="I6685" s="15"/>
      <c r="J6685" s="15"/>
      <c r="K6685" s="19"/>
      <c r="L6685" s="24" t="str">
        <f t="shared" ca="1" si="105"/>
        <v>-</v>
      </c>
      <c r="M6685" s="15"/>
      <c r="N6685" s="15"/>
      <c r="O6685" s="15"/>
      <c r="P6685" s="15"/>
    </row>
    <row r="6686" spans="1:16" x14ac:dyDescent="0.25">
      <c r="L6686" s="21" t="str">
        <f t="shared" ca="1" si="105"/>
        <v>-</v>
      </c>
    </row>
    <row r="6687" spans="1:16" x14ac:dyDescent="0.25">
      <c r="A6687" s="15"/>
      <c r="B6687" s="19"/>
      <c r="C6687" s="15"/>
      <c r="D6687" s="15"/>
      <c r="E6687" s="15"/>
      <c r="F6687" s="15"/>
      <c r="G6687" s="15"/>
      <c r="H6687" s="15"/>
      <c r="I6687" s="15"/>
      <c r="J6687" s="15"/>
      <c r="K6687" s="19"/>
      <c r="L6687" s="24" t="str">
        <f t="shared" ca="1" si="105"/>
        <v>-</v>
      </c>
      <c r="M6687" s="15"/>
      <c r="N6687" s="15"/>
      <c r="O6687" s="15"/>
      <c r="P6687" s="15"/>
    </row>
    <row r="6688" spans="1:16" x14ac:dyDescent="0.25">
      <c r="L6688" s="21" t="str">
        <f t="shared" ca="1" si="105"/>
        <v>-</v>
      </c>
    </row>
    <row r="6689" spans="1:16" x14ac:dyDescent="0.25">
      <c r="A6689" s="15"/>
      <c r="B6689" s="19"/>
      <c r="C6689" s="15"/>
      <c r="D6689" s="15"/>
      <c r="E6689" s="15"/>
      <c r="F6689" s="15"/>
      <c r="G6689" s="15"/>
      <c r="H6689" s="15"/>
      <c r="I6689" s="15"/>
      <c r="J6689" s="15"/>
      <c r="K6689" s="19"/>
      <c r="L6689" s="24" t="str">
        <f t="shared" ca="1" si="105"/>
        <v>-</v>
      </c>
      <c r="M6689" s="15"/>
      <c r="N6689" s="15"/>
      <c r="O6689" s="15"/>
      <c r="P6689" s="15"/>
    </row>
    <row r="6690" spans="1:16" x14ac:dyDescent="0.25">
      <c r="L6690" s="21" t="str">
        <f t="shared" ca="1" si="105"/>
        <v>-</v>
      </c>
    </row>
    <row r="6691" spans="1:16" x14ac:dyDescent="0.25">
      <c r="A6691" s="15"/>
      <c r="B6691" s="19"/>
      <c r="C6691" s="15"/>
      <c r="D6691" s="15"/>
      <c r="E6691" s="15"/>
      <c r="F6691" s="15"/>
      <c r="G6691" s="15"/>
      <c r="H6691" s="15"/>
      <c r="I6691" s="15"/>
      <c r="J6691" s="15"/>
      <c r="K6691" s="19"/>
      <c r="L6691" s="24" t="str">
        <f t="shared" ca="1" si="105"/>
        <v>-</v>
      </c>
      <c r="M6691" s="15"/>
      <c r="N6691" s="15"/>
      <c r="O6691" s="15"/>
      <c r="P6691" s="15"/>
    </row>
    <row r="6692" spans="1:16" x14ac:dyDescent="0.25">
      <c r="L6692" s="21" t="str">
        <f t="shared" ca="1" si="105"/>
        <v>-</v>
      </c>
    </row>
    <row r="6693" spans="1:16" x14ac:dyDescent="0.25">
      <c r="A6693" s="15"/>
      <c r="B6693" s="19"/>
      <c r="C6693" s="15"/>
      <c r="D6693" s="15"/>
      <c r="E6693" s="15"/>
      <c r="F6693" s="15"/>
      <c r="G6693" s="15"/>
      <c r="H6693" s="15"/>
      <c r="I6693" s="15"/>
      <c r="J6693" s="15"/>
      <c r="K6693" s="19"/>
      <c r="L6693" s="24" t="str">
        <f t="shared" ca="1" si="105"/>
        <v>-</v>
      </c>
      <c r="M6693" s="15"/>
      <c r="N6693" s="15"/>
      <c r="O6693" s="15"/>
      <c r="P6693" s="15"/>
    </row>
    <row r="6694" spans="1:16" x14ac:dyDescent="0.25">
      <c r="L6694" s="21" t="str">
        <f t="shared" ca="1" si="105"/>
        <v>-</v>
      </c>
    </row>
    <row r="6695" spans="1:16" x14ac:dyDescent="0.25">
      <c r="A6695" s="15"/>
      <c r="B6695" s="19"/>
      <c r="C6695" s="15"/>
      <c r="D6695" s="15"/>
      <c r="E6695" s="15"/>
      <c r="F6695" s="15"/>
      <c r="G6695" s="15"/>
      <c r="H6695" s="15"/>
      <c r="I6695" s="15"/>
      <c r="J6695" s="15"/>
      <c r="K6695" s="19"/>
      <c r="L6695" s="24" t="str">
        <f t="shared" ca="1" si="105"/>
        <v>-</v>
      </c>
      <c r="M6695" s="15"/>
      <c r="N6695" s="15"/>
      <c r="O6695" s="15"/>
      <c r="P6695" s="15"/>
    </row>
    <row r="6696" spans="1:16" x14ac:dyDescent="0.25">
      <c r="L6696" s="21" t="str">
        <f t="shared" ca="1" si="105"/>
        <v>-</v>
      </c>
    </row>
    <row r="6697" spans="1:16" x14ac:dyDescent="0.25">
      <c r="A6697" s="15"/>
      <c r="B6697" s="19"/>
      <c r="C6697" s="15"/>
      <c r="D6697" s="15"/>
      <c r="E6697" s="15"/>
      <c r="F6697" s="15"/>
      <c r="G6697" s="15"/>
      <c r="H6697" s="15"/>
      <c r="I6697" s="15"/>
      <c r="J6697" s="15"/>
      <c r="K6697" s="19"/>
      <c r="L6697" s="24" t="str">
        <f t="shared" ca="1" si="105"/>
        <v>-</v>
      </c>
      <c r="M6697" s="15"/>
      <c r="N6697" s="15"/>
      <c r="O6697" s="15"/>
      <c r="P6697" s="15"/>
    </row>
    <row r="6698" spans="1:16" x14ac:dyDescent="0.25">
      <c r="L6698" s="21" t="str">
        <f t="shared" ca="1" si="105"/>
        <v>-</v>
      </c>
    </row>
    <row r="6699" spans="1:16" x14ac:dyDescent="0.25">
      <c r="A6699" s="15"/>
      <c r="B6699" s="19"/>
      <c r="C6699" s="15"/>
      <c r="D6699" s="15"/>
      <c r="E6699" s="15"/>
      <c r="F6699" s="15"/>
      <c r="G6699" s="15"/>
      <c r="H6699" s="15"/>
      <c r="I6699" s="15"/>
      <c r="J6699" s="15"/>
      <c r="K6699" s="19"/>
      <c r="L6699" s="24" t="str">
        <f t="shared" ca="1" si="105"/>
        <v>-</v>
      </c>
      <c r="M6699" s="15"/>
      <c r="N6699" s="15"/>
      <c r="O6699" s="15"/>
      <c r="P6699" s="15"/>
    </row>
    <row r="6700" spans="1:16" x14ac:dyDescent="0.25">
      <c r="L6700" s="21" t="str">
        <f t="shared" ca="1" si="105"/>
        <v>-</v>
      </c>
    </row>
    <row r="6701" spans="1:16" x14ac:dyDescent="0.25">
      <c r="A6701" s="15"/>
      <c r="B6701" s="19"/>
      <c r="C6701" s="15"/>
      <c r="D6701" s="15"/>
      <c r="E6701" s="15"/>
      <c r="F6701" s="15"/>
      <c r="G6701" s="15"/>
      <c r="H6701" s="15"/>
      <c r="I6701" s="15"/>
      <c r="J6701" s="15"/>
      <c r="K6701" s="19"/>
      <c r="L6701" s="24" t="str">
        <f t="shared" ca="1" si="105"/>
        <v>-</v>
      </c>
      <c r="M6701" s="15"/>
      <c r="N6701" s="15"/>
      <c r="O6701" s="15"/>
      <c r="P6701" s="15"/>
    </row>
    <row r="6702" spans="1:16" x14ac:dyDescent="0.25">
      <c r="L6702" s="21" t="str">
        <f t="shared" ca="1" si="105"/>
        <v>-</v>
      </c>
    </row>
    <row r="6703" spans="1:16" x14ac:dyDescent="0.25">
      <c r="A6703" s="15"/>
      <c r="B6703" s="19"/>
      <c r="C6703" s="15"/>
      <c r="D6703" s="15"/>
      <c r="E6703" s="15"/>
      <c r="F6703" s="15"/>
      <c r="G6703" s="15"/>
      <c r="H6703" s="15"/>
      <c r="I6703" s="15"/>
      <c r="J6703" s="15"/>
      <c r="K6703" s="19"/>
      <c r="L6703" s="24" t="str">
        <f t="shared" ca="1" si="105"/>
        <v>-</v>
      </c>
      <c r="M6703" s="15"/>
      <c r="N6703" s="15"/>
      <c r="O6703" s="15"/>
      <c r="P6703" s="15"/>
    </row>
    <row r="6704" spans="1:16" x14ac:dyDescent="0.25">
      <c r="L6704" s="21" t="str">
        <f t="shared" ca="1" si="105"/>
        <v>-</v>
      </c>
    </row>
    <row r="6705" spans="1:16" x14ac:dyDescent="0.25">
      <c r="A6705" s="15"/>
      <c r="B6705" s="19"/>
      <c r="C6705" s="15"/>
      <c r="D6705" s="15"/>
      <c r="E6705" s="15"/>
      <c r="F6705" s="15"/>
      <c r="G6705" s="15"/>
      <c r="H6705" s="15"/>
      <c r="I6705" s="15"/>
      <c r="J6705" s="15"/>
      <c r="K6705" s="19"/>
      <c r="L6705" s="24" t="str">
        <f t="shared" ca="1" si="105"/>
        <v>-</v>
      </c>
      <c r="M6705" s="15"/>
      <c r="N6705" s="15"/>
      <c r="O6705" s="15"/>
      <c r="P6705" s="15"/>
    </row>
    <row r="6706" spans="1:16" x14ac:dyDescent="0.25">
      <c r="L6706" s="21" t="str">
        <f t="shared" ca="1" si="105"/>
        <v>-</v>
      </c>
    </row>
    <row r="6707" spans="1:16" x14ac:dyDescent="0.25">
      <c r="A6707" s="15"/>
      <c r="B6707" s="19"/>
      <c r="C6707" s="15"/>
      <c r="D6707" s="15"/>
      <c r="E6707" s="15"/>
      <c r="F6707" s="15"/>
      <c r="G6707" s="15"/>
      <c r="H6707" s="15"/>
      <c r="I6707" s="15"/>
      <c r="J6707" s="15"/>
      <c r="K6707" s="19"/>
      <c r="L6707" s="24" t="str">
        <f t="shared" ca="1" si="105"/>
        <v>-</v>
      </c>
      <c r="M6707" s="15"/>
      <c r="N6707" s="15"/>
      <c r="O6707" s="15"/>
      <c r="P6707" s="15"/>
    </row>
    <row r="6708" spans="1:16" x14ac:dyDescent="0.25">
      <c r="L6708" s="21" t="str">
        <f t="shared" ca="1" si="105"/>
        <v>-</v>
      </c>
    </row>
    <row r="6709" spans="1:16" x14ac:dyDescent="0.25">
      <c r="A6709" s="15"/>
      <c r="B6709" s="19"/>
      <c r="C6709" s="15"/>
      <c r="D6709" s="15"/>
      <c r="E6709" s="15"/>
      <c r="F6709" s="15"/>
      <c r="G6709" s="15"/>
      <c r="H6709" s="15"/>
      <c r="I6709" s="15"/>
      <c r="J6709" s="15"/>
      <c r="K6709" s="19"/>
      <c r="L6709" s="24" t="str">
        <f t="shared" ca="1" si="105"/>
        <v>-</v>
      </c>
      <c r="M6709" s="15"/>
      <c r="N6709" s="15"/>
      <c r="O6709" s="15"/>
      <c r="P6709" s="15"/>
    </row>
    <row r="6710" spans="1:16" x14ac:dyDescent="0.25">
      <c r="L6710" s="21" t="str">
        <f t="shared" ca="1" si="105"/>
        <v>-</v>
      </c>
    </row>
    <row r="6711" spans="1:16" x14ac:dyDescent="0.25">
      <c r="A6711" s="15"/>
      <c r="B6711" s="19"/>
      <c r="C6711" s="15"/>
      <c r="D6711" s="15"/>
      <c r="E6711" s="15"/>
      <c r="F6711" s="15"/>
      <c r="G6711" s="15"/>
      <c r="H6711" s="15"/>
      <c r="I6711" s="15"/>
      <c r="J6711" s="15"/>
      <c r="K6711" s="19"/>
      <c r="L6711" s="24" t="str">
        <f t="shared" ca="1" si="105"/>
        <v>-</v>
      </c>
      <c r="M6711" s="15"/>
      <c r="N6711" s="15"/>
      <c r="O6711" s="15"/>
      <c r="P6711" s="15"/>
    </row>
    <row r="6712" spans="1:16" x14ac:dyDescent="0.25">
      <c r="L6712" s="21" t="str">
        <f t="shared" ca="1" si="105"/>
        <v>-</v>
      </c>
    </row>
    <row r="6713" spans="1:16" x14ac:dyDescent="0.25">
      <c r="A6713" s="15"/>
      <c r="B6713" s="19"/>
      <c r="C6713" s="15"/>
      <c r="D6713" s="15"/>
      <c r="E6713" s="15"/>
      <c r="F6713" s="15"/>
      <c r="G6713" s="15"/>
      <c r="H6713" s="15"/>
      <c r="I6713" s="15"/>
      <c r="J6713" s="15"/>
      <c r="K6713" s="19"/>
      <c r="L6713" s="24" t="str">
        <f t="shared" ca="1" si="105"/>
        <v>-</v>
      </c>
      <c r="M6713" s="15"/>
      <c r="N6713" s="15"/>
      <c r="O6713" s="15"/>
      <c r="P6713" s="15"/>
    </row>
    <row r="6714" spans="1:16" x14ac:dyDescent="0.25">
      <c r="L6714" s="21" t="str">
        <f t="shared" ca="1" si="105"/>
        <v>-</v>
      </c>
    </row>
    <row r="6715" spans="1:16" x14ac:dyDescent="0.25">
      <c r="A6715" s="15"/>
      <c r="B6715" s="19"/>
      <c r="C6715" s="15"/>
      <c r="D6715" s="15"/>
      <c r="E6715" s="15"/>
      <c r="F6715" s="15"/>
      <c r="G6715" s="15"/>
      <c r="H6715" s="15"/>
      <c r="I6715" s="15"/>
      <c r="J6715" s="15"/>
      <c r="K6715" s="19"/>
      <c r="L6715" s="24" t="str">
        <f t="shared" ca="1" si="105"/>
        <v>-</v>
      </c>
      <c r="M6715" s="15"/>
      <c r="N6715" s="15"/>
      <c r="O6715" s="15"/>
      <c r="P6715" s="15"/>
    </row>
    <row r="6716" spans="1:16" x14ac:dyDescent="0.25">
      <c r="L6716" s="21" t="str">
        <f t="shared" ca="1" si="105"/>
        <v>-</v>
      </c>
    </row>
    <row r="6717" spans="1:16" x14ac:dyDescent="0.25">
      <c r="A6717" s="15"/>
      <c r="B6717" s="19"/>
      <c r="C6717" s="15"/>
      <c r="D6717" s="15"/>
      <c r="E6717" s="15"/>
      <c r="F6717" s="15"/>
      <c r="G6717" s="15"/>
      <c r="H6717" s="15"/>
      <c r="I6717" s="15"/>
      <c r="J6717" s="15"/>
      <c r="K6717" s="19"/>
      <c r="L6717" s="24" t="str">
        <f t="shared" ca="1" si="105"/>
        <v>-</v>
      </c>
      <c r="M6717" s="15"/>
      <c r="N6717" s="15"/>
      <c r="O6717" s="15"/>
      <c r="P6717" s="15"/>
    </row>
    <row r="6718" spans="1:16" x14ac:dyDescent="0.25">
      <c r="L6718" s="21" t="str">
        <f t="shared" ca="1" si="105"/>
        <v>-</v>
      </c>
    </row>
    <row r="6719" spans="1:16" x14ac:dyDescent="0.25">
      <c r="A6719" s="15"/>
      <c r="B6719" s="19"/>
      <c r="C6719" s="15"/>
      <c r="D6719" s="15"/>
      <c r="E6719" s="15"/>
      <c r="F6719" s="15"/>
      <c r="G6719" s="15"/>
      <c r="H6719" s="15"/>
      <c r="I6719" s="15"/>
      <c r="J6719" s="15"/>
      <c r="K6719" s="19"/>
      <c r="L6719" s="24" t="str">
        <f t="shared" ca="1" si="105"/>
        <v>-</v>
      </c>
      <c r="M6719" s="15"/>
      <c r="N6719" s="15"/>
      <c r="O6719" s="15"/>
      <c r="P6719" s="15"/>
    </row>
    <row r="6720" spans="1:16" x14ac:dyDescent="0.25">
      <c r="L6720" s="21" t="str">
        <f t="shared" ca="1" si="105"/>
        <v>-</v>
      </c>
    </row>
    <row r="6721" spans="1:16" x14ac:dyDescent="0.25">
      <c r="A6721" s="15"/>
      <c r="B6721" s="19"/>
      <c r="C6721" s="15"/>
      <c r="D6721" s="15"/>
      <c r="E6721" s="15"/>
      <c r="F6721" s="15"/>
      <c r="G6721" s="15"/>
      <c r="H6721" s="15"/>
      <c r="I6721" s="15"/>
      <c r="J6721" s="15"/>
      <c r="K6721" s="19"/>
      <c r="L6721" s="24" t="str">
        <f t="shared" ca="1" si="105"/>
        <v>-</v>
      </c>
      <c r="M6721" s="15"/>
      <c r="N6721" s="15"/>
      <c r="O6721" s="15"/>
      <c r="P6721" s="15"/>
    </row>
    <row r="6722" spans="1:16" x14ac:dyDescent="0.25">
      <c r="L6722" s="21" t="str">
        <f t="shared" ca="1" si="105"/>
        <v>-</v>
      </c>
    </row>
    <row r="6723" spans="1:16" x14ac:dyDescent="0.25">
      <c r="A6723" s="15"/>
      <c r="B6723" s="19"/>
      <c r="C6723" s="15"/>
      <c r="D6723" s="15"/>
      <c r="E6723" s="15"/>
      <c r="F6723" s="15"/>
      <c r="G6723" s="15"/>
      <c r="H6723" s="15"/>
      <c r="I6723" s="15"/>
      <c r="J6723" s="15"/>
      <c r="K6723" s="19"/>
      <c r="L6723" s="24" t="str">
        <f t="shared" ca="1" si="105"/>
        <v>-</v>
      </c>
      <c r="M6723" s="15"/>
      <c r="N6723" s="15"/>
      <c r="O6723" s="15"/>
      <c r="P6723" s="15"/>
    </row>
    <row r="6724" spans="1:16" x14ac:dyDescent="0.25">
      <c r="L6724" s="21" t="str">
        <f t="shared" ca="1" si="105"/>
        <v>-</v>
      </c>
    </row>
    <row r="6725" spans="1:16" x14ac:dyDescent="0.25">
      <c r="A6725" s="15"/>
      <c r="B6725" s="19"/>
      <c r="C6725" s="15"/>
      <c r="D6725" s="15"/>
      <c r="E6725" s="15"/>
      <c r="F6725" s="15"/>
      <c r="G6725" s="15"/>
      <c r="H6725" s="15"/>
      <c r="I6725" s="15"/>
      <c r="J6725" s="15"/>
      <c r="K6725" s="19"/>
      <c r="L6725" s="24" t="str">
        <f t="shared" ca="1" si="105"/>
        <v>-</v>
      </c>
      <c r="M6725" s="15"/>
      <c r="N6725" s="15"/>
      <c r="O6725" s="15"/>
      <c r="P6725" s="15"/>
    </row>
    <row r="6726" spans="1:16" x14ac:dyDescent="0.25">
      <c r="L6726" s="21" t="str">
        <f t="shared" ref="L6726:L6789" ca="1" si="106">IF(B6726&gt;1/1/1900, (IF(M6726="Closed",(DATEDIF(B6726,K6726,"d"))-(DATEDIF(H6726,J6726,"d")),IF(OR(M6726="Pending",ISBLANK(K6726)),TODAY()-B6726))),"-")</f>
        <v>-</v>
      </c>
    </row>
    <row r="6727" spans="1:16" x14ac:dyDescent="0.25">
      <c r="A6727" s="15"/>
      <c r="B6727" s="19"/>
      <c r="C6727" s="15"/>
      <c r="D6727" s="15"/>
      <c r="E6727" s="15"/>
      <c r="F6727" s="15"/>
      <c r="G6727" s="15"/>
      <c r="H6727" s="15"/>
      <c r="I6727" s="15"/>
      <c r="J6727" s="15"/>
      <c r="K6727" s="19"/>
      <c r="L6727" s="24" t="str">
        <f t="shared" ca="1" si="106"/>
        <v>-</v>
      </c>
      <c r="M6727" s="15"/>
      <c r="N6727" s="15"/>
      <c r="O6727" s="15"/>
      <c r="P6727" s="15"/>
    </row>
    <row r="6728" spans="1:16" x14ac:dyDescent="0.25">
      <c r="L6728" s="21" t="str">
        <f t="shared" ca="1" si="106"/>
        <v>-</v>
      </c>
    </row>
    <row r="6729" spans="1:16" x14ac:dyDescent="0.25">
      <c r="A6729" s="15"/>
      <c r="B6729" s="19"/>
      <c r="C6729" s="15"/>
      <c r="D6729" s="15"/>
      <c r="E6729" s="15"/>
      <c r="F6729" s="15"/>
      <c r="G6729" s="15"/>
      <c r="H6729" s="15"/>
      <c r="I6729" s="15"/>
      <c r="J6729" s="15"/>
      <c r="K6729" s="19"/>
      <c r="L6729" s="24" t="str">
        <f t="shared" ca="1" si="106"/>
        <v>-</v>
      </c>
      <c r="M6729" s="15"/>
      <c r="N6729" s="15"/>
      <c r="O6729" s="15"/>
      <c r="P6729" s="15"/>
    </row>
    <row r="6730" spans="1:16" x14ac:dyDescent="0.25">
      <c r="L6730" s="21" t="str">
        <f t="shared" ca="1" si="106"/>
        <v>-</v>
      </c>
    </row>
    <row r="6731" spans="1:16" x14ac:dyDescent="0.25">
      <c r="A6731" s="15"/>
      <c r="B6731" s="19"/>
      <c r="C6731" s="15"/>
      <c r="D6731" s="15"/>
      <c r="E6731" s="15"/>
      <c r="F6731" s="15"/>
      <c r="G6731" s="15"/>
      <c r="H6731" s="15"/>
      <c r="I6731" s="15"/>
      <c r="J6731" s="15"/>
      <c r="K6731" s="19"/>
      <c r="L6731" s="24" t="str">
        <f t="shared" ca="1" si="106"/>
        <v>-</v>
      </c>
      <c r="M6731" s="15"/>
      <c r="N6731" s="15"/>
      <c r="O6731" s="15"/>
      <c r="P6731" s="15"/>
    </row>
    <row r="6732" spans="1:16" x14ac:dyDescent="0.25">
      <c r="L6732" s="21" t="str">
        <f t="shared" ca="1" si="106"/>
        <v>-</v>
      </c>
    </row>
    <row r="6733" spans="1:16" x14ac:dyDescent="0.25">
      <c r="A6733" s="15"/>
      <c r="B6733" s="19"/>
      <c r="C6733" s="15"/>
      <c r="D6733" s="15"/>
      <c r="E6733" s="15"/>
      <c r="F6733" s="15"/>
      <c r="G6733" s="15"/>
      <c r="H6733" s="15"/>
      <c r="I6733" s="15"/>
      <c r="J6733" s="15"/>
      <c r="K6733" s="19"/>
      <c r="L6733" s="24" t="str">
        <f t="shared" ca="1" si="106"/>
        <v>-</v>
      </c>
      <c r="M6733" s="15"/>
      <c r="N6733" s="15"/>
      <c r="O6733" s="15"/>
      <c r="P6733" s="15"/>
    </row>
    <row r="6734" spans="1:16" x14ac:dyDescent="0.25">
      <c r="L6734" s="21" t="str">
        <f t="shared" ca="1" si="106"/>
        <v>-</v>
      </c>
    </row>
    <row r="6735" spans="1:16" x14ac:dyDescent="0.25">
      <c r="A6735" s="15"/>
      <c r="B6735" s="19"/>
      <c r="C6735" s="15"/>
      <c r="D6735" s="15"/>
      <c r="E6735" s="15"/>
      <c r="F6735" s="15"/>
      <c r="G6735" s="15"/>
      <c r="H6735" s="15"/>
      <c r="I6735" s="15"/>
      <c r="J6735" s="15"/>
      <c r="K6735" s="19"/>
      <c r="L6735" s="24" t="str">
        <f t="shared" ca="1" si="106"/>
        <v>-</v>
      </c>
      <c r="M6735" s="15"/>
      <c r="N6735" s="15"/>
      <c r="O6735" s="15"/>
      <c r="P6735" s="15"/>
    </row>
    <row r="6736" spans="1:16" x14ac:dyDescent="0.25">
      <c r="L6736" s="21" t="str">
        <f t="shared" ca="1" si="106"/>
        <v>-</v>
      </c>
    </row>
    <row r="6737" spans="1:16" x14ac:dyDescent="0.25">
      <c r="A6737" s="15"/>
      <c r="B6737" s="19"/>
      <c r="C6737" s="15"/>
      <c r="D6737" s="15"/>
      <c r="E6737" s="15"/>
      <c r="F6737" s="15"/>
      <c r="G6737" s="15"/>
      <c r="H6737" s="15"/>
      <c r="I6737" s="15"/>
      <c r="J6737" s="15"/>
      <c r="K6737" s="19"/>
      <c r="L6737" s="24" t="str">
        <f t="shared" ca="1" si="106"/>
        <v>-</v>
      </c>
      <c r="M6737" s="15"/>
      <c r="N6737" s="15"/>
      <c r="O6737" s="15"/>
      <c r="P6737" s="15"/>
    </row>
    <row r="6738" spans="1:16" x14ac:dyDescent="0.25">
      <c r="L6738" s="21" t="str">
        <f t="shared" ca="1" si="106"/>
        <v>-</v>
      </c>
    </row>
    <row r="6739" spans="1:16" x14ac:dyDescent="0.25">
      <c r="A6739" s="15"/>
      <c r="B6739" s="19"/>
      <c r="C6739" s="15"/>
      <c r="D6739" s="15"/>
      <c r="E6739" s="15"/>
      <c r="F6739" s="15"/>
      <c r="G6739" s="15"/>
      <c r="H6739" s="15"/>
      <c r="I6739" s="15"/>
      <c r="J6739" s="15"/>
      <c r="K6739" s="19"/>
      <c r="L6739" s="24" t="str">
        <f t="shared" ca="1" si="106"/>
        <v>-</v>
      </c>
      <c r="M6739" s="15"/>
      <c r="N6739" s="15"/>
      <c r="O6739" s="15"/>
      <c r="P6739" s="15"/>
    </row>
    <row r="6740" spans="1:16" x14ac:dyDescent="0.25">
      <c r="L6740" s="21" t="str">
        <f t="shared" ca="1" si="106"/>
        <v>-</v>
      </c>
    </row>
    <row r="6741" spans="1:16" x14ac:dyDescent="0.25">
      <c r="A6741" s="15"/>
      <c r="B6741" s="19"/>
      <c r="C6741" s="15"/>
      <c r="D6741" s="15"/>
      <c r="E6741" s="15"/>
      <c r="F6741" s="15"/>
      <c r="G6741" s="15"/>
      <c r="H6741" s="15"/>
      <c r="I6741" s="15"/>
      <c r="J6741" s="15"/>
      <c r="K6741" s="19"/>
      <c r="L6741" s="24" t="str">
        <f t="shared" ca="1" si="106"/>
        <v>-</v>
      </c>
      <c r="M6741" s="15"/>
      <c r="N6741" s="15"/>
      <c r="O6741" s="15"/>
      <c r="P6741" s="15"/>
    </row>
    <row r="6742" spans="1:16" x14ac:dyDescent="0.25">
      <c r="L6742" s="21" t="str">
        <f t="shared" ca="1" si="106"/>
        <v>-</v>
      </c>
    </row>
    <row r="6743" spans="1:16" x14ac:dyDescent="0.25">
      <c r="A6743" s="15"/>
      <c r="B6743" s="19"/>
      <c r="C6743" s="15"/>
      <c r="D6743" s="15"/>
      <c r="E6743" s="15"/>
      <c r="F6743" s="15"/>
      <c r="G6743" s="15"/>
      <c r="H6743" s="15"/>
      <c r="I6743" s="15"/>
      <c r="J6743" s="15"/>
      <c r="K6743" s="19"/>
      <c r="L6743" s="24" t="str">
        <f t="shared" ca="1" si="106"/>
        <v>-</v>
      </c>
      <c r="M6743" s="15"/>
      <c r="N6743" s="15"/>
      <c r="O6743" s="15"/>
      <c r="P6743" s="15"/>
    </row>
    <row r="6744" spans="1:16" x14ac:dyDescent="0.25">
      <c r="L6744" s="21" t="str">
        <f t="shared" ca="1" si="106"/>
        <v>-</v>
      </c>
    </row>
    <row r="6745" spans="1:16" x14ac:dyDescent="0.25">
      <c r="A6745" s="15"/>
      <c r="B6745" s="19"/>
      <c r="C6745" s="15"/>
      <c r="D6745" s="15"/>
      <c r="E6745" s="15"/>
      <c r="F6745" s="15"/>
      <c r="G6745" s="15"/>
      <c r="H6745" s="15"/>
      <c r="I6745" s="15"/>
      <c r="J6745" s="15"/>
      <c r="K6745" s="19"/>
      <c r="L6745" s="24" t="str">
        <f t="shared" ca="1" si="106"/>
        <v>-</v>
      </c>
      <c r="M6745" s="15"/>
      <c r="N6745" s="15"/>
      <c r="O6745" s="15"/>
      <c r="P6745" s="15"/>
    </row>
    <row r="6746" spans="1:16" x14ac:dyDescent="0.25">
      <c r="L6746" s="21" t="str">
        <f t="shared" ca="1" si="106"/>
        <v>-</v>
      </c>
    </row>
    <row r="6747" spans="1:16" x14ac:dyDescent="0.25">
      <c r="A6747" s="15"/>
      <c r="B6747" s="19"/>
      <c r="C6747" s="15"/>
      <c r="D6747" s="15"/>
      <c r="E6747" s="15"/>
      <c r="F6747" s="15"/>
      <c r="G6747" s="15"/>
      <c r="H6747" s="15"/>
      <c r="I6747" s="15"/>
      <c r="J6747" s="15"/>
      <c r="K6747" s="19"/>
      <c r="L6747" s="24" t="str">
        <f t="shared" ca="1" si="106"/>
        <v>-</v>
      </c>
      <c r="M6747" s="15"/>
      <c r="N6747" s="15"/>
      <c r="O6747" s="15"/>
      <c r="P6747" s="15"/>
    </row>
    <row r="6748" spans="1:16" x14ac:dyDescent="0.25">
      <c r="L6748" s="21" t="str">
        <f t="shared" ca="1" si="106"/>
        <v>-</v>
      </c>
    </row>
    <row r="6749" spans="1:16" x14ac:dyDescent="0.25">
      <c r="A6749" s="15"/>
      <c r="B6749" s="19"/>
      <c r="C6749" s="15"/>
      <c r="D6749" s="15"/>
      <c r="E6749" s="15"/>
      <c r="F6749" s="15"/>
      <c r="G6749" s="15"/>
      <c r="H6749" s="15"/>
      <c r="I6749" s="15"/>
      <c r="J6749" s="15"/>
      <c r="K6749" s="19"/>
      <c r="L6749" s="24" t="str">
        <f t="shared" ca="1" si="106"/>
        <v>-</v>
      </c>
      <c r="M6749" s="15"/>
      <c r="N6749" s="15"/>
      <c r="O6749" s="15"/>
      <c r="P6749" s="15"/>
    </row>
    <row r="6750" spans="1:16" x14ac:dyDescent="0.25">
      <c r="L6750" s="21" t="str">
        <f t="shared" ca="1" si="106"/>
        <v>-</v>
      </c>
    </row>
    <row r="6751" spans="1:16" x14ac:dyDescent="0.25">
      <c r="A6751" s="15"/>
      <c r="B6751" s="19"/>
      <c r="C6751" s="15"/>
      <c r="D6751" s="15"/>
      <c r="E6751" s="15"/>
      <c r="F6751" s="15"/>
      <c r="G6751" s="15"/>
      <c r="H6751" s="15"/>
      <c r="I6751" s="15"/>
      <c r="J6751" s="15"/>
      <c r="K6751" s="19"/>
      <c r="L6751" s="24" t="str">
        <f t="shared" ca="1" si="106"/>
        <v>-</v>
      </c>
      <c r="M6751" s="15"/>
      <c r="N6751" s="15"/>
      <c r="O6751" s="15"/>
      <c r="P6751" s="15"/>
    </row>
    <row r="6752" spans="1:16" x14ac:dyDescent="0.25">
      <c r="L6752" s="21" t="str">
        <f t="shared" ca="1" si="106"/>
        <v>-</v>
      </c>
    </row>
    <row r="6753" spans="1:16" x14ac:dyDescent="0.25">
      <c r="A6753" s="15"/>
      <c r="B6753" s="19"/>
      <c r="C6753" s="15"/>
      <c r="D6753" s="15"/>
      <c r="E6753" s="15"/>
      <c r="F6753" s="15"/>
      <c r="G6753" s="15"/>
      <c r="H6753" s="15"/>
      <c r="I6753" s="15"/>
      <c r="J6753" s="15"/>
      <c r="K6753" s="19"/>
      <c r="L6753" s="24" t="str">
        <f t="shared" ca="1" si="106"/>
        <v>-</v>
      </c>
      <c r="M6753" s="15"/>
      <c r="N6753" s="15"/>
      <c r="O6753" s="15"/>
      <c r="P6753" s="15"/>
    </row>
    <row r="6754" spans="1:16" x14ac:dyDescent="0.25">
      <c r="L6754" s="21" t="str">
        <f t="shared" ca="1" si="106"/>
        <v>-</v>
      </c>
    </row>
    <row r="6755" spans="1:16" x14ac:dyDescent="0.25">
      <c r="A6755" s="15"/>
      <c r="B6755" s="19"/>
      <c r="C6755" s="15"/>
      <c r="D6755" s="15"/>
      <c r="E6755" s="15"/>
      <c r="F6755" s="15"/>
      <c r="G6755" s="15"/>
      <c r="H6755" s="15"/>
      <c r="I6755" s="15"/>
      <c r="J6755" s="15"/>
      <c r="K6755" s="19"/>
      <c r="L6755" s="24" t="str">
        <f t="shared" ca="1" si="106"/>
        <v>-</v>
      </c>
      <c r="M6755" s="15"/>
      <c r="N6755" s="15"/>
      <c r="O6755" s="15"/>
      <c r="P6755" s="15"/>
    </row>
    <row r="6756" spans="1:16" x14ac:dyDescent="0.25">
      <c r="L6756" s="21" t="str">
        <f t="shared" ca="1" si="106"/>
        <v>-</v>
      </c>
    </row>
    <row r="6757" spans="1:16" x14ac:dyDescent="0.25">
      <c r="A6757" s="15"/>
      <c r="B6757" s="19"/>
      <c r="C6757" s="15"/>
      <c r="D6757" s="15"/>
      <c r="E6757" s="15"/>
      <c r="F6757" s="15"/>
      <c r="G6757" s="15"/>
      <c r="H6757" s="15"/>
      <c r="I6757" s="15"/>
      <c r="J6757" s="15"/>
      <c r="K6757" s="19"/>
      <c r="L6757" s="24" t="str">
        <f t="shared" ca="1" si="106"/>
        <v>-</v>
      </c>
      <c r="M6757" s="15"/>
      <c r="N6757" s="15"/>
      <c r="O6757" s="15"/>
      <c r="P6757" s="15"/>
    </row>
    <row r="6758" spans="1:16" x14ac:dyDescent="0.25">
      <c r="L6758" s="21" t="str">
        <f t="shared" ca="1" si="106"/>
        <v>-</v>
      </c>
    </row>
    <row r="6759" spans="1:16" x14ac:dyDescent="0.25">
      <c r="A6759" s="15"/>
      <c r="B6759" s="19"/>
      <c r="C6759" s="15"/>
      <c r="D6759" s="15"/>
      <c r="E6759" s="15"/>
      <c r="F6759" s="15"/>
      <c r="G6759" s="15"/>
      <c r="H6759" s="15"/>
      <c r="I6759" s="15"/>
      <c r="J6759" s="15"/>
      <c r="K6759" s="19"/>
      <c r="L6759" s="24" t="str">
        <f t="shared" ca="1" si="106"/>
        <v>-</v>
      </c>
      <c r="M6759" s="15"/>
      <c r="N6759" s="15"/>
      <c r="O6759" s="15"/>
      <c r="P6759" s="15"/>
    </row>
    <row r="6760" spans="1:16" x14ac:dyDescent="0.25">
      <c r="L6760" s="21" t="str">
        <f t="shared" ca="1" si="106"/>
        <v>-</v>
      </c>
    </row>
    <row r="6761" spans="1:16" x14ac:dyDescent="0.25">
      <c r="A6761" s="15"/>
      <c r="B6761" s="19"/>
      <c r="C6761" s="15"/>
      <c r="D6761" s="15"/>
      <c r="E6761" s="15"/>
      <c r="F6761" s="15"/>
      <c r="G6761" s="15"/>
      <c r="H6761" s="15"/>
      <c r="I6761" s="15"/>
      <c r="J6761" s="15"/>
      <c r="K6761" s="19"/>
      <c r="L6761" s="24" t="str">
        <f t="shared" ca="1" si="106"/>
        <v>-</v>
      </c>
      <c r="M6761" s="15"/>
      <c r="N6761" s="15"/>
      <c r="O6761" s="15"/>
      <c r="P6761" s="15"/>
    </row>
    <row r="6762" spans="1:16" x14ac:dyDescent="0.25">
      <c r="L6762" s="21" t="str">
        <f t="shared" ca="1" si="106"/>
        <v>-</v>
      </c>
    </row>
    <row r="6763" spans="1:16" x14ac:dyDescent="0.25">
      <c r="A6763" s="15"/>
      <c r="B6763" s="19"/>
      <c r="C6763" s="15"/>
      <c r="D6763" s="15"/>
      <c r="E6763" s="15"/>
      <c r="F6763" s="15"/>
      <c r="G6763" s="15"/>
      <c r="H6763" s="15"/>
      <c r="I6763" s="15"/>
      <c r="J6763" s="15"/>
      <c r="K6763" s="19"/>
      <c r="L6763" s="24" t="str">
        <f t="shared" ca="1" si="106"/>
        <v>-</v>
      </c>
      <c r="M6763" s="15"/>
      <c r="N6763" s="15"/>
      <c r="O6763" s="15"/>
      <c r="P6763" s="15"/>
    </row>
    <row r="6764" spans="1:16" x14ac:dyDescent="0.25">
      <c r="L6764" s="21" t="str">
        <f t="shared" ca="1" si="106"/>
        <v>-</v>
      </c>
    </row>
    <row r="6765" spans="1:16" x14ac:dyDescent="0.25">
      <c r="A6765" s="15"/>
      <c r="B6765" s="19"/>
      <c r="C6765" s="15"/>
      <c r="D6765" s="15"/>
      <c r="E6765" s="15"/>
      <c r="F6765" s="15"/>
      <c r="G6765" s="15"/>
      <c r="H6765" s="15"/>
      <c r="I6765" s="15"/>
      <c r="J6765" s="15"/>
      <c r="K6765" s="19"/>
      <c r="L6765" s="24" t="str">
        <f t="shared" ca="1" si="106"/>
        <v>-</v>
      </c>
      <c r="M6765" s="15"/>
      <c r="N6765" s="15"/>
      <c r="O6765" s="15"/>
      <c r="P6765" s="15"/>
    </row>
    <row r="6766" spans="1:16" x14ac:dyDescent="0.25">
      <c r="L6766" s="21" t="str">
        <f t="shared" ca="1" si="106"/>
        <v>-</v>
      </c>
    </row>
    <row r="6767" spans="1:16" x14ac:dyDescent="0.25">
      <c r="A6767" s="15"/>
      <c r="B6767" s="19"/>
      <c r="C6767" s="15"/>
      <c r="D6767" s="15"/>
      <c r="E6767" s="15"/>
      <c r="F6767" s="15"/>
      <c r="G6767" s="15"/>
      <c r="H6767" s="15"/>
      <c r="I6767" s="15"/>
      <c r="J6767" s="15"/>
      <c r="K6767" s="19"/>
      <c r="L6767" s="24" t="str">
        <f t="shared" ca="1" si="106"/>
        <v>-</v>
      </c>
      <c r="M6767" s="15"/>
      <c r="N6767" s="15"/>
      <c r="O6767" s="15"/>
      <c r="P6767" s="15"/>
    </row>
    <row r="6768" spans="1:16" x14ac:dyDescent="0.25">
      <c r="L6768" s="21" t="str">
        <f t="shared" ca="1" si="106"/>
        <v>-</v>
      </c>
    </row>
    <row r="6769" spans="1:16" x14ac:dyDescent="0.25">
      <c r="A6769" s="15"/>
      <c r="B6769" s="19"/>
      <c r="C6769" s="15"/>
      <c r="D6769" s="15"/>
      <c r="E6769" s="15"/>
      <c r="F6769" s="15"/>
      <c r="G6769" s="15"/>
      <c r="H6769" s="15"/>
      <c r="I6769" s="15"/>
      <c r="J6769" s="15"/>
      <c r="K6769" s="19"/>
      <c r="L6769" s="24" t="str">
        <f t="shared" ca="1" si="106"/>
        <v>-</v>
      </c>
      <c r="M6769" s="15"/>
      <c r="N6769" s="15"/>
      <c r="O6769" s="15"/>
      <c r="P6769" s="15"/>
    </row>
    <row r="6770" spans="1:16" x14ac:dyDescent="0.25">
      <c r="L6770" s="21" t="str">
        <f t="shared" ca="1" si="106"/>
        <v>-</v>
      </c>
    </row>
    <row r="6771" spans="1:16" x14ac:dyDescent="0.25">
      <c r="A6771" s="15"/>
      <c r="B6771" s="19"/>
      <c r="C6771" s="15"/>
      <c r="D6771" s="15"/>
      <c r="E6771" s="15"/>
      <c r="F6771" s="15"/>
      <c r="G6771" s="15"/>
      <c r="H6771" s="15"/>
      <c r="I6771" s="15"/>
      <c r="J6771" s="15"/>
      <c r="K6771" s="19"/>
      <c r="L6771" s="24" t="str">
        <f t="shared" ca="1" si="106"/>
        <v>-</v>
      </c>
      <c r="M6771" s="15"/>
      <c r="N6771" s="15"/>
      <c r="O6771" s="15"/>
      <c r="P6771" s="15"/>
    </row>
    <row r="6772" spans="1:16" x14ac:dyDescent="0.25">
      <c r="L6772" s="21" t="str">
        <f t="shared" ca="1" si="106"/>
        <v>-</v>
      </c>
    </row>
    <row r="6773" spans="1:16" x14ac:dyDescent="0.25">
      <c r="A6773" s="15"/>
      <c r="B6773" s="19"/>
      <c r="C6773" s="15"/>
      <c r="D6773" s="15"/>
      <c r="E6773" s="15"/>
      <c r="F6773" s="15"/>
      <c r="G6773" s="15"/>
      <c r="H6773" s="15"/>
      <c r="I6773" s="15"/>
      <c r="J6773" s="15"/>
      <c r="K6773" s="19"/>
      <c r="L6773" s="24" t="str">
        <f t="shared" ca="1" si="106"/>
        <v>-</v>
      </c>
      <c r="M6773" s="15"/>
      <c r="N6773" s="15"/>
      <c r="O6773" s="15"/>
      <c r="P6773" s="15"/>
    </row>
    <row r="6774" spans="1:16" x14ac:dyDescent="0.25">
      <c r="L6774" s="21" t="str">
        <f t="shared" ca="1" si="106"/>
        <v>-</v>
      </c>
    </row>
    <row r="6775" spans="1:16" x14ac:dyDescent="0.25">
      <c r="A6775" s="15"/>
      <c r="B6775" s="19"/>
      <c r="C6775" s="15"/>
      <c r="D6775" s="15"/>
      <c r="E6775" s="15"/>
      <c r="F6775" s="15"/>
      <c r="G6775" s="15"/>
      <c r="H6775" s="15"/>
      <c r="I6775" s="15"/>
      <c r="J6775" s="15"/>
      <c r="K6775" s="19"/>
      <c r="L6775" s="24" t="str">
        <f t="shared" ca="1" si="106"/>
        <v>-</v>
      </c>
      <c r="M6775" s="15"/>
      <c r="N6775" s="15"/>
      <c r="O6775" s="15"/>
      <c r="P6775" s="15"/>
    </row>
    <row r="6776" spans="1:16" x14ac:dyDescent="0.25">
      <c r="L6776" s="21" t="str">
        <f t="shared" ca="1" si="106"/>
        <v>-</v>
      </c>
    </row>
    <row r="6777" spans="1:16" x14ac:dyDescent="0.25">
      <c r="A6777" s="15"/>
      <c r="B6777" s="19"/>
      <c r="C6777" s="15"/>
      <c r="D6777" s="15"/>
      <c r="E6777" s="15"/>
      <c r="F6777" s="15"/>
      <c r="G6777" s="15"/>
      <c r="H6777" s="15"/>
      <c r="I6777" s="15"/>
      <c r="J6777" s="15"/>
      <c r="K6777" s="19"/>
      <c r="L6777" s="24" t="str">
        <f t="shared" ca="1" si="106"/>
        <v>-</v>
      </c>
      <c r="M6777" s="15"/>
      <c r="N6777" s="15"/>
      <c r="O6777" s="15"/>
      <c r="P6777" s="15"/>
    </row>
    <row r="6778" spans="1:16" x14ac:dyDescent="0.25">
      <c r="L6778" s="21" t="str">
        <f t="shared" ca="1" si="106"/>
        <v>-</v>
      </c>
    </row>
    <row r="6779" spans="1:16" x14ac:dyDescent="0.25">
      <c r="A6779" s="15"/>
      <c r="B6779" s="19"/>
      <c r="C6779" s="15"/>
      <c r="D6779" s="15"/>
      <c r="E6779" s="15"/>
      <c r="F6779" s="15"/>
      <c r="G6779" s="15"/>
      <c r="H6779" s="15"/>
      <c r="I6779" s="15"/>
      <c r="J6779" s="15"/>
      <c r="K6779" s="19"/>
      <c r="L6779" s="24" t="str">
        <f t="shared" ca="1" si="106"/>
        <v>-</v>
      </c>
      <c r="M6779" s="15"/>
      <c r="N6779" s="15"/>
      <c r="O6779" s="15"/>
      <c r="P6779" s="15"/>
    </row>
    <row r="6780" spans="1:16" x14ac:dyDescent="0.25">
      <c r="L6780" s="21" t="str">
        <f t="shared" ca="1" si="106"/>
        <v>-</v>
      </c>
    </row>
    <row r="6781" spans="1:16" x14ac:dyDescent="0.25">
      <c r="A6781" s="15"/>
      <c r="B6781" s="19"/>
      <c r="C6781" s="15"/>
      <c r="D6781" s="15"/>
      <c r="E6781" s="15"/>
      <c r="F6781" s="15"/>
      <c r="G6781" s="15"/>
      <c r="H6781" s="15"/>
      <c r="I6781" s="15"/>
      <c r="J6781" s="15"/>
      <c r="K6781" s="19"/>
      <c r="L6781" s="24" t="str">
        <f t="shared" ca="1" si="106"/>
        <v>-</v>
      </c>
      <c r="M6781" s="15"/>
      <c r="N6781" s="15"/>
      <c r="O6781" s="15"/>
      <c r="P6781" s="15"/>
    </row>
    <row r="6782" spans="1:16" x14ac:dyDescent="0.25">
      <c r="L6782" s="21" t="str">
        <f t="shared" ca="1" si="106"/>
        <v>-</v>
      </c>
    </row>
    <row r="6783" spans="1:16" x14ac:dyDescent="0.25">
      <c r="A6783" s="15"/>
      <c r="B6783" s="19"/>
      <c r="C6783" s="15"/>
      <c r="D6783" s="15"/>
      <c r="E6783" s="15"/>
      <c r="F6783" s="15"/>
      <c r="G6783" s="15"/>
      <c r="H6783" s="15"/>
      <c r="I6783" s="15"/>
      <c r="J6783" s="15"/>
      <c r="K6783" s="19"/>
      <c r="L6783" s="24" t="str">
        <f t="shared" ca="1" si="106"/>
        <v>-</v>
      </c>
      <c r="M6783" s="15"/>
      <c r="N6783" s="15"/>
      <c r="O6783" s="15"/>
      <c r="P6783" s="15"/>
    </row>
    <row r="6784" spans="1:16" x14ac:dyDescent="0.25">
      <c r="L6784" s="21" t="str">
        <f t="shared" ca="1" si="106"/>
        <v>-</v>
      </c>
    </row>
    <row r="6785" spans="1:16" x14ac:dyDescent="0.25">
      <c r="A6785" s="15"/>
      <c r="B6785" s="19"/>
      <c r="C6785" s="15"/>
      <c r="D6785" s="15"/>
      <c r="E6785" s="15"/>
      <c r="F6785" s="15"/>
      <c r="G6785" s="15"/>
      <c r="H6785" s="15"/>
      <c r="I6785" s="15"/>
      <c r="J6785" s="15"/>
      <c r="K6785" s="19"/>
      <c r="L6785" s="24" t="str">
        <f t="shared" ca="1" si="106"/>
        <v>-</v>
      </c>
      <c r="M6785" s="15"/>
      <c r="N6785" s="15"/>
      <c r="O6785" s="15"/>
      <c r="P6785" s="15"/>
    </row>
    <row r="6786" spans="1:16" x14ac:dyDescent="0.25">
      <c r="L6786" s="21" t="str">
        <f t="shared" ca="1" si="106"/>
        <v>-</v>
      </c>
    </row>
    <row r="6787" spans="1:16" x14ac:dyDescent="0.25">
      <c r="A6787" s="15"/>
      <c r="B6787" s="19"/>
      <c r="C6787" s="15"/>
      <c r="D6787" s="15"/>
      <c r="E6787" s="15"/>
      <c r="F6787" s="15"/>
      <c r="G6787" s="15"/>
      <c r="H6787" s="15"/>
      <c r="I6787" s="15"/>
      <c r="J6787" s="15"/>
      <c r="K6787" s="19"/>
      <c r="L6787" s="24" t="str">
        <f t="shared" ca="1" si="106"/>
        <v>-</v>
      </c>
      <c r="M6787" s="15"/>
      <c r="N6787" s="15"/>
      <c r="O6787" s="15"/>
      <c r="P6787" s="15"/>
    </row>
    <row r="6788" spans="1:16" x14ac:dyDescent="0.25">
      <c r="L6788" s="21" t="str">
        <f t="shared" ca="1" si="106"/>
        <v>-</v>
      </c>
    </row>
    <row r="6789" spans="1:16" x14ac:dyDescent="0.25">
      <c r="A6789" s="15"/>
      <c r="B6789" s="19"/>
      <c r="C6789" s="15"/>
      <c r="D6789" s="15"/>
      <c r="E6789" s="15"/>
      <c r="F6789" s="15"/>
      <c r="G6789" s="15"/>
      <c r="H6789" s="15"/>
      <c r="I6789" s="15"/>
      <c r="J6789" s="15"/>
      <c r="K6789" s="19"/>
      <c r="L6789" s="24" t="str">
        <f t="shared" ca="1" si="106"/>
        <v>-</v>
      </c>
      <c r="M6789" s="15"/>
      <c r="N6789" s="15"/>
      <c r="O6789" s="15"/>
      <c r="P6789" s="15"/>
    </row>
    <row r="6790" spans="1:16" x14ac:dyDescent="0.25">
      <c r="L6790" s="21" t="str">
        <f t="shared" ref="L6790:L6853" ca="1" si="107">IF(B6790&gt;1/1/1900, (IF(M6790="Closed",(DATEDIF(B6790,K6790,"d"))-(DATEDIF(H6790,J6790,"d")),IF(OR(M6790="Pending",ISBLANK(K6790)),TODAY()-B6790))),"-")</f>
        <v>-</v>
      </c>
    </row>
    <row r="6791" spans="1:16" x14ac:dyDescent="0.25">
      <c r="A6791" s="15"/>
      <c r="B6791" s="19"/>
      <c r="C6791" s="15"/>
      <c r="D6791" s="15"/>
      <c r="E6791" s="15"/>
      <c r="F6791" s="15"/>
      <c r="G6791" s="15"/>
      <c r="H6791" s="15"/>
      <c r="I6791" s="15"/>
      <c r="J6791" s="15"/>
      <c r="K6791" s="19"/>
      <c r="L6791" s="24" t="str">
        <f t="shared" ca="1" si="107"/>
        <v>-</v>
      </c>
      <c r="M6791" s="15"/>
      <c r="N6791" s="15"/>
      <c r="O6791" s="15"/>
      <c r="P6791" s="15"/>
    </row>
    <row r="6792" spans="1:16" x14ac:dyDescent="0.25">
      <c r="L6792" s="21" t="str">
        <f t="shared" ca="1" si="107"/>
        <v>-</v>
      </c>
    </row>
    <row r="6793" spans="1:16" x14ac:dyDescent="0.25">
      <c r="A6793" s="15"/>
      <c r="B6793" s="19"/>
      <c r="C6793" s="15"/>
      <c r="D6793" s="15"/>
      <c r="E6793" s="15"/>
      <c r="F6793" s="15"/>
      <c r="G6793" s="15"/>
      <c r="H6793" s="15"/>
      <c r="I6793" s="15"/>
      <c r="J6793" s="15"/>
      <c r="K6793" s="19"/>
      <c r="L6793" s="24" t="str">
        <f t="shared" ca="1" si="107"/>
        <v>-</v>
      </c>
      <c r="M6793" s="15"/>
      <c r="N6793" s="15"/>
      <c r="O6793" s="15"/>
      <c r="P6793" s="15"/>
    </row>
    <row r="6794" spans="1:16" x14ac:dyDescent="0.25">
      <c r="L6794" s="21" t="str">
        <f t="shared" ca="1" si="107"/>
        <v>-</v>
      </c>
    </row>
    <row r="6795" spans="1:16" x14ac:dyDescent="0.25">
      <c r="A6795" s="15"/>
      <c r="B6795" s="19"/>
      <c r="C6795" s="15"/>
      <c r="D6795" s="15"/>
      <c r="E6795" s="15"/>
      <c r="F6795" s="15"/>
      <c r="G6795" s="15"/>
      <c r="H6795" s="15"/>
      <c r="I6795" s="15"/>
      <c r="J6795" s="15"/>
      <c r="K6795" s="19"/>
      <c r="L6795" s="24" t="str">
        <f t="shared" ca="1" si="107"/>
        <v>-</v>
      </c>
      <c r="M6795" s="15"/>
      <c r="N6795" s="15"/>
      <c r="O6795" s="15"/>
      <c r="P6795" s="15"/>
    </row>
    <row r="6796" spans="1:16" x14ac:dyDescent="0.25">
      <c r="L6796" s="21" t="str">
        <f t="shared" ca="1" si="107"/>
        <v>-</v>
      </c>
    </row>
    <row r="6797" spans="1:16" x14ac:dyDescent="0.25">
      <c r="A6797" s="15"/>
      <c r="B6797" s="19"/>
      <c r="C6797" s="15"/>
      <c r="D6797" s="15"/>
      <c r="E6797" s="15"/>
      <c r="F6797" s="15"/>
      <c r="G6797" s="15"/>
      <c r="H6797" s="15"/>
      <c r="I6797" s="15"/>
      <c r="J6797" s="15"/>
      <c r="K6797" s="19"/>
      <c r="L6797" s="24" t="str">
        <f t="shared" ca="1" si="107"/>
        <v>-</v>
      </c>
      <c r="M6797" s="15"/>
      <c r="N6797" s="15"/>
      <c r="O6797" s="15"/>
      <c r="P6797" s="15"/>
    </row>
    <row r="6798" spans="1:16" x14ac:dyDescent="0.25">
      <c r="L6798" s="21" t="str">
        <f t="shared" ca="1" si="107"/>
        <v>-</v>
      </c>
    </row>
    <row r="6799" spans="1:16" x14ac:dyDescent="0.25">
      <c r="A6799" s="15"/>
      <c r="B6799" s="19"/>
      <c r="C6799" s="15"/>
      <c r="D6799" s="15"/>
      <c r="E6799" s="15"/>
      <c r="F6799" s="15"/>
      <c r="G6799" s="15"/>
      <c r="H6799" s="15"/>
      <c r="I6799" s="15"/>
      <c r="J6799" s="15"/>
      <c r="K6799" s="19"/>
      <c r="L6799" s="24" t="str">
        <f t="shared" ca="1" si="107"/>
        <v>-</v>
      </c>
      <c r="M6799" s="15"/>
      <c r="N6799" s="15"/>
      <c r="O6799" s="15"/>
      <c r="P6799" s="15"/>
    </row>
    <row r="6800" spans="1:16" x14ac:dyDescent="0.25">
      <c r="L6800" s="21" t="str">
        <f t="shared" ca="1" si="107"/>
        <v>-</v>
      </c>
    </row>
    <row r="6801" spans="1:16" x14ac:dyDescent="0.25">
      <c r="A6801" s="15"/>
      <c r="B6801" s="19"/>
      <c r="C6801" s="15"/>
      <c r="D6801" s="15"/>
      <c r="E6801" s="15"/>
      <c r="F6801" s="15"/>
      <c r="G6801" s="15"/>
      <c r="H6801" s="15"/>
      <c r="I6801" s="15"/>
      <c r="J6801" s="15"/>
      <c r="K6801" s="19"/>
      <c r="L6801" s="24" t="str">
        <f t="shared" ca="1" si="107"/>
        <v>-</v>
      </c>
      <c r="M6801" s="15"/>
      <c r="N6801" s="15"/>
      <c r="O6801" s="15"/>
      <c r="P6801" s="15"/>
    </row>
    <row r="6802" spans="1:16" x14ac:dyDescent="0.25">
      <c r="L6802" s="21" t="str">
        <f t="shared" ca="1" si="107"/>
        <v>-</v>
      </c>
    </row>
    <row r="6803" spans="1:16" x14ac:dyDescent="0.25">
      <c r="A6803" s="15"/>
      <c r="B6803" s="19"/>
      <c r="C6803" s="15"/>
      <c r="D6803" s="15"/>
      <c r="E6803" s="15"/>
      <c r="F6803" s="15"/>
      <c r="G6803" s="15"/>
      <c r="H6803" s="15"/>
      <c r="I6803" s="15"/>
      <c r="J6803" s="15"/>
      <c r="K6803" s="19"/>
      <c r="L6803" s="24" t="str">
        <f t="shared" ca="1" si="107"/>
        <v>-</v>
      </c>
      <c r="M6803" s="15"/>
      <c r="N6803" s="15"/>
      <c r="O6803" s="15"/>
      <c r="P6803" s="15"/>
    </row>
    <row r="6804" spans="1:16" x14ac:dyDescent="0.25">
      <c r="L6804" s="21" t="str">
        <f t="shared" ca="1" si="107"/>
        <v>-</v>
      </c>
    </row>
    <row r="6805" spans="1:16" x14ac:dyDescent="0.25">
      <c r="A6805" s="15"/>
      <c r="B6805" s="19"/>
      <c r="C6805" s="15"/>
      <c r="D6805" s="15"/>
      <c r="E6805" s="15"/>
      <c r="F6805" s="15"/>
      <c r="G6805" s="15"/>
      <c r="H6805" s="15"/>
      <c r="I6805" s="15"/>
      <c r="J6805" s="15"/>
      <c r="K6805" s="19"/>
      <c r="L6805" s="24" t="str">
        <f t="shared" ca="1" si="107"/>
        <v>-</v>
      </c>
      <c r="M6805" s="15"/>
      <c r="N6805" s="15"/>
      <c r="O6805" s="15"/>
      <c r="P6805" s="15"/>
    </row>
    <row r="6806" spans="1:16" x14ac:dyDescent="0.25">
      <c r="L6806" s="21" t="str">
        <f t="shared" ca="1" si="107"/>
        <v>-</v>
      </c>
    </row>
    <row r="6807" spans="1:16" x14ac:dyDescent="0.25">
      <c r="A6807" s="15"/>
      <c r="B6807" s="19"/>
      <c r="C6807" s="15"/>
      <c r="D6807" s="15"/>
      <c r="E6807" s="15"/>
      <c r="F6807" s="15"/>
      <c r="G6807" s="15"/>
      <c r="H6807" s="15"/>
      <c r="I6807" s="15"/>
      <c r="J6807" s="15"/>
      <c r="K6807" s="19"/>
      <c r="L6807" s="24" t="str">
        <f t="shared" ca="1" si="107"/>
        <v>-</v>
      </c>
      <c r="M6807" s="15"/>
      <c r="N6807" s="15"/>
      <c r="O6807" s="15"/>
      <c r="P6807" s="15"/>
    </row>
    <row r="6808" spans="1:16" x14ac:dyDescent="0.25">
      <c r="L6808" s="21" t="str">
        <f t="shared" ca="1" si="107"/>
        <v>-</v>
      </c>
    </row>
    <row r="6809" spans="1:16" x14ac:dyDescent="0.25">
      <c r="A6809" s="15"/>
      <c r="B6809" s="19"/>
      <c r="C6809" s="15"/>
      <c r="D6809" s="15"/>
      <c r="E6809" s="15"/>
      <c r="F6809" s="15"/>
      <c r="G6809" s="15"/>
      <c r="H6809" s="15"/>
      <c r="I6809" s="15"/>
      <c r="J6809" s="15"/>
      <c r="K6809" s="19"/>
      <c r="L6809" s="24" t="str">
        <f t="shared" ca="1" si="107"/>
        <v>-</v>
      </c>
      <c r="M6809" s="15"/>
      <c r="N6809" s="15"/>
      <c r="O6809" s="15"/>
      <c r="P6809" s="15"/>
    </row>
    <row r="6810" spans="1:16" x14ac:dyDescent="0.25">
      <c r="L6810" s="21" t="str">
        <f t="shared" ca="1" si="107"/>
        <v>-</v>
      </c>
    </row>
    <row r="6811" spans="1:16" x14ac:dyDescent="0.25">
      <c r="A6811" s="15"/>
      <c r="B6811" s="19"/>
      <c r="C6811" s="15"/>
      <c r="D6811" s="15"/>
      <c r="E6811" s="15"/>
      <c r="F6811" s="15"/>
      <c r="G6811" s="15"/>
      <c r="H6811" s="15"/>
      <c r="I6811" s="15"/>
      <c r="J6811" s="15"/>
      <c r="K6811" s="19"/>
      <c r="L6811" s="24" t="str">
        <f t="shared" ca="1" si="107"/>
        <v>-</v>
      </c>
      <c r="M6811" s="15"/>
      <c r="N6811" s="15"/>
      <c r="O6811" s="15"/>
      <c r="P6811" s="15"/>
    </row>
    <row r="6812" spans="1:16" x14ac:dyDescent="0.25">
      <c r="L6812" s="21" t="str">
        <f t="shared" ca="1" si="107"/>
        <v>-</v>
      </c>
    </row>
    <row r="6813" spans="1:16" x14ac:dyDescent="0.25">
      <c r="A6813" s="15"/>
      <c r="B6813" s="19"/>
      <c r="C6813" s="15"/>
      <c r="D6813" s="15"/>
      <c r="E6813" s="15"/>
      <c r="F6813" s="15"/>
      <c r="G6813" s="15"/>
      <c r="H6813" s="15"/>
      <c r="I6813" s="15"/>
      <c r="J6813" s="15"/>
      <c r="K6813" s="19"/>
      <c r="L6813" s="24" t="str">
        <f t="shared" ca="1" si="107"/>
        <v>-</v>
      </c>
      <c r="M6813" s="15"/>
      <c r="N6813" s="15"/>
      <c r="O6813" s="15"/>
      <c r="P6813" s="15"/>
    </row>
    <row r="6814" spans="1:16" x14ac:dyDescent="0.25">
      <c r="L6814" s="21" t="str">
        <f t="shared" ca="1" si="107"/>
        <v>-</v>
      </c>
    </row>
    <row r="6815" spans="1:16" x14ac:dyDescent="0.25">
      <c r="A6815" s="15"/>
      <c r="B6815" s="19"/>
      <c r="C6815" s="15"/>
      <c r="D6815" s="15"/>
      <c r="E6815" s="15"/>
      <c r="F6815" s="15"/>
      <c r="G6815" s="15"/>
      <c r="H6815" s="15"/>
      <c r="I6815" s="15"/>
      <c r="J6815" s="15"/>
      <c r="K6815" s="19"/>
      <c r="L6815" s="24" t="str">
        <f t="shared" ca="1" si="107"/>
        <v>-</v>
      </c>
      <c r="M6815" s="15"/>
      <c r="N6815" s="15"/>
      <c r="O6815" s="15"/>
      <c r="P6815" s="15"/>
    </row>
    <row r="6816" spans="1:16" x14ac:dyDescent="0.25">
      <c r="L6816" s="21" t="str">
        <f t="shared" ca="1" si="107"/>
        <v>-</v>
      </c>
    </row>
    <row r="6817" spans="1:16" x14ac:dyDescent="0.25">
      <c r="A6817" s="15"/>
      <c r="B6817" s="19"/>
      <c r="C6817" s="15"/>
      <c r="D6817" s="15"/>
      <c r="E6817" s="15"/>
      <c r="F6817" s="15"/>
      <c r="G6817" s="15"/>
      <c r="H6817" s="15"/>
      <c r="I6817" s="15"/>
      <c r="J6817" s="15"/>
      <c r="K6817" s="19"/>
      <c r="L6817" s="24" t="str">
        <f t="shared" ca="1" si="107"/>
        <v>-</v>
      </c>
      <c r="M6817" s="15"/>
      <c r="N6817" s="15"/>
      <c r="O6817" s="15"/>
      <c r="P6817" s="15"/>
    </row>
    <row r="6818" spans="1:16" x14ac:dyDescent="0.25">
      <c r="L6818" s="21" t="str">
        <f t="shared" ca="1" si="107"/>
        <v>-</v>
      </c>
    </row>
    <row r="6819" spans="1:16" x14ac:dyDescent="0.25">
      <c r="A6819" s="15"/>
      <c r="B6819" s="19"/>
      <c r="C6819" s="15"/>
      <c r="D6819" s="15"/>
      <c r="E6819" s="15"/>
      <c r="F6819" s="15"/>
      <c r="G6819" s="15"/>
      <c r="H6819" s="15"/>
      <c r="I6819" s="15"/>
      <c r="J6819" s="15"/>
      <c r="K6819" s="19"/>
      <c r="L6819" s="24" t="str">
        <f t="shared" ca="1" si="107"/>
        <v>-</v>
      </c>
      <c r="M6819" s="15"/>
      <c r="N6819" s="15"/>
      <c r="O6819" s="15"/>
      <c r="P6819" s="15"/>
    </row>
    <row r="6820" spans="1:16" x14ac:dyDescent="0.25">
      <c r="L6820" s="21" t="str">
        <f t="shared" ca="1" si="107"/>
        <v>-</v>
      </c>
    </row>
    <row r="6821" spans="1:16" x14ac:dyDescent="0.25">
      <c r="A6821" s="15"/>
      <c r="B6821" s="19"/>
      <c r="C6821" s="15"/>
      <c r="D6821" s="15"/>
      <c r="E6821" s="15"/>
      <c r="F6821" s="15"/>
      <c r="G6821" s="15"/>
      <c r="H6821" s="15"/>
      <c r="I6821" s="15"/>
      <c r="J6821" s="15"/>
      <c r="K6821" s="19"/>
      <c r="L6821" s="24" t="str">
        <f t="shared" ca="1" si="107"/>
        <v>-</v>
      </c>
      <c r="M6821" s="15"/>
      <c r="N6821" s="15"/>
      <c r="O6821" s="15"/>
      <c r="P6821" s="15"/>
    </row>
    <row r="6822" spans="1:16" x14ac:dyDescent="0.25">
      <c r="L6822" s="21" t="str">
        <f t="shared" ca="1" si="107"/>
        <v>-</v>
      </c>
    </row>
    <row r="6823" spans="1:16" x14ac:dyDescent="0.25">
      <c r="A6823" s="15"/>
      <c r="B6823" s="19"/>
      <c r="C6823" s="15"/>
      <c r="D6823" s="15"/>
      <c r="E6823" s="15"/>
      <c r="F6823" s="15"/>
      <c r="G6823" s="15"/>
      <c r="H6823" s="15"/>
      <c r="I6823" s="15"/>
      <c r="J6823" s="15"/>
      <c r="K6823" s="19"/>
      <c r="L6823" s="24" t="str">
        <f t="shared" ca="1" si="107"/>
        <v>-</v>
      </c>
      <c r="M6823" s="15"/>
      <c r="N6823" s="15"/>
      <c r="O6823" s="15"/>
      <c r="P6823" s="15"/>
    </row>
    <row r="6824" spans="1:16" x14ac:dyDescent="0.25">
      <c r="L6824" s="21" t="str">
        <f t="shared" ca="1" si="107"/>
        <v>-</v>
      </c>
    </row>
    <row r="6825" spans="1:16" x14ac:dyDescent="0.25">
      <c r="A6825" s="15"/>
      <c r="B6825" s="19"/>
      <c r="C6825" s="15"/>
      <c r="D6825" s="15"/>
      <c r="E6825" s="15"/>
      <c r="F6825" s="15"/>
      <c r="G6825" s="15"/>
      <c r="H6825" s="15"/>
      <c r="I6825" s="15"/>
      <c r="J6825" s="15"/>
      <c r="K6825" s="19"/>
      <c r="L6825" s="24" t="str">
        <f t="shared" ca="1" si="107"/>
        <v>-</v>
      </c>
      <c r="M6825" s="15"/>
      <c r="N6825" s="15"/>
      <c r="O6825" s="15"/>
      <c r="P6825" s="15"/>
    </row>
    <row r="6826" spans="1:16" x14ac:dyDescent="0.25">
      <c r="L6826" s="21" t="str">
        <f t="shared" ca="1" si="107"/>
        <v>-</v>
      </c>
    </row>
    <row r="6827" spans="1:16" x14ac:dyDescent="0.25">
      <c r="A6827" s="15"/>
      <c r="B6827" s="19"/>
      <c r="C6827" s="15"/>
      <c r="D6827" s="15"/>
      <c r="E6827" s="15"/>
      <c r="F6827" s="15"/>
      <c r="G6827" s="15"/>
      <c r="H6827" s="15"/>
      <c r="I6827" s="15"/>
      <c r="J6827" s="15"/>
      <c r="K6827" s="19"/>
      <c r="L6827" s="24" t="str">
        <f t="shared" ca="1" si="107"/>
        <v>-</v>
      </c>
      <c r="M6827" s="15"/>
      <c r="N6827" s="15"/>
      <c r="O6827" s="15"/>
      <c r="P6827" s="15"/>
    </row>
    <row r="6828" spans="1:16" x14ac:dyDescent="0.25">
      <c r="L6828" s="21" t="str">
        <f t="shared" ca="1" si="107"/>
        <v>-</v>
      </c>
    </row>
    <row r="6829" spans="1:16" x14ac:dyDescent="0.25">
      <c r="A6829" s="15"/>
      <c r="B6829" s="19"/>
      <c r="C6829" s="15"/>
      <c r="D6829" s="15"/>
      <c r="E6829" s="15"/>
      <c r="F6829" s="15"/>
      <c r="G6829" s="15"/>
      <c r="H6829" s="15"/>
      <c r="I6829" s="15"/>
      <c r="J6829" s="15"/>
      <c r="K6829" s="19"/>
      <c r="L6829" s="24" t="str">
        <f t="shared" ca="1" si="107"/>
        <v>-</v>
      </c>
      <c r="M6829" s="15"/>
      <c r="N6829" s="15"/>
      <c r="O6829" s="15"/>
      <c r="P6829" s="15"/>
    </row>
    <row r="6830" spans="1:16" x14ac:dyDescent="0.25">
      <c r="L6830" s="21" t="str">
        <f t="shared" ca="1" si="107"/>
        <v>-</v>
      </c>
    </row>
    <row r="6831" spans="1:16" x14ac:dyDescent="0.25">
      <c r="A6831" s="15"/>
      <c r="B6831" s="19"/>
      <c r="C6831" s="15"/>
      <c r="D6831" s="15"/>
      <c r="E6831" s="15"/>
      <c r="F6831" s="15"/>
      <c r="G6831" s="15"/>
      <c r="H6831" s="15"/>
      <c r="I6831" s="15"/>
      <c r="J6831" s="15"/>
      <c r="K6831" s="19"/>
      <c r="L6831" s="24" t="str">
        <f t="shared" ca="1" si="107"/>
        <v>-</v>
      </c>
      <c r="M6831" s="15"/>
      <c r="N6831" s="15"/>
      <c r="O6831" s="15"/>
      <c r="P6831" s="15"/>
    </row>
    <row r="6832" spans="1:16" x14ac:dyDescent="0.25">
      <c r="L6832" s="21" t="str">
        <f t="shared" ca="1" si="107"/>
        <v>-</v>
      </c>
    </row>
    <row r="6833" spans="1:16" x14ac:dyDescent="0.25">
      <c r="A6833" s="15"/>
      <c r="B6833" s="19"/>
      <c r="C6833" s="15"/>
      <c r="D6833" s="15"/>
      <c r="E6833" s="15"/>
      <c r="F6833" s="15"/>
      <c r="G6833" s="15"/>
      <c r="H6833" s="15"/>
      <c r="I6833" s="15"/>
      <c r="J6833" s="15"/>
      <c r="K6833" s="19"/>
      <c r="L6833" s="24" t="str">
        <f t="shared" ca="1" si="107"/>
        <v>-</v>
      </c>
      <c r="M6833" s="15"/>
      <c r="N6833" s="15"/>
      <c r="O6833" s="15"/>
      <c r="P6833" s="15"/>
    </row>
    <row r="6834" spans="1:16" x14ac:dyDescent="0.25">
      <c r="L6834" s="21" t="str">
        <f t="shared" ca="1" si="107"/>
        <v>-</v>
      </c>
    </row>
    <row r="6835" spans="1:16" x14ac:dyDescent="0.25">
      <c r="A6835" s="15"/>
      <c r="B6835" s="19"/>
      <c r="C6835" s="15"/>
      <c r="D6835" s="15"/>
      <c r="E6835" s="15"/>
      <c r="F6835" s="15"/>
      <c r="G6835" s="15"/>
      <c r="H6835" s="15"/>
      <c r="I6835" s="15"/>
      <c r="J6835" s="15"/>
      <c r="K6835" s="19"/>
      <c r="L6835" s="24" t="str">
        <f t="shared" ca="1" si="107"/>
        <v>-</v>
      </c>
      <c r="M6835" s="15"/>
      <c r="N6835" s="15"/>
      <c r="O6835" s="15"/>
      <c r="P6835" s="15"/>
    </row>
    <row r="6836" spans="1:16" x14ac:dyDescent="0.25">
      <c r="L6836" s="21" t="str">
        <f t="shared" ca="1" si="107"/>
        <v>-</v>
      </c>
    </row>
    <row r="6837" spans="1:16" x14ac:dyDescent="0.25">
      <c r="A6837" s="15"/>
      <c r="B6837" s="19"/>
      <c r="C6837" s="15"/>
      <c r="D6837" s="15"/>
      <c r="E6837" s="15"/>
      <c r="F6837" s="15"/>
      <c r="G6837" s="15"/>
      <c r="H6837" s="15"/>
      <c r="I6837" s="15"/>
      <c r="J6837" s="15"/>
      <c r="K6837" s="19"/>
      <c r="L6837" s="24" t="str">
        <f t="shared" ca="1" si="107"/>
        <v>-</v>
      </c>
      <c r="M6837" s="15"/>
      <c r="N6837" s="15"/>
      <c r="O6837" s="15"/>
      <c r="P6837" s="15"/>
    </row>
    <row r="6838" spans="1:16" x14ac:dyDescent="0.25">
      <c r="L6838" s="21" t="str">
        <f t="shared" ca="1" si="107"/>
        <v>-</v>
      </c>
    </row>
    <row r="6839" spans="1:16" x14ac:dyDescent="0.25">
      <c r="A6839" s="15"/>
      <c r="B6839" s="19"/>
      <c r="C6839" s="15"/>
      <c r="D6839" s="15"/>
      <c r="E6839" s="15"/>
      <c r="F6839" s="15"/>
      <c r="G6839" s="15"/>
      <c r="H6839" s="15"/>
      <c r="I6839" s="15"/>
      <c r="J6839" s="15"/>
      <c r="K6839" s="19"/>
      <c r="L6839" s="24" t="str">
        <f t="shared" ca="1" si="107"/>
        <v>-</v>
      </c>
      <c r="M6839" s="15"/>
      <c r="N6839" s="15"/>
      <c r="O6839" s="15"/>
      <c r="P6839" s="15"/>
    </row>
    <row r="6840" spans="1:16" x14ac:dyDescent="0.25">
      <c r="L6840" s="21" t="str">
        <f t="shared" ca="1" si="107"/>
        <v>-</v>
      </c>
    </row>
    <row r="6841" spans="1:16" x14ac:dyDescent="0.25">
      <c r="A6841" s="15"/>
      <c r="B6841" s="19"/>
      <c r="C6841" s="15"/>
      <c r="D6841" s="15"/>
      <c r="E6841" s="15"/>
      <c r="F6841" s="15"/>
      <c r="G6841" s="15"/>
      <c r="H6841" s="15"/>
      <c r="I6841" s="15"/>
      <c r="J6841" s="15"/>
      <c r="K6841" s="19"/>
      <c r="L6841" s="24" t="str">
        <f t="shared" ca="1" si="107"/>
        <v>-</v>
      </c>
      <c r="M6841" s="15"/>
      <c r="N6841" s="15"/>
      <c r="O6841" s="15"/>
      <c r="P6841" s="15"/>
    </row>
    <row r="6842" spans="1:16" x14ac:dyDescent="0.25">
      <c r="L6842" s="21" t="str">
        <f t="shared" ca="1" si="107"/>
        <v>-</v>
      </c>
    </row>
    <row r="6843" spans="1:16" x14ac:dyDescent="0.25">
      <c r="A6843" s="15"/>
      <c r="B6843" s="19"/>
      <c r="C6843" s="15"/>
      <c r="D6843" s="15"/>
      <c r="E6843" s="15"/>
      <c r="F6843" s="15"/>
      <c r="G6843" s="15"/>
      <c r="H6843" s="15"/>
      <c r="I6843" s="15"/>
      <c r="J6843" s="15"/>
      <c r="K6843" s="19"/>
      <c r="L6843" s="24" t="str">
        <f t="shared" ca="1" si="107"/>
        <v>-</v>
      </c>
      <c r="M6843" s="15"/>
      <c r="N6843" s="15"/>
      <c r="O6843" s="15"/>
      <c r="P6843" s="15"/>
    </row>
    <row r="6844" spans="1:16" x14ac:dyDescent="0.25">
      <c r="L6844" s="21" t="str">
        <f t="shared" ca="1" si="107"/>
        <v>-</v>
      </c>
    </row>
    <row r="6845" spans="1:16" x14ac:dyDescent="0.25">
      <c r="A6845" s="15"/>
      <c r="B6845" s="19"/>
      <c r="C6845" s="15"/>
      <c r="D6845" s="15"/>
      <c r="E6845" s="15"/>
      <c r="F6845" s="15"/>
      <c r="G6845" s="15"/>
      <c r="H6845" s="15"/>
      <c r="I6845" s="15"/>
      <c r="J6845" s="15"/>
      <c r="K6845" s="19"/>
      <c r="L6845" s="24" t="str">
        <f t="shared" ca="1" si="107"/>
        <v>-</v>
      </c>
      <c r="M6845" s="15"/>
      <c r="N6845" s="15"/>
      <c r="O6845" s="15"/>
      <c r="P6845" s="15"/>
    </row>
    <row r="6846" spans="1:16" x14ac:dyDescent="0.25">
      <c r="L6846" s="21" t="str">
        <f t="shared" ca="1" si="107"/>
        <v>-</v>
      </c>
    </row>
    <row r="6847" spans="1:16" x14ac:dyDescent="0.25">
      <c r="A6847" s="15"/>
      <c r="B6847" s="19"/>
      <c r="C6847" s="15"/>
      <c r="D6847" s="15"/>
      <c r="E6847" s="15"/>
      <c r="F6847" s="15"/>
      <c r="G6847" s="15"/>
      <c r="H6847" s="15"/>
      <c r="I6847" s="15"/>
      <c r="J6847" s="15"/>
      <c r="K6847" s="19"/>
      <c r="L6847" s="24" t="str">
        <f t="shared" ca="1" si="107"/>
        <v>-</v>
      </c>
      <c r="M6847" s="15"/>
      <c r="N6847" s="15"/>
      <c r="O6847" s="15"/>
      <c r="P6847" s="15"/>
    </row>
    <row r="6848" spans="1:16" x14ac:dyDescent="0.25">
      <c r="L6848" s="21" t="str">
        <f t="shared" ca="1" si="107"/>
        <v>-</v>
      </c>
    </row>
    <row r="6849" spans="1:16" x14ac:dyDescent="0.25">
      <c r="A6849" s="15"/>
      <c r="B6849" s="19"/>
      <c r="C6849" s="15"/>
      <c r="D6849" s="15"/>
      <c r="E6849" s="15"/>
      <c r="F6849" s="15"/>
      <c r="G6849" s="15"/>
      <c r="H6849" s="15"/>
      <c r="I6849" s="15"/>
      <c r="J6849" s="15"/>
      <c r="K6849" s="19"/>
      <c r="L6849" s="24" t="str">
        <f t="shared" ca="1" si="107"/>
        <v>-</v>
      </c>
      <c r="M6849" s="15"/>
      <c r="N6849" s="15"/>
      <c r="O6849" s="15"/>
      <c r="P6849" s="15"/>
    </row>
    <row r="6850" spans="1:16" x14ac:dyDescent="0.25">
      <c r="L6850" s="21" t="str">
        <f t="shared" ca="1" si="107"/>
        <v>-</v>
      </c>
    </row>
    <row r="6851" spans="1:16" x14ac:dyDescent="0.25">
      <c r="A6851" s="15"/>
      <c r="B6851" s="19"/>
      <c r="C6851" s="15"/>
      <c r="D6851" s="15"/>
      <c r="E6851" s="15"/>
      <c r="F6851" s="15"/>
      <c r="G6851" s="15"/>
      <c r="H6851" s="15"/>
      <c r="I6851" s="15"/>
      <c r="J6851" s="15"/>
      <c r="K6851" s="19"/>
      <c r="L6851" s="24" t="str">
        <f t="shared" ca="1" si="107"/>
        <v>-</v>
      </c>
      <c r="M6851" s="15"/>
      <c r="N6851" s="15"/>
      <c r="O6851" s="15"/>
      <c r="P6851" s="15"/>
    </row>
    <row r="6852" spans="1:16" x14ac:dyDescent="0.25">
      <c r="L6852" s="21" t="str">
        <f t="shared" ca="1" si="107"/>
        <v>-</v>
      </c>
    </row>
    <row r="6853" spans="1:16" x14ac:dyDescent="0.25">
      <c r="A6853" s="15"/>
      <c r="B6853" s="19"/>
      <c r="C6853" s="15"/>
      <c r="D6853" s="15"/>
      <c r="E6853" s="15"/>
      <c r="F6853" s="15"/>
      <c r="G6853" s="15"/>
      <c r="H6853" s="15"/>
      <c r="I6853" s="15"/>
      <c r="J6853" s="15"/>
      <c r="K6853" s="19"/>
      <c r="L6853" s="24" t="str">
        <f t="shared" ca="1" si="107"/>
        <v>-</v>
      </c>
      <c r="M6853" s="15"/>
      <c r="N6853" s="15"/>
      <c r="O6853" s="15"/>
      <c r="P6853" s="15"/>
    </row>
    <row r="6854" spans="1:16" x14ac:dyDescent="0.25">
      <c r="L6854" s="21" t="str">
        <f t="shared" ref="L6854:L6917" ca="1" si="108">IF(B6854&gt;1/1/1900, (IF(M6854="Closed",(DATEDIF(B6854,K6854,"d"))-(DATEDIF(H6854,J6854,"d")),IF(OR(M6854="Pending",ISBLANK(K6854)),TODAY()-B6854))),"-")</f>
        <v>-</v>
      </c>
    </row>
    <row r="6855" spans="1:16" x14ac:dyDescent="0.25">
      <c r="A6855" s="15"/>
      <c r="B6855" s="19"/>
      <c r="C6855" s="15"/>
      <c r="D6855" s="15"/>
      <c r="E6855" s="15"/>
      <c r="F6855" s="15"/>
      <c r="G6855" s="15"/>
      <c r="H6855" s="15"/>
      <c r="I6855" s="15"/>
      <c r="J6855" s="15"/>
      <c r="K6855" s="19"/>
      <c r="L6855" s="24" t="str">
        <f t="shared" ca="1" si="108"/>
        <v>-</v>
      </c>
      <c r="M6855" s="15"/>
      <c r="N6855" s="15"/>
      <c r="O6855" s="15"/>
      <c r="P6855" s="15"/>
    </row>
    <row r="6856" spans="1:16" x14ac:dyDescent="0.25">
      <c r="L6856" s="21" t="str">
        <f t="shared" ca="1" si="108"/>
        <v>-</v>
      </c>
    </row>
    <row r="6857" spans="1:16" x14ac:dyDescent="0.25">
      <c r="A6857" s="15"/>
      <c r="B6857" s="19"/>
      <c r="C6857" s="15"/>
      <c r="D6857" s="15"/>
      <c r="E6857" s="15"/>
      <c r="F6857" s="15"/>
      <c r="G6857" s="15"/>
      <c r="H6857" s="15"/>
      <c r="I6857" s="15"/>
      <c r="J6857" s="15"/>
      <c r="K6857" s="19"/>
      <c r="L6857" s="24" t="str">
        <f t="shared" ca="1" si="108"/>
        <v>-</v>
      </c>
      <c r="M6857" s="15"/>
      <c r="N6857" s="15"/>
      <c r="O6857" s="15"/>
      <c r="P6857" s="15"/>
    </row>
    <row r="6858" spans="1:16" x14ac:dyDescent="0.25">
      <c r="L6858" s="21" t="str">
        <f t="shared" ca="1" si="108"/>
        <v>-</v>
      </c>
    </row>
    <row r="6859" spans="1:16" x14ac:dyDescent="0.25">
      <c r="A6859" s="15"/>
      <c r="B6859" s="19"/>
      <c r="C6859" s="15"/>
      <c r="D6859" s="15"/>
      <c r="E6859" s="15"/>
      <c r="F6859" s="15"/>
      <c r="G6859" s="15"/>
      <c r="H6859" s="15"/>
      <c r="I6859" s="15"/>
      <c r="J6859" s="15"/>
      <c r="K6859" s="19"/>
      <c r="L6859" s="24" t="str">
        <f t="shared" ca="1" si="108"/>
        <v>-</v>
      </c>
      <c r="M6859" s="15"/>
      <c r="N6859" s="15"/>
      <c r="O6859" s="15"/>
      <c r="P6859" s="15"/>
    </row>
    <row r="6860" spans="1:16" x14ac:dyDescent="0.25">
      <c r="L6860" s="21" t="str">
        <f t="shared" ca="1" si="108"/>
        <v>-</v>
      </c>
    </row>
    <row r="6861" spans="1:16" x14ac:dyDescent="0.25">
      <c r="A6861" s="15"/>
      <c r="B6861" s="19"/>
      <c r="C6861" s="15"/>
      <c r="D6861" s="15"/>
      <c r="E6861" s="15"/>
      <c r="F6861" s="15"/>
      <c r="G6861" s="15"/>
      <c r="H6861" s="15"/>
      <c r="I6861" s="15"/>
      <c r="J6861" s="15"/>
      <c r="K6861" s="19"/>
      <c r="L6861" s="24" t="str">
        <f t="shared" ca="1" si="108"/>
        <v>-</v>
      </c>
      <c r="M6861" s="15"/>
      <c r="N6861" s="15"/>
      <c r="O6861" s="15"/>
      <c r="P6861" s="15"/>
    </row>
    <row r="6862" spans="1:16" x14ac:dyDescent="0.25">
      <c r="L6862" s="21" t="str">
        <f t="shared" ca="1" si="108"/>
        <v>-</v>
      </c>
    </row>
    <row r="6863" spans="1:16" x14ac:dyDescent="0.25">
      <c r="A6863" s="15"/>
      <c r="B6863" s="19"/>
      <c r="C6863" s="15"/>
      <c r="D6863" s="15"/>
      <c r="E6863" s="15"/>
      <c r="F6863" s="15"/>
      <c r="G6863" s="15"/>
      <c r="H6863" s="15"/>
      <c r="I6863" s="15"/>
      <c r="J6863" s="15"/>
      <c r="K6863" s="19"/>
      <c r="L6863" s="24" t="str">
        <f t="shared" ca="1" si="108"/>
        <v>-</v>
      </c>
      <c r="M6863" s="15"/>
      <c r="N6863" s="15"/>
      <c r="O6863" s="15"/>
      <c r="P6863" s="15"/>
    </row>
    <row r="6864" spans="1:16" x14ac:dyDescent="0.25">
      <c r="L6864" s="21" t="str">
        <f t="shared" ca="1" si="108"/>
        <v>-</v>
      </c>
    </row>
    <row r="6865" spans="1:16" x14ac:dyDescent="0.25">
      <c r="A6865" s="15"/>
      <c r="B6865" s="19"/>
      <c r="C6865" s="15"/>
      <c r="D6865" s="15"/>
      <c r="E6865" s="15"/>
      <c r="F6865" s="15"/>
      <c r="G6865" s="15"/>
      <c r="H6865" s="15"/>
      <c r="I6865" s="15"/>
      <c r="J6865" s="15"/>
      <c r="K6865" s="19"/>
      <c r="L6865" s="24" t="str">
        <f t="shared" ca="1" si="108"/>
        <v>-</v>
      </c>
      <c r="M6865" s="15"/>
      <c r="N6865" s="15"/>
      <c r="O6865" s="15"/>
      <c r="P6865" s="15"/>
    </row>
    <row r="6866" spans="1:16" x14ac:dyDescent="0.25">
      <c r="L6866" s="21" t="str">
        <f t="shared" ca="1" si="108"/>
        <v>-</v>
      </c>
    </row>
    <row r="6867" spans="1:16" x14ac:dyDescent="0.25">
      <c r="A6867" s="15"/>
      <c r="B6867" s="19"/>
      <c r="C6867" s="15"/>
      <c r="D6867" s="15"/>
      <c r="E6867" s="15"/>
      <c r="F6867" s="15"/>
      <c r="G6867" s="15"/>
      <c r="H6867" s="15"/>
      <c r="I6867" s="15"/>
      <c r="J6867" s="15"/>
      <c r="K6867" s="19"/>
      <c r="L6867" s="24" t="str">
        <f t="shared" ca="1" si="108"/>
        <v>-</v>
      </c>
      <c r="M6867" s="15"/>
      <c r="N6867" s="15"/>
      <c r="O6867" s="15"/>
      <c r="P6867" s="15"/>
    </row>
    <row r="6868" spans="1:16" x14ac:dyDescent="0.25">
      <c r="L6868" s="21" t="str">
        <f t="shared" ca="1" si="108"/>
        <v>-</v>
      </c>
    </row>
    <row r="6869" spans="1:16" x14ac:dyDescent="0.25">
      <c r="A6869" s="15"/>
      <c r="B6869" s="19"/>
      <c r="C6869" s="15"/>
      <c r="D6869" s="15"/>
      <c r="E6869" s="15"/>
      <c r="F6869" s="15"/>
      <c r="G6869" s="15"/>
      <c r="H6869" s="15"/>
      <c r="I6869" s="15"/>
      <c r="J6869" s="15"/>
      <c r="K6869" s="19"/>
      <c r="L6869" s="24" t="str">
        <f t="shared" ca="1" si="108"/>
        <v>-</v>
      </c>
      <c r="M6869" s="15"/>
      <c r="N6869" s="15"/>
      <c r="O6869" s="15"/>
      <c r="P6869" s="15"/>
    </row>
    <row r="6870" spans="1:16" x14ac:dyDescent="0.25">
      <c r="L6870" s="21" t="str">
        <f t="shared" ca="1" si="108"/>
        <v>-</v>
      </c>
    </row>
    <row r="6871" spans="1:16" x14ac:dyDescent="0.25">
      <c r="A6871" s="15"/>
      <c r="B6871" s="19"/>
      <c r="C6871" s="15"/>
      <c r="D6871" s="15"/>
      <c r="E6871" s="15"/>
      <c r="F6871" s="15"/>
      <c r="G6871" s="15"/>
      <c r="H6871" s="15"/>
      <c r="I6871" s="15"/>
      <c r="J6871" s="15"/>
      <c r="K6871" s="19"/>
      <c r="L6871" s="24" t="str">
        <f t="shared" ca="1" si="108"/>
        <v>-</v>
      </c>
      <c r="M6871" s="15"/>
      <c r="N6871" s="15"/>
      <c r="O6871" s="15"/>
      <c r="P6871" s="15"/>
    </row>
    <row r="6872" spans="1:16" x14ac:dyDescent="0.25">
      <c r="L6872" s="21" t="str">
        <f t="shared" ca="1" si="108"/>
        <v>-</v>
      </c>
    </row>
    <row r="6873" spans="1:16" x14ac:dyDescent="0.25">
      <c r="A6873" s="15"/>
      <c r="B6873" s="19"/>
      <c r="C6873" s="15"/>
      <c r="D6873" s="15"/>
      <c r="E6873" s="15"/>
      <c r="F6873" s="15"/>
      <c r="G6873" s="15"/>
      <c r="H6873" s="15"/>
      <c r="I6873" s="15"/>
      <c r="J6873" s="15"/>
      <c r="K6873" s="19"/>
      <c r="L6873" s="24" t="str">
        <f t="shared" ca="1" si="108"/>
        <v>-</v>
      </c>
      <c r="M6873" s="15"/>
      <c r="N6873" s="15"/>
      <c r="O6873" s="15"/>
      <c r="P6873" s="15"/>
    </row>
    <row r="6874" spans="1:16" x14ac:dyDescent="0.25">
      <c r="L6874" s="21" t="str">
        <f t="shared" ca="1" si="108"/>
        <v>-</v>
      </c>
    </row>
    <row r="6875" spans="1:16" x14ac:dyDescent="0.25">
      <c r="A6875" s="15"/>
      <c r="B6875" s="19"/>
      <c r="C6875" s="15"/>
      <c r="D6875" s="15"/>
      <c r="E6875" s="15"/>
      <c r="F6875" s="15"/>
      <c r="G6875" s="15"/>
      <c r="H6875" s="15"/>
      <c r="I6875" s="15"/>
      <c r="J6875" s="15"/>
      <c r="K6875" s="19"/>
      <c r="L6875" s="24" t="str">
        <f t="shared" ca="1" si="108"/>
        <v>-</v>
      </c>
      <c r="M6875" s="15"/>
      <c r="N6875" s="15"/>
      <c r="O6875" s="15"/>
      <c r="P6875" s="15"/>
    </row>
    <row r="6876" spans="1:16" x14ac:dyDescent="0.25">
      <c r="L6876" s="21" t="str">
        <f t="shared" ca="1" si="108"/>
        <v>-</v>
      </c>
    </row>
    <row r="6877" spans="1:16" x14ac:dyDescent="0.25">
      <c r="A6877" s="15"/>
      <c r="B6877" s="19"/>
      <c r="C6877" s="15"/>
      <c r="D6877" s="15"/>
      <c r="E6877" s="15"/>
      <c r="F6877" s="15"/>
      <c r="G6877" s="15"/>
      <c r="H6877" s="15"/>
      <c r="I6877" s="15"/>
      <c r="J6877" s="15"/>
      <c r="K6877" s="19"/>
      <c r="L6877" s="24" t="str">
        <f t="shared" ca="1" si="108"/>
        <v>-</v>
      </c>
      <c r="M6877" s="15"/>
      <c r="N6877" s="15"/>
      <c r="O6877" s="15"/>
      <c r="P6877" s="15"/>
    </row>
    <row r="6878" spans="1:16" x14ac:dyDescent="0.25">
      <c r="L6878" s="21" t="str">
        <f t="shared" ca="1" si="108"/>
        <v>-</v>
      </c>
    </row>
    <row r="6879" spans="1:16" x14ac:dyDescent="0.25">
      <c r="A6879" s="15"/>
      <c r="B6879" s="19"/>
      <c r="C6879" s="15"/>
      <c r="D6879" s="15"/>
      <c r="E6879" s="15"/>
      <c r="F6879" s="15"/>
      <c r="G6879" s="15"/>
      <c r="H6879" s="15"/>
      <c r="I6879" s="15"/>
      <c r="J6879" s="15"/>
      <c r="K6879" s="19"/>
      <c r="L6879" s="24" t="str">
        <f t="shared" ca="1" si="108"/>
        <v>-</v>
      </c>
      <c r="M6879" s="15"/>
      <c r="N6879" s="15"/>
      <c r="O6879" s="15"/>
      <c r="P6879" s="15"/>
    </row>
    <row r="6880" spans="1:16" x14ac:dyDescent="0.25">
      <c r="L6880" s="21" t="str">
        <f t="shared" ca="1" si="108"/>
        <v>-</v>
      </c>
    </row>
    <row r="6881" spans="1:16" x14ac:dyDescent="0.25">
      <c r="A6881" s="15"/>
      <c r="B6881" s="19"/>
      <c r="C6881" s="15"/>
      <c r="D6881" s="15"/>
      <c r="E6881" s="15"/>
      <c r="F6881" s="15"/>
      <c r="G6881" s="15"/>
      <c r="H6881" s="15"/>
      <c r="I6881" s="15"/>
      <c r="J6881" s="15"/>
      <c r="K6881" s="19"/>
      <c r="L6881" s="24" t="str">
        <f t="shared" ca="1" si="108"/>
        <v>-</v>
      </c>
      <c r="M6881" s="15"/>
      <c r="N6881" s="15"/>
      <c r="O6881" s="15"/>
      <c r="P6881" s="15"/>
    </row>
    <row r="6882" spans="1:16" x14ac:dyDescent="0.25">
      <c r="L6882" s="21" t="str">
        <f t="shared" ca="1" si="108"/>
        <v>-</v>
      </c>
    </row>
    <row r="6883" spans="1:16" x14ac:dyDescent="0.25">
      <c r="A6883" s="15"/>
      <c r="B6883" s="19"/>
      <c r="C6883" s="15"/>
      <c r="D6883" s="15"/>
      <c r="E6883" s="15"/>
      <c r="F6883" s="15"/>
      <c r="G6883" s="15"/>
      <c r="H6883" s="15"/>
      <c r="I6883" s="15"/>
      <c r="J6883" s="15"/>
      <c r="K6883" s="19"/>
      <c r="L6883" s="24" t="str">
        <f t="shared" ca="1" si="108"/>
        <v>-</v>
      </c>
      <c r="M6883" s="15"/>
      <c r="N6883" s="15"/>
      <c r="O6883" s="15"/>
      <c r="P6883" s="15"/>
    </row>
    <row r="6884" spans="1:16" x14ac:dyDescent="0.25">
      <c r="L6884" s="21" t="str">
        <f t="shared" ca="1" si="108"/>
        <v>-</v>
      </c>
    </row>
    <row r="6885" spans="1:16" x14ac:dyDescent="0.25">
      <c r="A6885" s="15"/>
      <c r="B6885" s="19"/>
      <c r="C6885" s="15"/>
      <c r="D6885" s="15"/>
      <c r="E6885" s="15"/>
      <c r="F6885" s="15"/>
      <c r="G6885" s="15"/>
      <c r="H6885" s="15"/>
      <c r="I6885" s="15"/>
      <c r="J6885" s="15"/>
      <c r="K6885" s="19"/>
      <c r="L6885" s="24" t="str">
        <f t="shared" ca="1" si="108"/>
        <v>-</v>
      </c>
      <c r="M6885" s="15"/>
      <c r="N6885" s="15"/>
      <c r="O6885" s="15"/>
      <c r="P6885" s="15"/>
    </row>
    <row r="6886" spans="1:16" x14ac:dyDescent="0.25">
      <c r="L6886" s="21" t="str">
        <f t="shared" ca="1" si="108"/>
        <v>-</v>
      </c>
    </row>
    <row r="6887" spans="1:16" x14ac:dyDescent="0.25">
      <c r="A6887" s="15"/>
      <c r="B6887" s="19"/>
      <c r="C6887" s="15"/>
      <c r="D6887" s="15"/>
      <c r="E6887" s="15"/>
      <c r="F6887" s="15"/>
      <c r="G6887" s="15"/>
      <c r="H6887" s="15"/>
      <c r="I6887" s="15"/>
      <c r="J6887" s="15"/>
      <c r="K6887" s="19"/>
      <c r="L6887" s="24" t="str">
        <f t="shared" ca="1" si="108"/>
        <v>-</v>
      </c>
      <c r="M6887" s="15"/>
      <c r="N6887" s="15"/>
      <c r="O6887" s="15"/>
      <c r="P6887" s="15"/>
    </row>
    <row r="6888" spans="1:16" x14ac:dyDescent="0.25">
      <c r="L6888" s="21" t="str">
        <f t="shared" ca="1" si="108"/>
        <v>-</v>
      </c>
    </row>
    <row r="6889" spans="1:16" x14ac:dyDescent="0.25">
      <c r="A6889" s="15"/>
      <c r="B6889" s="19"/>
      <c r="C6889" s="15"/>
      <c r="D6889" s="15"/>
      <c r="E6889" s="15"/>
      <c r="F6889" s="15"/>
      <c r="G6889" s="15"/>
      <c r="H6889" s="15"/>
      <c r="I6889" s="15"/>
      <c r="J6889" s="15"/>
      <c r="K6889" s="19"/>
      <c r="L6889" s="24" t="str">
        <f t="shared" ca="1" si="108"/>
        <v>-</v>
      </c>
      <c r="M6889" s="15"/>
      <c r="N6889" s="15"/>
      <c r="O6889" s="15"/>
      <c r="P6889" s="15"/>
    </row>
    <row r="6890" spans="1:16" x14ac:dyDescent="0.25">
      <c r="L6890" s="21" t="str">
        <f t="shared" ca="1" si="108"/>
        <v>-</v>
      </c>
    </row>
    <row r="6891" spans="1:16" x14ac:dyDescent="0.25">
      <c r="A6891" s="15"/>
      <c r="B6891" s="19"/>
      <c r="C6891" s="15"/>
      <c r="D6891" s="15"/>
      <c r="E6891" s="15"/>
      <c r="F6891" s="15"/>
      <c r="G6891" s="15"/>
      <c r="H6891" s="15"/>
      <c r="I6891" s="15"/>
      <c r="J6891" s="15"/>
      <c r="K6891" s="19"/>
      <c r="L6891" s="24" t="str">
        <f t="shared" ca="1" si="108"/>
        <v>-</v>
      </c>
      <c r="M6891" s="15"/>
      <c r="N6891" s="15"/>
      <c r="O6891" s="15"/>
      <c r="P6891" s="15"/>
    </row>
    <row r="6892" spans="1:16" x14ac:dyDescent="0.25">
      <c r="L6892" s="21" t="str">
        <f t="shared" ca="1" si="108"/>
        <v>-</v>
      </c>
    </row>
    <row r="6893" spans="1:16" x14ac:dyDescent="0.25">
      <c r="A6893" s="15"/>
      <c r="B6893" s="19"/>
      <c r="C6893" s="15"/>
      <c r="D6893" s="15"/>
      <c r="E6893" s="15"/>
      <c r="F6893" s="15"/>
      <c r="G6893" s="15"/>
      <c r="H6893" s="15"/>
      <c r="I6893" s="15"/>
      <c r="J6893" s="15"/>
      <c r="K6893" s="19"/>
      <c r="L6893" s="24" t="str">
        <f t="shared" ca="1" si="108"/>
        <v>-</v>
      </c>
      <c r="M6893" s="15"/>
      <c r="N6893" s="15"/>
      <c r="O6893" s="15"/>
      <c r="P6893" s="15"/>
    </row>
    <row r="6894" spans="1:16" x14ac:dyDescent="0.25">
      <c r="L6894" s="21" t="str">
        <f t="shared" ca="1" si="108"/>
        <v>-</v>
      </c>
    </row>
    <row r="6895" spans="1:16" x14ac:dyDescent="0.25">
      <c r="A6895" s="15"/>
      <c r="B6895" s="19"/>
      <c r="C6895" s="15"/>
      <c r="D6895" s="15"/>
      <c r="E6895" s="15"/>
      <c r="F6895" s="15"/>
      <c r="G6895" s="15"/>
      <c r="H6895" s="15"/>
      <c r="I6895" s="15"/>
      <c r="J6895" s="15"/>
      <c r="K6895" s="19"/>
      <c r="L6895" s="24" t="str">
        <f t="shared" ca="1" si="108"/>
        <v>-</v>
      </c>
      <c r="M6895" s="15"/>
      <c r="N6895" s="15"/>
      <c r="O6895" s="15"/>
      <c r="P6895" s="15"/>
    </row>
    <row r="6896" spans="1:16" x14ac:dyDescent="0.25">
      <c r="L6896" s="21" t="str">
        <f t="shared" ca="1" si="108"/>
        <v>-</v>
      </c>
    </row>
    <row r="6897" spans="1:16" x14ac:dyDescent="0.25">
      <c r="A6897" s="15"/>
      <c r="B6897" s="19"/>
      <c r="C6897" s="15"/>
      <c r="D6897" s="15"/>
      <c r="E6897" s="15"/>
      <c r="F6897" s="15"/>
      <c r="G6897" s="15"/>
      <c r="H6897" s="15"/>
      <c r="I6897" s="15"/>
      <c r="J6897" s="15"/>
      <c r="K6897" s="19"/>
      <c r="L6897" s="24" t="str">
        <f t="shared" ca="1" si="108"/>
        <v>-</v>
      </c>
      <c r="M6897" s="15"/>
      <c r="N6897" s="15"/>
      <c r="O6897" s="15"/>
      <c r="P6897" s="15"/>
    </row>
    <row r="6898" spans="1:16" x14ac:dyDescent="0.25">
      <c r="L6898" s="21" t="str">
        <f t="shared" ca="1" si="108"/>
        <v>-</v>
      </c>
    </row>
    <row r="6899" spans="1:16" x14ac:dyDescent="0.25">
      <c r="A6899" s="15"/>
      <c r="B6899" s="19"/>
      <c r="C6899" s="15"/>
      <c r="D6899" s="15"/>
      <c r="E6899" s="15"/>
      <c r="F6899" s="15"/>
      <c r="G6899" s="15"/>
      <c r="H6899" s="15"/>
      <c r="I6899" s="15"/>
      <c r="J6899" s="15"/>
      <c r="K6899" s="19"/>
      <c r="L6899" s="24" t="str">
        <f t="shared" ca="1" si="108"/>
        <v>-</v>
      </c>
      <c r="M6899" s="15"/>
      <c r="N6899" s="15"/>
      <c r="O6899" s="15"/>
      <c r="P6899" s="15"/>
    </row>
    <row r="6900" spans="1:16" x14ac:dyDescent="0.25">
      <c r="L6900" s="21" t="str">
        <f t="shared" ca="1" si="108"/>
        <v>-</v>
      </c>
    </row>
    <row r="6901" spans="1:16" x14ac:dyDescent="0.25">
      <c r="A6901" s="15"/>
      <c r="B6901" s="19"/>
      <c r="C6901" s="15"/>
      <c r="D6901" s="15"/>
      <c r="E6901" s="15"/>
      <c r="F6901" s="15"/>
      <c r="G6901" s="15"/>
      <c r="H6901" s="15"/>
      <c r="I6901" s="15"/>
      <c r="J6901" s="15"/>
      <c r="K6901" s="19"/>
      <c r="L6901" s="24" t="str">
        <f t="shared" ca="1" si="108"/>
        <v>-</v>
      </c>
      <c r="M6901" s="15"/>
      <c r="N6901" s="15"/>
      <c r="O6901" s="15"/>
      <c r="P6901" s="15"/>
    </row>
    <row r="6902" spans="1:16" x14ac:dyDescent="0.25">
      <c r="L6902" s="21" t="str">
        <f t="shared" ca="1" si="108"/>
        <v>-</v>
      </c>
    </row>
    <row r="6903" spans="1:16" x14ac:dyDescent="0.25">
      <c r="A6903" s="15"/>
      <c r="B6903" s="19"/>
      <c r="C6903" s="15"/>
      <c r="D6903" s="15"/>
      <c r="E6903" s="15"/>
      <c r="F6903" s="15"/>
      <c r="G6903" s="15"/>
      <c r="H6903" s="15"/>
      <c r="I6903" s="15"/>
      <c r="J6903" s="15"/>
      <c r="K6903" s="19"/>
      <c r="L6903" s="24" t="str">
        <f t="shared" ca="1" si="108"/>
        <v>-</v>
      </c>
      <c r="M6903" s="15"/>
      <c r="N6903" s="15"/>
      <c r="O6903" s="15"/>
      <c r="P6903" s="15"/>
    </row>
    <row r="6904" spans="1:16" x14ac:dyDescent="0.25">
      <c r="L6904" s="21" t="str">
        <f t="shared" ca="1" si="108"/>
        <v>-</v>
      </c>
    </row>
    <row r="6905" spans="1:16" x14ac:dyDescent="0.25">
      <c r="A6905" s="15"/>
      <c r="B6905" s="19"/>
      <c r="C6905" s="15"/>
      <c r="D6905" s="15"/>
      <c r="E6905" s="15"/>
      <c r="F6905" s="15"/>
      <c r="G6905" s="15"/>
      <c r="H6905" s="15"/>
      <c r="I6905" s="15"/>
      <c r="J6905" s="15"/>
      <c r="K6905" s="19"/>
      <c r="L6905" s="24" t="str">
        <f t="shared" ca="1" si="108"/>
        <v>-</v>
      </c>
      <c r="M6905" s="15"/>
      <c r="N6905" s="15"/>
      <c r="O6905" s="15"/>
      <c r="P6905" s="15"/>
    </row>
    <row r="6906" spans="1:16" x14ac:dyDescent="0.25">
      <c r="L6906" s="21" t="str">
        <f t="shared" ca="1" si="108"/>
        <v>-</v>
      </c>
    </row>
    <row r="6907" spans="1:16" x14ac:dyDescent="0.25">
      <c r="A6907" s="15"/>
      <c r="B6907" s="19"/>
      <c r="C6907" s="15"/>
      <c r="D6907" s="15"/>
      <c r="E6907" s="15"/>
      <c r="F6907" s="15"/>
      <c r="G6907" s="15"/>
      <c r="H6907" s="15"/>
      <c r="I6907" s="15"/>
      <c r="J6907" s="15"/>
      <c r="K6907" s="19"/>
      <c r="L6907" s="24" t="str">
        <f t="shared" ca="1" si="108"/>
        <v>-</v>
      </c>
      <c r="M6907" s="15"/>
      <c r="N6907" s="15"/>
      <c r="O6907" s="15"/>
      <c r="P6907" s="15"/>
    </row>
    <row r="6908" spans="1:16" x14ac:dyDescent="0.25">
      <c r="L6908" s="21" t="str">
        <f t="shared" ca="1" si="108"/>
        <v>-</v>
      </c>
    </row>
    <row r="6909" spans="1:16" x14ac:dyDescent="0.25">
      <c r="A6909" s="15"/>
      <c r="B6909" s="19"/>
      <c r="C6909" s="15"/>
      <c r="D6909" s="15"/>
      <c r="E6909" s="15"/>
      <c r="F6909" s="15"/>
      <c r="G6909" s="15"/>
      <c r="H6909" s="15"/>
      <c r="I6909" s="15"/>
      <c r="J6909" s="15"/>
      <c r="K6909" s="19"/>
      <c r="L6909" s="24" t="str">
        <f t="shared" ca="1" si="108"/>
        <v>-</v>
      </c>
      <c r="M6909" s="15"/>
      <c r="N6909" s="15"/>
      <c r="O6909" s="15"/>
      <c r="P6909" s="15"/>
    </row>
    <row r="6910" spans="1:16" x14ac:dyDescent="0.25">
      <c r="L6910" s="21" t="str">
        <f t="shared" ca="1" si="108"/>
        <v>-</v>
      </c>
    </row>
    <row r="6911" spans="1:16" x14ac:dyDescent="0.25">
      <c r="A6911" s="15"/>
      <c r="B6911" s="19"/>
      <c r="C6911" s="15"/>
      <c r="D6911" s="15"/>
      <c r="E6911" s="15"/>
      <c r="F6911" s="15"/>
      <c r="G6911" s="15"/>
      <c r="H6911" s="15"/>
      <c r="I6911" s="15"/>
      <c r="J6911" s="15"/>
      <c r="K6911" s="19"/>
      <c r="L6911" s="24" t="str">
        <f t="shared" ca="1" si="108"/>
        <v>-</v>
      </c>
      <c r="M6911" s="15"/>
      <c r="N6911" s="15"/>
      <c r="O6911" s="15"/>
      <c r="P6911" s="15"/>
    </row>
    <row r="6912" spans="1:16" x14ac:dyDescent="0.25">
      <c r="L6912" s="21" t="str">
        <f t="shared" ca="1" si="108"/>
        <v>-</v>
      </c>
    </row>
    <row r="6913" spans="1:16" x14ac:dyDescent="0.25">
      <c r="A6913" s="15"/>
      <c r="B6913" s="19"/>
      <c r="C6913" s="15"/>
      <c r="D6913" s="15"/>
      <c r="E6913" s="15"/>
      <c r="F6913" s="15"/>
      <c r="G6913" s="15"/>
      <c r="H6913" s="15"/>
      <c r="I6913" s="15"/>
      <c r="J6913" s="15"/>
      <c r="K6913" s="19"/>
      <c r="L6913" s="24" t="str">
        <f t="shared" ca="1" si="108"/>
        <v>-</v>
      </c>
      <c r="M6913" s="15"/>
      <c r="N6913" s="15"/>
      <c r="O6913" s="15"/>
      <c r="P6913" s="15"/>
    </row>
    <row r="6914" spans="1:16" x14ac:dyDescent="0.25">
      <c r="L6914" s="21" t="str">
        <f t="shared" ca="1" si="108"/>
        <v>-</v>
      </c>
    </row>
    <row r="6915" spans="1:16" x14ac:dyDescent="0.25">
      <c r="A6915" s="15"/>
      <c r="B6915" s="19"/>
      <c r="C6915" s="15"/>
      <c r="D6915" s="15"/>
      <c r="E6915" s="15"/>
      <c r="F6915" s="15"/>
      <c r="G6915" s="15"/>
      <c r="H6915" s="15"/>
      <c r="I6915" s="15"/>
      <c r="J6915" s="15"/>
      <c r="K6915" s="19"/>
      <c r="L6915" s="24" t="str">
        <f t="shared" ca="1" si="108"/>
        <v>-</v>
      </c>
      <c r="M6915" s="15"/>
      <c r="N6915" s="15"/>
      <c r="O6915" s="15"/>
      <c r="P6915" s="15"/>
    </row>
    <row r="6916" spans="1:16" x14ac:dyDescent="0.25">
      <c r="L6916" s="21" t="str">
        <f t="shared" ca="1" si="108"/>
        <v>-</v>
      </c>
    </row>
    <row r="6917" spans="1:16" x14ac:dyDescent="0.25">
      <c r="A6917" s="15"/>
      <c r="B6917" s="19"/>
      <c r="C6917" s="15"/>
      <c r="D6917" s="15"/>
      <c r="E6917" s="15"/>
      <c r="F6917" s="15"/>
      <c r="G6917" s="15"/>
      <c r="H6917" s="15"/>
      <c r="I6917" s="15"/>
      <c r="J6917" s="15"/>
      <c r="K6917" s="19"/>
      <c r="L6917" s="24" t="str">
        <f t="shared" ca="1" si="108"/>
        <v>-</v>
      </c>
      <c r="M6917" s="15"/>
      <c r="N6917" s="15"/>
      <c r="O6917" s="15"/>
      <c r="P6917" s="15"/>
    </row>
    <row r="6918" spans="1:16" x14ac:dyDescent="0.25">
      <c r="L6918" s="21" t="str">
        <f t="shared" ref="L6918:L6981" ca="1" si="109">IF(B6918&gt;1/1/1900, (IF(M6918="Closed",(DATEDIF(B6918,K6918,"d"))-(DATEDIF(H6918,J6918,"d")),IF(OR(M6918="Pending",ISBLANK(K6918)),TODAY()-B6918))),"-")</f>
        <v>-</v>
      </c>
    </row>
    <row r="6919" spans="1:16" x14ac:dyDescent="0.25">
      <c r="A6919" s="15"/>
      <c r="B6919" s="19"/>
      <c r="C6919" s="15"/>
      <c r="D6919" s="15"/>
      <c r="E6919" s="15"/>
      <c r="F6919" s="15"/>
      <c r="G6919" s="15"/>
      <c r="H6919" s="15"/>
      <c r="I6919" s="15"/>
      <c r="J6919" s="15"/>
      <c r="K6919" s="19"/>
      <c r="L6919" s="24" t="str">
        <f t="shared" ca="1" si="109"/>
        <v>-</v>
      </c>
      <c r="M6919" s="15"/>
      <c r="N6919" s="15"/>
      <c r="O6919" s="15"/>
      <c r="P6919" s="15"/>
    </row>
    <row r="6920" spans="1:16" x14ac:dyDescent="0.25">
      <c r="L6920" s="21" t="str">
        <f t="shared" ca="1" si="109"/>
        <v>-</v>
      </c>
    </row>
    <row r="6921" spans="1:16" x14ac:dyDescent="0.25">
      <c r="A6921" s="15"/>
      <c r="B6921" s="19"/>
      <c r="C6921" s="15"/>
      <c r="D6921" s="15"/>
      <c r="E6921" s="15"/>
      <c r="F6921" s="15"/>
      <c r="G6921" s="15"/>
      <c r="H6921" s="15"/>
      <c r="I6921" s="15"/>
      <c r="J6921" s="15"/>
      <c r="K6921" s="19"/>
      <c r="L6921" s="24" t="str">
        <f t="shared" ca="1" si="109"/>
        <v>-</v>
      </c>
      <c r="M6921" s="15"/>
      <c r="N6921" s="15"/>
      <c r="O6921" s="15"/>
      <c r="P6921" s="15"/>
    </row>
    <row r="6922" spans="1:16" x14ac:dyDescent="0.25">
      <c r="L6922" s="21" t="str">
        <f t="shared" ca="1" si="109"/>
        <v>-</v>
      </c>
    </row>
    <row r="6923" spans="1:16" x14ac:dyDescent="0.25">
      <c r="A6923" s="15"/>
      <c r="B6923" s="19"/>
      <c r="C6923" s="15"/>
      <c r="D6923" s="15"/>
      <c r="E6923" s="15"/>
      <c r="F6923" s="15"/>
      <c r="G6923" s="15"/>
      <c r="H6923" s="15"/>
      <c r="I6923" s="15"/>
      <c r="J6923" s="15"/>
      <c r="K6923" s="19"/>
      <c r="L6923" s="24" t="str">
        <f t="shared" ca="1" si="109"/>
        <v>-</v>
      </c>
      <c r="M6923" s="15"/>
      <c r="N6923" s="15"/>
      <c r="O6923" s="15"/>
      <c r="P6923" s="15"/>
    </row>
    <row r="6924" spans="1:16" x14ac:dyDescent="0.25">
      <c r="L6924" s="21" t="str">
        <f t="shared" ca="1" si="109"/>
        <v>-</v>
      </c>
    </row>
    <row r="6925" spans="1:16" x14ac:dyDescent="0.25">
      <c r="A6925" s="15"/>
      <c r="B6925" s="19"/>
      <c r="C6925" s="15"/>
      <c r="D6925" s="15"/>
      <c r="E6925" s="15"/>
      <c r="F6925" s="15"/>
      <c r="G6925" s="15"/>
      <c r="H6925" s="15"/>
      <c r="I6925" s="15"/>
      <c r="J6925" s="15"/>
      <c r="K6925" s="19"/>
      <c r="L6925" s="24" t="str">
        <f t="shared" ca="1" si="109"/>
        <v>-</v>
      </c>
      <c r="M6925" s="15"/>
      <c r="N6925" s="15"/>
      <c r="O6925" s="15"/>
      <c r="P6925" s="15"/>
    </row>
    <row r="6926" spans="1:16" x14ac:dyDescent="0.25">
      <c r="L6926" s="21" t="str">
        <f t="shared" ca="1" si="109"/>
        <v>-</v>
      </c>
    </row>
    <row r="6927" spans="1:16" x14ac:dyDescent="0.25">
      <c r="A6927" s="15"/>
      <c r="B6927" s="19"/>
      <c r="C6927" s="15"/>
      <c r="D6927" s="15"/>
      <c r="E6927" s="15"/>
      <c r="F6927" s="15"/>
      <c r="G6927" s="15"/>
      <c r="H6927" s="15"/>
      <c r="I6927" s="15"/>
      <c r="J6927" s="15"/>
      <c r="K6927" s="19"/>
      <c r="L6927" s="24" t="str">
        <f t="shared" ca="1" si="109"/>
        <v>-</v>
      </c>
      <c r="M6927" s="15"/>
      <c r="N6927" s="15"/>
      <c r="O6927" s="15"/>
      <c r="P6927" s="15"/>
    </row>
    <row r="6928" spans="1:16" x14ac:dyDescent="0.25">
      <c r="L6928" s="21" t="str">
        <f t="shared" ca="1" si="109"/>
        <v>-</v>
      </c>
    </row>
    <row r="6929" spans="1:16" x14ac:dyDescent="0.25">
      <c r="A6929" s="15"/>
      <c r="B6929" s="19"/>
      <c r="C6929" s="15"/>
      <c r="D6929" s="15"/>
      <c r="E6929" s="15"/>
      <c r="F6929" s="15"/>
      <c r="G6929" s="15"/>
      <c r="H6929" s="15"/>
      <c r="I6929" s="15"/>
      <c r="J6929" s="15"/>
      <c r="K6929" s="19"/>
      <c r="L6929" s="24" t="str">
        <f t="shared" ca="1" si="109"/>
        <v>-</v>
      </c>
      <c r="M6929" s="15"/>
      <c r="N6929" s="15"/>
      <c r="O6929" s="15"/>
      <c r="P6929" s="15"/>
    </row>
    <row r="6930" spans="1:16" x14ac:dyDescent="0.25">
      <c r="L6930" s="21" t="str">
        <f t="shared" ca="1" si="109"/>
        <v>-</v>
      </c>
    </row>
    <row r="6931" spans="1:16" x14ac:dyDescent="0.25">
      <c r="A6931" s="15"/>
      <c r="B6931" s="19"/>
      <c r="C6931" s="15"/>
      <c r="D6931" s="15"/>
      <c r="E6931" s="15"/>
      <c r="F6931" s="15"/>
      <c r="G6931" s="15"/>
      <c r="H6931" s="15"/>
      <c r="I6931" s="15"/>
      <c r="J6931" s="15"/>
      <c r="K6931" s="19"/>
      <c r="L6931" s="24" t="str">
        <f t="shared" ca="1" si="109"/>
        <v>-</v>
      </c>
      <c r="M6931" s="15"/>
      <c r="N6931" s="15"/>
      <c r="O6931" s="15"/>
      <c r="P6931" s="15"/>
    </row>
    <row r="6932" spans="1:16" x14ac:dyDescent="0.25">
      <c r="L6932" s="21" t="str">
        <f t="shared" ca="1" si="109"/>
        <v>-</v>
      </c>
    </row>
    <row r="6933" spans="1:16" x14ac:dyDescent="0.25">
      <c r="A6933" s="15"/>
      <c r="B6933" s="19"/>
      <c r="C6933" s="15"/>
      <c r="D6933" s="15"/>
      <c r="E6933" s="15"/>
      <c r="F6933" s="15"/>
      <c r="G6933" s="15"/>
      <c r="H6933" s="15"/>
      <c r="I6933" s="15"/>
      <c r="J6933" s="15"/>
      <c r="K6933" s="19"/>
      <c r="L6933" s="24" t="str">
        <f t="shared" ca="1" si="109"/>
        <v>-</v>
      </c>
      <c r="M6933" s="15"/>
      <c r="N6933" s="15"/>
      <c r="O6933" s="15"/>
      <c r="P6933" s="15"/>
    </row>
    <row r="6934" spans="1:16" x14ac:dyDescent="0.25">
      <c r="L6934" s="21" t="str">
        <f t="shared" ca="1" si="109"/>
        <v>-</v>
      </c>
    </row>
    <row r="6935" spans="1:16" x14ac:dyDescent="0.25">
      <c r="A6935" s="15"/>
      <c r="B6935" s="19"/>
      <c r="C6935" s="15"/>
      <c r="D6935" s="15"/>
      <c r="E6935" s="15"/>
      <c r="F6935" s="15"/>
      <c r="G6935" s="15"/>
      <c r="H6935" s="15"/>
      <c r="I6935" s="15"/>
      <c r="J6935" s="15"/>
      <c r="K6935" s="19"/>
      <c r="L6935" s="24" t="str">
        <f t="shared" ca="1" si="109"/>
        <v>-</v>
      </c>
      <c r="M6935" s="15"/>
      <c r="N6935" s="15"/>
      <c r="O6935" s="15"/>
      <c r="P6935" s="15"/>
    </row>
    <row r="6936" spans="1:16" x14ac:dyDescent="0.25">
      <c r="L6936" s="21" t="str">
        <f t="shared" ca="1" si="109"/>
        <v>-</v>
      </c>
    </row>
    <row r="6937" spans="1:16" x14ac:dyDescent="0.25">
      <c r="A6937" s="15"/>
      <c r="B6937" s="19"/>
      <c r="C6937" s="15"/>
      <c r="D6937" s="15"/>
      <c r="E6937" s="15"/>
      <c r="F6937" s="15"/>
      <c r="G6937" s="15"/>
      <c r="H6937" s="15"/>
      <c r="I6937" s="15"/>
      <c r="J6937" s="15"/>
      <c r="K6937" s="19"/>
      <c r="L6937" s="24" t="str">
        <f t="shared" ca="1" si="109"/>
        <v>-</v>
      </c>
      <c r="M6937" s="15"/>
      <c r="N6937" s="15"/>
      <c r="O6937" s="15"/>
      <c r="P6937" s="15"/>
    </row>
    <row r="6938" spans="1:16" x14ac:dyDescent="0.25">
      <c r="L6938" s="21" t="str">
        <f t="shared" ca="1" si="109"/>
        <v>-</v>
      </c>
    </row>
    <row r="6939" spans="1:16" x14ac:dyDescent="0.25">
      <c r="A6939" s="15"/>
      <c r="B6939" s="19"/>
      <c r="C6939" s="15"/>
      <c r="D6939" s="15"/>
      <c r="E6939" s="15"/>
      <c r="F6939" s="15"/>
      <c r="G6939" s="15"/>
      <c r="H6939" s="15"/>
      <c r="I6939" s="15"/>
      <c r="J6939" s="15"/>
      <c r="K6939" s="19"/>
      <c r="L6939" s="24" t="str">
        <f t="shared" ca="1" si="109"/>
        <v>-</v>
      </c>
      <c r="M6939" s="15"/>
      <c r="N6939" s="15"/>
      <c r="O6939" s="15"/>
      <c r="P6939" s="15"/>
    </row>
    <row r="6940" spans="1:16" x14ac:dyDescent="0.25">
      <c r="L6940" s="21" t="str">
        <f t="shared" ca="1" si="109"/>
        <v>-</v>
      </c>
    </row>
    <row r="6941" spans="1:16" x14ac:dyDescent="0.25">
      <c r="A6941" s="15"/>
      <c r="B6941" s="19"/>
      <c r="C6941" s="15"/>
      <c r="D6941" s="15"/>
      <c r="E6941" s="15"/>
      <c r="F6941" s="15"/>
      <c r="G6941" s="15"/>
      <c r="H6941" s="15"/>
      <c r="I6941" s="15"/>
      <c r="J6941" s="15"/>
      <c r="K6941" s="19"/>
      <c r="L6941" s="24" t="str">
        <f t="shared" ca="1" si="109"/>
        <v>-</v>
      </c>
      <c r="M6941" s="15"/>
      <c r="N6941" s="15"/>
      <c r="O6941" s="15"/>
      <c r="P6941" s="15"/>
    </row>
    <row r="6942" spans="1:16" x14ac:dyDescent="0.25">
      <c r="L6942" s="21" t="str">
        <f t="shared" ca="1" si="109"/>
        <v>-</v>
      </c>
    </row>
    <row r="6943" spans="1:16" x14ac:dyDescent="0.25">
      <c r="A6943" s="15"/>
      <c r="B6943" s="19"/>
      <c r="C6943" s="15"/>
      <c r="D6943" s="15"/>
      <c r="E6943" s="15"/>
      <c r="F6943" s="15"/>
      <c r="G6943" s="15"/>
      <c r="H6943" s="15"/>
      <c r="I6943" s="15"/>
      <c r="J6943" s="15"/>
      <c r="K6943" s="19"/>
      <c r="L6943" s="24" t="str">
        <f t="shared" ca="1" si="109"/>
        <v>-</v>
      </c>
      <c r="M6943" s="15"/>
      <c r="N6943" s="15"/>
      <c r="O6943" s="15"/>
      <c r="P6943" s="15"/>
    </row>
    <row r="6944" spans="1:16" x14ac:dyDescent="0.25">
      <c r="L6944" s="21" t="str">
        <f t="shared" ca="1" si="109"/>
        <v>-</v>
      </c>
    </row>
    <row r="6945" spans="1:16" x14ac:dyDescent="0.25">
      <c r="A6945" s="15"/>
      <c r="B6945" s="19"/>
      <c r="C6945" s="15"/>
      <c r="D6945" s="15"/>
      <c r="E6945" s="15"/>
      <c r="F6945" s="15"/>
      <c r="G6945" s="15"/>
      <c r="H6945" s="15"/>
      <c r="I6945" s="15"/>
      <c r="J6945" s="15"/>
      <c r="K6945" s="19"/>
      <c r="L6945" s="24" t="str">
        <f t="shared" ca="1" si="109"/>
        <v>-</v>
      </c>
      <c r="M6945" s="15"/>
      <c r="N6945" s="15"/>
      <c r="O6945" s="15"/>
      <c r="P6945" s="15"/>
    </row>
    <row r="6946" spans="1:16" x14ac:dyDescent="0.25">
      <c r="L6946" s="21" t="str">
        <f t="shared" ca="1" si="109"/>
        <v>-</v>
      </c>
    </row>
    <row r="6947" spans="1:16" x14ac:dyDescent="0.25">
      <c r="A6947" s="15"/>
      <c r="B6947" s="19"/>
      <c r="C6947" s="15"/>
      <c r="D6947" s="15"/>
      <c r="E6947" s="15"/>
      <c r="F6947" s="15"/>
      <c r="G6947" s="15"/>
      <c r="H6947" s="15"/>
      <c r="I6947" s="15"/>
      <c r="J6947" s="15"/>
      <c r="K6947" s="19"/>
      <c r="L6947" s="24" t="str">
        <f t="shared" ca="1" si="109"/>
        <v>-</v>
      </c>
      <c r="M6947" s="15"/>
      <c r="N6947" s="15"/>
      <c r="O6947" s="15"/>
      <c r="P6947" s="15"/>
    </row>
    <row r="6948" spans="1:16" x14ac:dyDescent="0.25">
      <c r="L6948" s="21" t="str">
        <f t="shared" ca="1" si="109"/>
        <v>-</v>
      </c>
    </row>
    <row r="6949" spans="1:16" x14ac:dyDescent="0.25">
      <c r="A6949" s="15"/>
      <c r="B6949" s="19"/>
      <c r="C6949" s="15"/>
      <c r="D6949" s="15"/>
      <c r="E6949" s="15"/>
      <c r="F6949" s="15"/>
      <c r="G6949" s="15"/>
      <c r="H6949" s="15"/>
      <c r="I6949" s="15"/>
      <c r="J6949" s="15"/>
      <c r="K6949" s="19"/>
      <c r="L6949" s="24" t="str">
        <f t="shared" ca="1" si="109"/>
        <v>-</v>
      </c>
      <c r="M6949" s="15"/>
      <c r="N6949" s="15"/>
      <c r="O6949" s="15"/>
      <c r="P6949" s="15"/>
    </row>
    <row r="6950" spans="1:16" x14ac:dyDescent="0.25">
      <c r="L6950" s="21" t="str">
        <f t="shared" ca="1" si="109"/>
        <v>-</v>
      </c>
    </row>
    <row r="6951" spans="1:16" x14ac:dyDescent="0.25">
      <c r="A6951" s="15"/>
      <c r="B6951" s="19"/>
      <c r="C6951" s="15"/>
      <c r="D6951" s="15"/>
      <c r="E6951" s="15"/>
      <c r="F6951" s="15"/>
      <c r="G6951" s="15"/>
      <c r="H6951" s="15"/>
      <c r="I6951" s="15"/>
      <c r="J6951" s="15"/>
      <c r="K6951" s="19"/>
      <c r="L6951" s="24" t="str">
        <f t="shared" ca="1" si="109"/>
        <v>-</v>
      </c>
      <c r="M6951" s="15"/>
      <c r="N6951" s="15"/>
      <c r="O6951" s="15"/>
      <c r="P6951" s="15"/>
    </row>
    <row r="6952" spans="1:16" x14ac:dyDescent="0.25">
      <c r="L6952" s="21" t="str">
        <f t="shared" ca="1" si="109"/>
        <v>-</v>
      </c>
    </row>
    <row r="6953" spans="1:16" x14ac:dyDescent="0.25">
      <c r="A6953" s="15"/>
      <c r="B6953" s="19"/>
      <c r="C6953" s="15"/>
      <c r="D6953" s="15"/>
      <c r="E6953" s="15"/>
      <c r="F6953" s="15"/>
      <c r="G6953" s="15"/>
      <c r="H6953" s="15"/>
      <c r="I6953" s="15"/>
      <c r="J6953" s="15"/>
      <c r="K6953" s="19"/>
      <c r="L6953" s="24" t="str">
        <f t="shared" ca="1" si="109"/>
        <v>-</v>
      </c>
      <c r="M6953" s="15"/>
      <c r="N6953" s="15"/>
      <c r="O6953" s="15"/>
      <c r="P6953" s="15"/>
    </row>
    <row r="6954" spans="1:16" x14ac:dyDescent="0.25">
      <c r="L6954" s="21" t="str">
        <f t="shared" ca="1" si="109"/>
        <v>-</v>
      </c>
    </row>
    <row r="6955" spans="1:16" x14ac:dyDescent="0.25">
      <c r="A6955" s="15"/>
      <c r="B6955" s="19"/>
      <c r="C6955" s="15"/>
      <c r="D6955" s="15"/>
      <c r="E6955" s="15"/>
      <c r="F6955" s="15"/>
      <c r="G6955" s="15"/>
      <c r="H6955" s="15"/>
      <c r="I6955" s="15"/>
      <c r="J6955" s="15"/>
      <c r="K6955" s="19"/>
      <c r="L6955" s="24" t="str">
        <f t="shared" ca="1" si="109"/>
        <v>-</v>
      </c>
      <c r="M6955" s="15"/>
      <c r="N6955" s="15"/>
      <c r="O6955" s="15"/>
      <c r="P6955" s="15"/>
    </row>
    <row r="6956" spans="1:16" x14ac:dyDescent="0.25">
      <c r="L6956" s="21" t="str">
        <f t="shared" ca="1" si="109"/>
        <v>-</v>
      </c>
    </row>
    <row r="6957" spans="1:16" x14ac:dyDescent="0.25">
      <c r="A6957" s="15"/>
      <c r="B6957" s="19"/>
      <c r="C6957" s="15"/>
      <c r="D6957" s="15"/>
      <c r="E6957" s="15"/>
      <c r="F6957" s="15"/>
      <c r="G6957" s="15"/>
      <c r="H6957" s="15"/>
      <c r="I6957" s="15"/>
      <c r="J6957" s="15"/>
      <c r="K6957" s="19"/>
      <c r="L6957" s="24" t="str">
        <f t="shared" ca="1" si="109"/>
        <v>-</v>
      </c>
      <c r="M6957" s="15"/>
      <c r="N6957" s="15"/>
      <c r="O6957" s="15"/>
      <c r="P6957" s="15"/>
    </row>
    <row r="6958" spans="1:16" x14ac:dyDescent="0.25">
      <c r="L6958" s="21" t="str">
        <f t="shared" ca="1" si="109"/>
        <v>-</v>
      </c>
    </row>
    <row r="6959" spans="1:16" x14ac:dyDescent="0.25">
      <c r="A6959" s="15"/>
      <c r="B6959" s="19"/>
      <c r="C6959" s="15"/>
      <c r="D6959" s="15"/>
      <c r="E6959" s="15"/>
      <c r="F6959" s="15"/>
      <c r="G6959" s="15"/>
      <c r="H6959" s="15"/>
      <c r="I6959" s="15"/>
      <c r="J6959" s="15"/>
      <c r="K6959" s="19"/>
      <c r="L6959" s="24" t="str">
        <f t="shared" ca="1" si="109"/>
        <v>-</v>
      </c>
      <c r="M6959" s="15"/>
      <c r="N6959" s="15"/>
      <c r="O6959" s="15"/>
      <c r="P6959" s="15"/>
    </row>
    <row r="6960" spans="1:16" x14ac:dyDescent="0.25">
      <c r="L6960" s="21" t="str">
        <f t="shared" ca="1" si="109"/>
        <v>-</v>
      </c>
    </row>
    <row r="6961" spans="1:16" x14ac:dyDescent="0.25">
      <c r="A6961" s="15"/>
      <c r="B6961" s="19"/>
      <c r="C6961" s="15"/>
      <c r="D6961" s="15"/>
      <c r="E6961" s="15"/>
      <c r="F6961" s="15"/>
      <c r="G6961" s="15"/>
      <c r="H6961" s="15"/>
      <c r="I6961" s="15"/>
      <c r="J6961" s="15"/>
      <c r="K6961" s="19"/>
      <c r="L6961" s="24" t="str">
        <f t="shared" ca="1" si="109"/>
        <v>-</v>
      </c>
      <c r="M6961" s="15"/>
      <c r="N6961" s="15"/>
      <c r="O6961" s="15"/>
      <c r="P6961" s="15"/>
    </row>
    <row r="6962" spans="1:16" x14ac:dyDescent="0.25">
      <c r="L6962" s="21" t="str">
        <f t="shared" ca="1" si="109"/>
        <v>-</v>
      </c>
    </row>
    <row r="6963" spans="1:16" x14ac:dyDescent="0.25">
      <c r="A6963" s="15"/>
      <c r="B6963" s="19"/>
      <c r="C6963" s="15"/>
      <c r="D6963" s="15"/>
      <c r="E6963" s="15"/>
      <c r="F6963" s="15"/>
      <c r="G6963" s="15"/>
      <c r="H6963" s="15"/>
      <c r="I6963" s="15"/>
      <c r="J6963" s="15"/>
      <c r="K6963" s="19"/>
      <c r="L6963" s="24" t="str">
        <f t="shared" ca="1" si="109"/>
        <v>-</v>
      </c>
      <c r="M6963" s="15"/>
      <c r="N6963" s="15"/>
      <c r="O6963" s="15"/>
      <c r="P6963" s="15"/>
    </row>
    <row r="6964" spans="1:16" x14ac:dyDescent="0.25">
      <c r="L6964" s="21" t="str">
        <f t="shared" ca="1" si="109"/>
        <v>-</v>
      </c>
    </row>
    <row r="6965" spans="1:16" x14ac:dyDescent="0.25">
      <c r="A6965" s="15"/>
      <c r="B6965" s="19"/>
      <c r="C6965" s="15"/>
      <c r="D6965" s="15"/>
      <c r="E6965" s="15"/>
      <c r="F6965" s="15"/>
      <c r="G6965" s="15"/>
      <c r="H6965" s="15"/>
      <c r="I6965" s="15"/>
      <c r="J6965" s="15"/>
      <c r="K6965" s="19"/>
      <c r="L6965" s="24" t="str">
        <f t="shared" ca="1" si="109"/>
        <v>-</v>
      </c>
      <c r="M6965" s="15"/>
      <c r="N6965" s="15"/>
      <c r="O6965" s="15"/>
      <c r="P6965" s="15"/>
    </row>
    <row r="6966" spans="1:16" x14ac:dyDescent="0.25">
      <c r="L6966" s="21" t="str">
        <f t="shared" ca="1" si="109"/>
        <v>-</v>
      </c>
    </row>
    <row r="6967" spans="1:16" x14ac:dyDescent="0.25">
      <c r="A6967" s="15"/>
      <c r="B6967" s="19"/>
      <c r="C6967" s="15"/>
      <c r="D6967" s="15"/>
      <c r="E6967" s="15"/>
      <c r="F6967" s="15"/>
      <c r="G6967" s="15"/>
      <c r="H6967" s="15"/>
      <c r="I6967" s="15"/>
      <c r="J6967" s="15"/>
      <c r="K6967" s="19"/>
      <c r="L6967" s="24" t="str">
        <f t="shared" ca="1" si="109"/>
        <v>-</v>
      </c>
      <c r="M6967" s="15"/>
      <c r="N6967" s="15"/>
      <c r="O6967" s="15"/>
      <c r="P6967" s="15"/>
    </row>
    <row r="6968" spans="1:16" x14ac:dyDescent="0.25">
      <c r="L6968" s="21" t="str">
        <f t="shared" ca="1" si="109"/>
        <v>-</v>
      </c>
    </row>
    <row r="6969" spans="1:16" x14ac:dyDescent="0.25">
      <c r="A6969" s="15"/>
      <c r="B6969" s="19"/>
      <c r="C6969" s="15"/>
      <c r="D6969" s="15"/>
      <c r="E6969" s="15"/>
      <c r="F6969" s="15"/>
      <c r="G6969" s="15"/>
      <c r="H6969" s="15"/>
      <c r="I6969" s="15"/>
      <c r="J6969" s="15"/>
      <c r="K6969" s="19"/>
      <c r="L6969" s="24" t="str">
        <f t="shared" ca="1" si="109"/>
        <v>-</v>
      </c>
      <c r="M6969" s="15"/>
      <c r="N6969" s="15"/>
      <c r="O6969" s="15"/>
      <c r="P6969" s="15"/>
    </row>
    <row r="6970" spans="1:16" x14ac:dyDescent="0.25">
      <c r="L6970" s="21" t="str">
        <f t="shared" ca="1" si="109"/>
        <v>-</v>
      </c>
    </row>
    <row r="6971" spans="1:16" x14ac:dyDescent="0.25">
      <c r="A6971" s="15"/>
      <c r="B6971" s="19"/>
      <c r="C6971" s="15"/>
      <c r="D6971" s="15"/>
      <c r="E6971" s="15"/>
      <c r="F6971" s="15"/>
      <c r="G6971" s="15"/>
      <c r="H6971" s="15"/>
      <c r="I6971" s="15"/>
      <c r="J6971" s="15"/>
      <c r="K6971" s="19"/>
      <c r="L6971" s="24" t="str">
        <f t="shared" ca="1" si="109"/>
        <v>-</v>
      </c>
      <c r="M6971" s="15"/>
      <c r="N6971" s="15"/>
      <c r="O6971" s="15"/>
      <c r="P6971" s="15"/>
    </row>
    <row r="6972" spans="1:16" x14ac:dyDescent="0.25">
      <c r="L6972" s="21" t="str">
        <f t="shared" ca="1" si="109"/>
        <v>-</v>
      </c>
    </row>
    <row r="6973" spans="1:16" x14ac:dyDescent="0.25">
      <c r="A6973" s="15"/>
      <c r="B6973" s="19"/>
      <c r="C6973" s="15"/>
      <c r="D6973" s="15"/>
      <c r="E6973" s="15"/>
      <c r="F6973" s="15"/>
      <c r="G6973" s="15"/>
      <c r="H6973" s="15"/>
      <c r="I6973" s="15"/>
      <c r="J6973" s="15"/>
      <c r="K6973" s="19"/>
      <c r="L6973" s="24" t="str">
        <f t="shared" ca="1" si="109"/>
        <v>-</v>
      </c>
      <c r="M6973" s="15"/>
      <c r="N6973" s="15"/>
      <c r="O6973" s="15"/>
      <c r="P6973" s="15"/>
    </row>
    <row r="6974" spans="1:16" x14ac:dyDescent="0.25">
      <c r="L6974" s="21" t="str">
        <f t="shared" ca="1" si="109"/>
        <v>-</v>
      </c>
    </row>
    <row r="6975" spans="1:16" x14ac:dyDescent="0.25">
      <c r="A6975" s="15"/>
      <c r="B6975" s="19"/>
      <c r="C6975" s="15"/>
      <c r="D6975" s="15"/>
      <c r="E6975" s="15"/>
      <c r="F6975" s="15"/>
      <c r="G6975" s="15"/>
      <c r="H6975" s="15"/>
      <c r="I6975" s="15"/>
      <c r="J6975" s="15"/>
      <c r="K6975" s="19"/>
      <c r="L6975" s="24" t="str">
        <f t="shared" ca="1" si="109"/>
        <v>-</v>
      </c>
      <c r="M6975" s="15"/>
      <c r="N6975" s="15"/>
      <c r="O6975" s="15"/>
      <c r="P6975" s="15"/>
    </row>
    <row r="6976" spans="1:16" x14ac:dyDescent="0.25">
      <c r="L6976" s="21" t="str">
        <f t="shared" ca="1" si="109"/>
        <v>-</v>
      </c>
    </row>
    <row r="6977" spans="1:16" x14ac:dyDescent="0.25">
      <c r="A6977" s="15"/>
      <c r="B6977" s="19"/>
      <c r="C6977" s="15"/>
      <c r="D6977" s="15"/>
      <c r="E6977" s="15"/>
      <c r="F6977" s="15"/>
      <c r="G6977" s="15"/>
      <c r="H6977" s="15"/>
      <c r="I6977" s="15"/>
      <c r="J6977" s="15"/>
      <c r="K6977" s="19"/>
      <c r="L6977" s="24" t="str">
        <f t="shared" ca="1" si="109"/>
        <v>-</v>
      </c>
      <c r="M6977" s="15"/>
      <c r="N6977" s="15"/>
      <c r="O6977" s="15"/>
      <c r="P6977" s="15"/>
    </row>
    <row r="6978" spans="1:16" x14ac:dyDescent="0.25">
      <c r="L6978" s="21" t="str">
        <f t="shared" ca="1" si="109"/>
        <v>-</v>
      </c>
    </row>
    <row r="6979" spans="1:16" x14ac:dyDescent="0.25">
      <c r="A6979" s="15"/>
      <c r="B6979" s="19"/>
      <c r="C6979" s="15"/>
      <c r="D6979" s="15"/>
      <c r="E6979" s="15"/>
      <c r="F6979" s="15"/>
      <c r="G6979" s="15"/>
      <c r="H6979" s="15"/>
      <c r="I6979" s="15"/>
      <c r="J6979" s="15"/>
      <c r="K6979" s="19"/>
      <c r="L6979" s="24" t="str">
        <f t="shared" ca="1" si="109"/>
        <v>-</v>
      </c>
      <c r="M6979" s="15"/>
      <c r="N6979" s="15"/>
      <c r="O6979" s="15"/>
      <c r="P6979" s="15"/>
    </row>
    <row r="6980" spans="1:16" x14ac:dyDescent="0.25">
      <c r="L6980" s="21" t="str">
        <f t="shared" ca="1" si="109"/>
        <v>-</v>
      </c>
    </row>
    <row r="6981" spans="1:16" x14ac:dyDescent="0.25">
      <c r="A6981" s="15"/>
      <c r="B6981" s="19"/>
      <c r="C6981" s="15"/>
      <c r="D6981" s="15"/>
      <c r="E6981" s="15"/>
      <c r="F6981" s="15"/>
      <c r="G6981" s="15"/>
      <c r="H6981" s="15"/>
      <c r="I6981" s="15"/>
      <c r="J6981" s="15"/>
      <c r="K6981" s="19"/>
      <c r="L6981" s="24" t="str">
        <f t="shared" ca="1" si="109"/>
        <v>-</v>
      </c>
      <c r="M6981" s="15"/>
      <c r="N6981" s="15"/>
      <c r="O6981" s="15"/>
      <c r="P6981" s="15"/>
    </row>
    <row r="6982" spans="1:16" x14ac:dyDescent="0.25">
      <c r="L6982" s="21" t="str">
        <f t="shared" ref="L6982:L7045" ca="1" si="110">IF(B6982&gt;1/1/1900, (IF(M6982="Closed",(DATEDIF(B6982,K6982,"d"))-(DATEDIF(H6982,J6982,"d")),IF(OR(M6982="Pending",ISBLANK(K6982)),TODAY()-B6982))),"-")</f>
        <v>-</v>
      </c>
    </row>
    <row r="6983" spans="1:16" x14ac:dyDescent="0.25">
      <c r="A6983" s="15"/>
      <c r="B6983" s="19"/>
      <c r="C6983" s="15"/>
      <c r="D6983" s="15"/>
      <c r="E6983" s="15"/>
      <c r="F6983" s="15"/>
      <c r="G6983" s="15"/>
      <c r="H6983" s="15"/>
      <c r="I6983" s="15"/>
      <c r="J6983" s="15"/>
      <c r="K6983" s="19"/>
      <c r="L6983" s="24" t="str">
        <f t="shared" ca="1" si="110"/>
        <v>-</v>
      </c>
      <c r="M6983" s="15"/>
      <c r="N6983" s="15"/>
      <c r="O6983" s="15"/>
      <c r="P6983" s="15"/>
    </row>
    <row r="6984" spans="1:16" x14ac:dyDescent="0.25">
      <c r="L6984" s="21" t="str">
        <f t="shared" ca="1" si="110"/>
        <v>-</v>
      </c>
    </row>
    <row r="6985" spans="1:16" x14ac:dyDescent="0.25">
      <c r="A6985" s="15"/>
      <c r="B6985" s="19"/>
      <c r="C6985" s="15"/>
      <c r="D6985" s="15"/>
      <c r="E6985" s="15"/>
      <c r="F6985" s="15"/>
      <c r="G6985" s="15"/>
      <c r="H6985" s="15"/>
      <c r="I6985" s="15"/>
      <c r="J6985" s="15"/>
      <c r="K6985" s="19"/>
      <c r="L6985" s="24" t="str">
        <f t="shared" ca="1" si="110"/>
        <v>-</v>
      </c>
      <c r="M6985" s="15"/>
      <c r="N6985" s="15"/>
      <c r="O6985" s="15"/>
      <c r="P6985" s="15"/>
    </row>
    <row r="6986" spans="1:16" x14ac:dyDescent="0.25">
      <c r="L6986" s="21" t="str">
        <f t="shared" ca="1" si="110"/>
        <v>-</v>
      </c>
    </row>
    <row r="6987" spans="1:16" x14ac:dyDescent="0.25">
      <c r="A6987" s="15"/>
      <c r="B6987" s="19"/>
      <c r="C6987" s="15"/>
      <c r="D6987" s="15"/>
      <c r="E6987" s="15"/>
      <c r="F6987" s="15"/>
      <c r="G6987" s="15"/>
      <c r="H6987" s="15"/>
      <c r="I6987" s="15"/>
      <c r="J6987" s="15"/>
      <c r="K6987" s="19"/>
      <c r="L6987" s="24" t="str">
        <f t="shared" ca="1" si="110"/>
        <v>-</v>
      </c>
      <c r="M6987" s="15"/>
      <c r="N6987" s="15"/>
      <c r="O6987" s="15"/>
      <c r="P6987" s="15"/>
    </row>
    <row r="6988" spans="1:16" x14ac:dyDescent="0.25">
      <c r="L6988" s="21" t="str">
        <f t="shared" ca="1" si="110"/>
        <v>-</v>
      </c>
    </row>
    <row r="6989" spans="1:16" x14ac:dyDescent="0.25">
      <c r="A6989" s="15"/>
      <c r="B6989" s="19"/>
      <c r="C6989" s="15"/>
      <c r="D6989" s="15"/>
      <c r="E6989" s="15"/>
      <c r="F6989" s="15"/>
      <c r="G6989" s="15"/>
      <c r="H6989" s="15"/>
      <c r="I6989" s="15"/>
      <c r="J6989" s="15"/>
      <c r="K6989" s="19"/>
      <c r="L6989" s="24" t="str">
        <f t="shared" ca="1" si="110"/>
        <v>-</v>
      </c>
      <c r="M6989" s="15"/>
      <c r="N6989" s="15"/>
      <c r="O6989" s="15"/>
      <c r="P6989" s="15"/>
    </row>
    <row r="6990" spans="1:16" x14ac:dyDescent="0.25">
      <c r="L6990" s="21" t="str">
        <f t="shared" ca="1" si="110"/>
        <v>-</v>
      </c>
    </row>
    <row r="6991" spans="1:16" x14ac:dyDescent="0.25">
      <c r="A6991" s="15"/>
      <c r="B6991" s="19"/>
      <c r="C6991" s="15"/>
      <c r="D6991" s="15"/>
      <c r="E6991" s="15"/>
      <c r="F6991" s="15"/>
      <c r="G6991" s="15"/>
      <c r="H6991" s="15"/>
      <c r="I6991" s="15"/>
      <c r="J6991" s="15"/>
      <c r="K6991" s="19"/>
      <c r="L6991" s="24" t="str">
        <f t="shared" ca="1" si="110"/>
        <v>-</v>
      </c>
      <c r="M6991" s="15"/>
      <c r="N6991" s="15"/>
      <c r="O6991" s="15"/>
      <c r="P6991" s="15"/>
    </row>
    <row r="6992" spans="1:16" x14ac:dyDescent="0.25">
      <c r="L6992" s="21" t="str">
        <f t="shared" ca="1" si="110"/>
        <v>-</v>
      </c>
    </row>
    <row r="6993" spans="1:16" x14ac:dyDescent="0.25">
      <c r="A6993" s="15"/>
      <c r="B6993" s="19"/>
      <c r="C6993" s="15"/>
      <c r="D6993" s="15"/>
      <c r="E6993" s="15"/>
      <c r="F6993" s="15"/>
      <c r="G6993" s="15"/>
      <c r="H6993" s="15"/>
      <c r="I6993" s="15"/>
      <c r="J6993" s="15"/>
      <c r="K6993" s="19"/>
      <c r="L6993" s="24" t="str">
        <f t="shared" ca="1" si="110"/>
        <v>-</v>
      </c>
      <c r="M6993" s="15"/>
      <c r="N6993" s="15"/>
      <c r="O6993" s="15"/>
      <c r="P6993" s="15"/>
    </row>
    <row r="6994" spans="1:16" x14ac:dyDescent="0.25">
      <c r="L6994" s="21" t="str">
        <f t="shared" ca="1" si="110"/>
        <v>-</v>
      </c>
    </row>
    <row r="6995" spans="1:16" x14ac:dyDescent="0.25">
      <c r="A6995" s="15"/>
      <c r="B6995" s="19"/>
      <c r="C6995" s="15"/>
      <c r="D6995" s="15"/>
      <c r="E6995" s="15"/>
      <c r="F6995" s="15"/>
      <c r="G6995" s="15"/>
      <c r="H6995" s="15"/>
      <c r="I6995" s="15"/>
      <c r="J6995" s="15"/>
      <c r="K6995" s="19"/>
      <c r="L6995" s="24" t="str">
        <f t="shared" ca="1" si="110"/>
        <v>-</v>
      </c>
      <c r="M6995" s="15"/>
      <c r="N6995" s="15"/>
      <c r="O6995" s="15"/>
      <c r="P6995" s="15"/>
    </row>
    <row r="6996" spans="1:16" x14ac:dyDescent="0.25">
      <c r="L6996" s="21" t="str">
        <f t="shared" ca="1" si="110"/>
        <v>-</v>
      </c>
    </row>
    <row r="6997" spans="1:16" x14ac:dyDescent="0.25">
      <c r="A6997" s="15"/>
      <c r="B6997" s="19"/>
      <c r="C6997" s="15"/>
      <c r="D6997" s="15"/>
      <c r="E6997" s="15"/>
      <c r="F6997" s="15"/>
      <c r="G6997" s="15"/>
      <c r="H6997" s="15"/>
      <c r="I6997" s="15"/>
      <c r="J6997" s="15"/>
      <c r="K6997" s="19"/>
      <c r="L6997" s="24" t="str">
        <f t="shared" ca="1" si="110"/>
        <v>-</v>
      </c>
      <c r="M6997" s="15"/>
      <c r="N6997" s="15"/>
      <c r="O6997" s="15"/>
      <c r="P6997" s="15"/>
    </row>
    <row r="6998" spans="1:16" x14ac:dyDescent="0.25">
      <c r="L6998" s="21" t="str">
        <f t="shared" ca="1" si="110"/>
        <v>-</v>
      </c>
    </row>
    <row r="6999" spans="1:16" x14ac:dyDescent="0.25">
      <c r="A6999" s="15"/>
      <c r="B6999" s="19"/>
      <c r="C6999" s="15"/>
      <c r="D6999" s="15"/>
      <c r="E6999" s="15"/>
      <c r="F6999" s="15"/>
      <c r="G6999" s="15"/>
      <c r="H6999" s="15"/>
      <c r="I6999" s="15"/>
      <c r="J6999" s="15"/>
      <c r="K6999" s="19"/>
      <c r="L6999" s="24" t="str">
        <f t="shared" ca="1" si="110"/>
        <v>-</v>
      </c>
      <c r="M6999" s="15"/>
      <c r="N6999" s="15"/>
      <c r="O6999" s="15"/>
      <c r="P6999" s="15"/>
    </row>
    <row r="7000" spans="1:16" x14ac:dyDescent="0.25">
      <c r="L7000" s="21" t="str">
        <f t="shared" ca="1" si="110"/>
        <v>-</v>
      </c>
    </row>
    <row r="7001" spans="1:16" x14ac:dyDescent="0.25">
      <c r="A7001" s="15"/>
      <c r="B7001" s="19"/>
      <c r="C7001" s="15"/>
      <c r="D7001" s="15"/>
      <c r="E7001" s="15"/>
      <c r="F7001" s="15"/>
      <c r="G7001" s="15"/>
      <c r="H7001" s="15"/>
      <c r="I7001" s="15"/>
      <c r="J7001" s="15"/>
      <c r="K7001" s="19"/>
      <c r="L7001" s="24" t="str">
        <f t="shared" ca="1" si="110"/>
        <v>-</v>
      </c>
      <c r="M7001" s="15"/>
      <c r="N7001" s="15"/>
      <c r="O7001" s="15"/>
      <c r="P7001" s="15"/>
    </row>
    <row r="7002" spans="1:16" x14ac:dyDescent="0.25">
      <c r="L7002" s="21" t="str">
        <f t="shared" ca="1" si="110"/>
        <v>-</v>
      </c>
    </row>
    <row r="7003" spans="1:16" x14ac:dyDescent="0.25">
      <c r="A7003" s="15"/>
      <c r="B7003" s="19"/>
      <c r="C7003" s="15"/>
      <c r="D7003" s="15"/>
      <c r="E7003" s="15"/>
      <c r="F7003" s="15"/>
      <c r="G7003" s="15"/>
      <c r="H7003" s="15"/>
      <c r="I7003" s="15"/>
      <c r="J7003" s="15"/>
      <c r="K7003" s="19"/>
      <c r="L7003" s="24" t="str">
        <f t="shared" ca="1" si="110"/>
        <v>-</v>
      </c>
      <c r="M7003" s="15"/>
      <c r="N7003" s="15"/>
      <c r="O7003" s="15"/>
      <c r="P7003" s="15"/>
    </row>
    <row r="7004" spans="1:16" x14ac:dyDescent="0.25">
      <c r="L7004" s="21" t="str">
        <f t="shared" ca="1" si="110"/>
        <v>-</v>
      </c>
    </row>
    <row r="7005" spans="1:16" x14ac:dyDescent="0.25">
      <c r="A7005" s="15"/>
      <c r="B7005" s="19"/>
      <c r="C7005" s="15"/>
      <c r="D7005" s="15"/>
      <c r="E7005" s="15"/>
      <c r="F7005" s="15"/>
      <c r="G7005" s="15"/>
      <c r="H7005" s="15"/>
      <c r="I7005" s="15"/>
      <c r="J7005" s="15"/>
      <c r="K7005" s="19"/>
      <c r="L7005" s="24" t="str">
        <f t="shared" ca="1" si="110"/>
        <v>-</v>
      </c>
      <c r="M7005" s="15"/>
      <c r="N7005" s="15"/>
      <c r="O7005" s="15"/>
      <c r="P7005" s="15"/>
    </row>
    <row r="7006" spans="1:16" x14ac:dyDescent="0.25">
      <c r="L7006" s="21" t="str">
        <f t="shared" ca="1" si="110"/>
        <v>-</v>
      </c>
    </row>
    <row r="7007" spans="1:16" x14ac:dyDescent="0.25">
      <c r="A7007" s="15"/>
      <c r="B7007" s="19"/>
      <c r="C7007" s="15"/>
      <c r="D7007" s="15"/>
      <c r="E7007" s="15"/>
      <c r="F7007" s="15"/>
      <c r="G7007" s="15"/>
      <c r="H7007" s="15"/>
      <c r="I7007" s="15"/>
      <c r="J7007" s="15"/>
      <c r="K7007" s="19"/>
      <c r="L7007" s="24" t="str">
        <f t="shared" ca="1" si="110"/>
        <v>-</v>
      </c>
      <c r="M7007" s="15"/>
      <c r="N7007" s="15"/>
      <c r="O7007" s="15"/>
      <c r="P7007" s="15"/>
    </row>
    <row r="7008" spans="1:16" x14ac:dyDescent="0.25">
      <c r="L7008" s="21" t="str">
        <f t="shared" ca="1" si="110"/>
        <v>-</v>
      </c>
    </row>
    <row r="7009" spans="1:16" x14ac:dyDescent="0.25">
      <c r="A7009" s="15"/>
      <c r="B7009" s="19"/>
      <c r="C7009" s="15"/>
      <c r="D7009" s="15"/>
      <c r="E7009" s="15"/>
      <c r="F7009" s="15"/>
      <c r="G7009" s="15"/>
      <c r="H7009" s="15"/>
      <c r="I7009" s="15"/>
      <c r="J7009" s="15"/>
      <c r="K7009" s="19"/>
      <c r="L7009" s="24" t="str">
        <f t="shared" ca="1" si="110"/>
        <v>-</v>
      </c>
      <c r="M7009" s="15"/>
      <c r="N7009" s="15"/>
      <c r="O7009" s="15"/>
      <c r="P7009" s="15"/>
    </row>
    <row r="7010" spans="1:16" x14ac:dyDescent="0.25">
      <c r="L7010" s="21" t="str">
        <f t="shared" ca="1" si="110"/>
        <v>-</v>
      </c>
    </row>
    <row r="7011" spans="1:16" x14ac:dyDescent="0.25">
      <c r="A7011" s="15"/>
      <c r="B7011" s="19"/>
      <c r="C7011" s="15"/>
      <c r="D7011" s="15"/>
      <c r="E7011" s="15"/>
      <c r="F7011" s="15"/>
      <c r="G7011" s="15"/>
      <c r="H7011" s="15"/>
      <c r="I7011" s="15"/>
      <c r="J7011" s="15"/>
      <c r="K7011" s="19"/>
      <c r="L7011" s="24" t="str">
        <f t="shared" ca="1" si="110"/>
        <v>-</v>
      </c>
      <c r="M7011" s="15"/>
      <c r="N7011" s="15"/>
      <c r="O7011" s="15"/>
      <c r="P7011" s="15"/>
    </row>
    <row r="7012" spans="1:16" x14ac:dyDescent="0.25">
      <c r="L7012" s="21" t="str">
        <f t="shared" ca="1" si="110"/>
        <v>-</v>
      </c>
    </row>
    <row r="7013" spans="1:16" x14ac:dyDescent="0.25">
      <c r="A7013" s="15"/>
      <c r="B7013" s="19"/>
      <c r="C7013" s="15"/>
      <c r="D7013" s="15"/>
      <c r="E7013" s="15"/>
      <c r="F7013" s="15"/>
      <c r="G7013" s="15"/>
      <c r="H7013" s="15"/>
      <c r="I7013" s="15"/>
      <c r="J7013" s="15"/>
      <c r="K7013" s="19"/>
      <c r="L7013" s="24" t="str">
        <f t="shared" ca="1" si="110"/>
        <v>-</v>
      </c>
      <c r="M7013" s="15"/>
      <c r="N7013" s="15"/>
      <c r="O7013" s="15"/>
      <c r="P7013" s="15"/>
    </row>
    <row r="7014" spans="1:16" x14ac:dyDescent="0.25">
      <c r="L7014" s="21" t="str">
        <f t="shared" ca="1" si="110"/>
        <v>-</v>
      </c>
    </row>
    <row r="7015" spans="1:16" x14ac:dyDescent="0.25">
      <c r="A7015" s="15"/>
      <c r="B7015" s="19"/>
      <c r="C7015" s="15"/>
      <c r="D7015" s="15"/>
      <c r="E7015" s="15"/>
      <c r="F7015" s="15"/>
      <c r="G7015" s="15"/>
      <c r="H7015" s="15"/>
      <c r="I7015" s="15"/>
      <c r="J7015" s="15"/>
      <c r="K7015" s="19"/>
      <c r="L7015" s="24" t="str">
        <f t="shared" ca="1" si="110"/>
        <v>-</v>
      </c>
      <c r="M7015" s="15"/>
      <c r="N7015" s="15"/>
      <c r="O7015" s="15"/>
      <c r="P7015" s="15"/>
    </row>
    <row r="7016" spans="1:16" x14ac:dyDescent="0.25">
      <c r="L7016" s="21" t="str">
        <f t="shared" ca="1" si="110"/>
        <v>-</v>
      </c>
    </row>
    <row r="7017" spans="1:16" x14ac:dyDescent="0.25">
      <c r="A7017" s="15"/>
      <c r="B7017" s="19"/>
      <c r="C7017" s="15"/>
      <c r="D7017" s="15"/>
      <c r="E7017" s="15"/>
      <c r="F7017" s="15"/>
      <c r="G7017" s="15"/>
      <c r="H7017" s="15"/>
      <c r="I7017" s="15"/>
      <c r="J7017" s="15"/>
      <c r="K7017" s="19"/>
      <c r="L7017" s="24" t="str">
        <f t="shared" ca="1" si="110"/>
        <v>-</v>
      </c>
      <c r="M7017" s="15"/>
      <c r="N7017" s="15"/>
      <c r="O7017" s="15"/>
      <c r="P7017" s="15"/>
    </row>
    <row r="7018" spans="1:16" x14ac:dyDescent="0.25">
      <c r="L7018" s="21" t="str">
        <f t="shared" ca="1" si="110"/>
        <v>-</v>
      </c>
    </row>
    <row r="7019" spans="1:16" x14ac:dyDescent="0.25">
      <c r="A7019" s="15"/>
      <c r="B7019" s="19"/>
      <c r="C7019" s="15"/>
      <c r="D7019" s="15"/>
      <c r="E7019" s="15"/>
      <c r="F7019" s="15"/>
      <c r="G7019" s="15"/>
      <c r="H7019" s="15"/>
      <c r="I7019" s="15"/>
      <c r="J7019" s="15"/>
      <c r="K7019" s="19"/>
      <c r="L7019" s="24" t="str">
        <f t="shared" ca="1" si="110"/>
        <v>-</v>
      </c>
      <c r="M7019" s="15"/>
      <c r="N7019" s="15"/>
      <c r="O7019" s="15"/>
      <c r="P7019" s="15"/>
    </row>
    <row r="7020" spans="1:16" x14ac:dyDescent="0.25">
      <c r="L7020" s="21" t="str">
        <f t="shared" ca="1" si="110"/>
        <v>-</v>
      </c>
    </row>
    <row r="7021" spans="1:16" x14ac:dyDescent="0.25">
      <c r="A7021" s="15"/>
      <c r="B7021" s="19"/>
      <c r="C7021" s="15"/>
      <c r="D7021" s="15"/>
      <c r="E7021" s="15"/>
      <c r="F7021" s="15"/>
      <c r="G7021" s="15"/>
      <c r="H7021" s="15"/>
      <c r="I7021" s="15"/>
      <c r="J7021" s="15"/>
      <c r="K7021" s="19"/>
      <c r="L7021" s="24" t="str">
        <f t="shared" ca="1" si="110"/>
        <v>-</v>
      </c>
      <c r="M7021" s="15"/>
      <c r="N7021" s="15"/>
      <c r="O7021" s="15"/>
      <c r="P7021" s="15"/>
    </row>
    <row r="7022" spans="1:16" x14ac:dyDescent="0.25">
      <c r="L7022" s="21" t="str">
        <f t="shared" ca="1" si="110"/>
        <v>-</v>
      </c>
    </row>
    <row r="7023" spans="1:16" x14ac:dyDescent="0.25">
      <c r="A7023" s="15"/>
      <c r="B7023" s="19"/>
      <c r="C7023" s="15"/>
      <c r="D7023" s="15"/>
      <c r="E7023" s="15"/>
      <c r="F7023" s="15"/>
      <c r="G7023" s="15"/>
      <c r="H7023" s="15"/>
      <c r="I7023" s="15"/>
      <c r="J7023" s="15"/>
      <c r="K7023" s="19"/>
      <c r="L7023" s="24" t="str">
        <f t="shared" ca="1" si="110"/>
        <v>-</v>
      </c>
      <c r="M7023" s="15"/>
      <c r="N7023" s="15"/>
      <c r="O7023" s="15"/>
      <c r="P7023" s="15"/>
    </row>
    <row r="7024" spans="1:16" x14ac:dyDescent="0.25">
      <c r="L7024" s="21" t="str">
        <f t="shared" ca="1" si="110"/>
        <v>-</v>
      </c>
    </row>
    <row r="7025" spans="1:16" x14ac:dyDescent="0.25">
      <c r="A7025" s="15"/>
      <c r="B7025" s="19"/>
      <c r="C7025" s="15"/>
      <c r="D7025" s="15"/>
      <c r="E7025" s="15"/>
      <c r="F7025" s="15"/>
      <c r="G7025" s="15"/>
      <c r="H7025" s="15"/>
      <c r="I7025" s="15"/>
      <c r="J7025" s="15"/>
      <c r="K7025" s="19"/>
      <c r="L7025" s="24" t="str">
        <f t="shared" ca="1" si="110"/>
        <v>-</v>
      </c>
      <c r="M7025" s="15"/>
      <c r="N7025" s="15"/>
      <c r="O7025" s="15"/>
      <c r="P7025" s="15"/>
    </row>
    <row r="7026" spans="1:16" x14ac:dyDescent="0.25">
      <c r="L7026" s="21" t="str">
        <f t="shared" ca="1" si="110"/>
        <v>-</v>
      </c>
    </row>
    <row r="7027" spans="1:16" x14ac:dyDescent="0.25">
      <c r="A7027" s="15"/>
      <c r="B7027" s="19"/>
      <c r="C7027" s="15"/>
      <c r="D7027" s="15"/>
      <c r="E7027" s="15"/>
      <c r="F7027" s="15"/>
      <c r="G7027" s="15"/>
      <c r="H7027" s="15"/>
      <c r="I7027" s="15"/>
      <c r="J7027" s="15"/>
      <c r="K7027" s="19"/>
      <c r="L7027" s="24" t="str">
        <f t="shared" ca="1" si="110"/>
        <v>-</v>
      </c>
      <c r="M7027" s="15"/>
      <c r="N7027" s="15"/>
      <c r="O7027" s="15"/>
      <c r="P7027" s="15"/>
    </row>
    <row r="7028" spans="1:16" x14ac:dyDescent="0.25">
      <c r="L7028" s="21" t="str">
        <f t="shared" ca="1" si="110"/>
        <v>-</v>
      </c>
    </row>
    <row r="7029" spans="1:16" x14ac:dyDescent="0.25">
      <c r="A7029" s="15"/>
      <c r="B7029" s="19"/>
      <c r="C7029" s="15"/>
      <c r="D7029" s="15"/>
      <c r="E7029" s="15"/>
      <c r="F7029" s="15"/>
      <c r="G7029" s="15"/>
      <c r="H7029" s="15"/>
      <c r="I7029" s="15"/>
      <c r="J7029" s="15"/>
      <c r="K7029" s="19"/>
      <c r="L7029" s="24" t="str">
        <f t="shared" ca="1" si="110"/>
        <v>-</v>
      </c>
      <c r="M7029" s="15"/>
      <c r="N7029" s="15"/>
      <c r="O7029" s="15"/>
      <c r="P7029" s="15"/>
    </row>
    <row r="7030" spans="1:16" x14ac:dyDescent="0.25">
      <c r="L7030" s="21" t="str">
        <f t="shared" ca="1" si="110"/>
        <v>-</v>
      </c>
    </row>
    <row r="7031" spans="1:16" x14ac:dyDescent="0.25">
      <c r="A7031" s="15"/>
      <c r="B7031" s="19"/>
      <c r="C7031" s="15"/>
      <c r="D7031" s="15"/>
      <c r="E7031" s="15"/>
      <c r="F7031" s="15"/>
      <c r="G7031" s="15"/>
      <c r="H7031" s="15"/>
      <c r="I7031" s="15"/>
      <c r="J7031" s="15"/>
      <c r="K7031" s="19"/>
      <c r="L7031" s="24" t="str">
        <f t="shared" ca="1" si="110"/>
        <v>-</v>
      </c>
      <c r="M7031" s="15"/>
      <c r="N7031" s="15"/>
      <c r="O7031" s="15"/>
      <c r="P7031" s="15"/>
    </row>
    <row r="7032" spans="1:16" x14ac:dyDescent="0.25">
      <c r="L7032" s="21" t="str">
        <f t="shared" ca="1" si="110"/>
        <v>-</v>
      </c>
    </row>
    <row r="7033" spans="1:16" x14ac:dyDescent="0.25">
      <c r="A7033" s="15"/>
      <c r="B7033" s="19"/>
      <c r="C7033" s="15"/>
      <c r="D7033" s="15"/>
      <c r="E7033" s="15"/>
      <c r="F7033" s="15"/>
      <c r="G7033" s="15"/>
      <c r="H7033" s="15"/>
      <c r="I7033" s="15"/>
      <c r="J7033" s="15"/>
      <c r="K7033" s="19"/>
      <c r="L7033" s="24" t="str">
        <f t="shared" ca="1" si="110"/>
        <v>-</v>
      </c>
      <c r="M7033" s="15"/>
      <c r="N7033" s="15"/>
      <c r="O7033" s="15"/>
      <c r="P7033" s="15"/>
    </row>
    <row r="7034" spans="1:16" x14ac:dyDescent="0.25">
      <c r="L7034" s="21" t="str">
        <f t="shared" ca="1" si="110"/>
        <v>-</v>
      </c>
    </row>
    <row r="7035" spans="1:16" x14ac:dyDescent="0.25">
      <c r="A7035" s="15"/>
      <c r="B7035" s="19"/>
      <c r="C7035" s="15"/>
      <c r="D7035" s="15"/>
      <c r="E7035" s="15"/>
      <c r="F7035" s="15"/>
      <c r="G7035" s="15"/>
      <c r="H7035" s="15"/>
      <c r="I7035" s="15"/>
      <c r="J7035" s="15"/>
      <c r="K7035" s="19"/>
      <c r="L7035" s="24" t="str">
        <f t="shared" ca="1" si="110"/>
        <v>-</v>
      </c>
      <c r="M7035" s="15"/>
      <c r="N7035" s="15"/>
      <c r="O7035" s="15"/>
      <c r="P7035" s="15"/>
    </row>
    <row r="7036" spans="1:16" x14ac:dyDescent="0.25">
      <c r="L7036" s="21" t="str">
        <f t="shared" ca="1" si="110"/>
        <v>-</v>
      </c>
    </row>
    <row r="7037" spans="1:16" x14ac:dyDescent="0.25">
      <c r="A7037" s="15"/>
      <c r="B7037" s="19"/>
      <c r="C7037" s="15"/>
      <c r="D7037" s="15"/>
      <c r="E7037" s="15"/>
      <c r="F7037" s="15"/>
      <c r="G7037" s="15"/>
      <c r="H7037" s="15"/>
      <c r="I7037" s="15"/>
      <c r="J7037" s="15"/>
      <c r="K7037" s="19"/>
      <c r="L7037" s="24" t="str">
        <f t="shared" ca="1" si="110"/>
        <v>-</v>
      </c>
      <c r="M7037" s="15"/>
      <c r="N7037" s="15"/>
      <c r="O7037" s="15"/>
      <c r="P7037" s="15"/>
    </row>
    <row r="7038" spans="1:16" x14ac:dyDescent="0.25">
      <c r="L7038" s="21" t="str">
        <f t="shared" ca="1" si="110"/>
        <v>-</v>
      </c>
    </row>
    <row r="7039" spans="1:16" x14ac:dyDescent="0.25">
      <c r="A7039" s="15"/>
      <c r="B7039" s="19"/>
      <c r="C7039" s="15"/>
      <c r="D7039" s="15"/>
      <c r="E7039" s="15"/>
      <c r="F7039" s="15"/>
      <c r="G7039" s="15"/>
      <c r="H7039" s="15"/>
      <c r="I7039" s="15"/>
      <c r="J7039" s="15"/>
      <c r="K7039" s="19"/>
      <c r="L7039" s="24" t="str">
        <f t="shared" ca="1" si="110"/>
        <v>-</v>
      </c>
      <c r="M7039" s="15"/>
      <c r="N7039" s="15"/>
      <c r="O7039" s="15"/>
      <c r="P7039" s="15"/>
    </row>
    <row r="7040" spans="1:16" x14ac:dyDescent="0.25">
      <c r="L7040" s="21" t="str">
        <f t="shared" ca="1" si="110"/>
        <v>-</v>
      </c>
    </row>
    <row r="7041" spans="1:16" x14ac:dyDescent="0.25">
      <c r="A7041" s="15"/>
      <c r="B7041" s="19"/>
      <c r="C7041" s="15"/>
      <c r="D7041" s="15"/>
      <c r="E7041" s="15"/>
      <c r="F7041" s="15"/>
      <c r="G7041" s="15"/>
      <c r="H7041" s="15"/>
      <c r="I7041" s="15"/>
      <c r="J7041" s="15"/>
      <c r="K7041" s="19"/>
      <c r="L7041" s="24" t="str">
        <f t="shared" ca="1" si="110"/>
        <v>-</v>
      </c>
      <c r="M7041" s="15"/>
      <c r="N7041" s="15"/>
      <c r="O7041" s="15"/>
      <c r="P7041" s="15"/>
    </row>
    <row r="7042" spans="1:16" x14ac:dyDescent="0.25">
      <c r="L7042" s="21" t="str">
        <f t="shared" ca="1" si="110"/>
        <v>-</v>
      </c>
    </row>
    <row r="7043" spans="1:16" x14ac:dyDescent="0.25">
      <c r="A7043" s="15"/>
      <c r="B7043" s="19"/>
      <c r="C7043" s="15"/>
      <c r="D7043" s="15"/>
      <c r="E7043" s="15"/>
      <c r="F7043" s="15"/>
      <c r="G7043" s="15"/>
      <c r="H7043" s="15"/>
      <c r="I7043" s="15"/>
      <c r="J7043" s="15"/>
      <c r="K7043" s="19"/>
      <c r="L7043" s="24" t="str">
        <f t="shared" ca="1" si="110"/>
        <v>-</v>
      </c>
      <c r="M7043" s="15"/>
      <c r="N7043" s="15"/>
      <c r="O7043" s="15"/>
      <c r="P7043" s="15"/>
    </row>
    <row r="7044" spans="1:16" x14ac:dyDescent="0.25">
      <c r="L7044" s="21" t="str">
        <f t="shared" ca="1" si="110"/>
        <v>-</v>
      </c>
    </row>
    <row r="7045" spans="1:16" x14ac:dyDescent="0.25">
      <c r="A7045" s="15"/>
      <c r="B7045" s="19"/>
      <c r="C7045" s="15"/>
      <c r="D7045" s="15"/>
      <c r="E7045" s="15"/>
      <c r="F7045" s="15"/>
      <c r="G7045" s="15"/>
      <c r="H7045" s="15"/>
      <c r="I7045" s="15"/>
      <c r="J7045" s="15"/>
      <c r="K7045" s="19"/>
      <c r="L7045" s="24" t="str">
        <f t="shared" ca="1" si="110"/>
        <v>-</v>
      </c>
      <c r="M7045" s="15"/>
      <c r="N7045" s="15"/>
      <c r="O7045" s="15"/>
      <c r="P7045" s="15"/>
    </row>
    <row r="7046" spans="1:16" x14ac:dyDescent="0.25">
      <c r="L7046" s="21" t="str">
        <f t="shared" ref="L7046:L7109" ca="1" si="111">IF(B7046&gt;1/1/1900, (IF(M7046="Closed",(DATEDIF(B7046,K7046,"d"))-(DATEDIF(H7046,J7046,"d")),IF(OR(M7046="Pending",ISBLANK(K7046)),TODAY()-B7046))),"-")</f>
        <v>-</v>
      </c>
    </row>
    <row r="7047" spans="1:16" x14ac:dyDescent="0.25">
      <c r="A7047" s="15"/>
      <c r="B7047" s="19"/>
      <c r="C7047" s="15"/>
      <c r="D7047" s="15"/>
      <c r="E7047" s="15"/>
      <c r="F7047" s="15"/>
      <c r="G7047" s="15"/>
      <c r="H7047" s="15"/>
      <c r="I7047" s="15"/>
      <c r="J7047" s="15"/>
      <c r="K7047" s="19"/>
      <c r="L7047" s="24" t="str">
        <f t="shared" ca="1" si="111"/>
        <v>-</v>
      </c>
      <c r="M7047" s="15"/>
      <c r="N7047" s="15"/>
      <c r="O7047" s="15"/>
      <c r="P7047" s="15"/>
    </row>
    <row r="7048" spans="1:16" x14ac:dyDescent="0.25">
      <c r="L7048" s="21" t="str">
        <f t="shared" ca="1" si="111"/>
        <v>-</v>
      </c>
    </row>
    <row r="7049" spans="1:16" x14ac:dyDescent="0.25">
      <c r="A7049" s="15"/>
      <c r="B7049" s="19"/>
      <c r="C7049" s="15"/>
      <c r="D7049" s="15"/>
      <c r="E7049" s="15"/>
      <c r="F7049" s="15"/>
      <c r="G7049" s="15"/>
      <c r="H7049" s="15"/>
      <c r="I7049" s="15"/>
      <c r="J7049" s="15"/>
      <c r="K7049" s="19"/>
      <c r="L7049" s="24" t="str">
        <f t="shared" ca="1" si="111"/>
        <v>-</v>
      </c>
      <c r="M7049" s="15"/>
      <c r="N7049" s="15"/>
      <c r="O7049" s="15"/>
      <c r="P7049" s="15"/>
    </row>
    <row r="7050" spans="1:16" x14ac:dyDescent="0.25">
      <c r="L7050" s="21" t="str">
        <f t="shared" ca="1" si="111"/>
        <v>-</v>
      </c>
    </row>
    <row r="7051" spans="1:16" x14ac:dyDescent="0.25">
      <c r="A7051" s="15"/>
      <c r="B7051" s="19"/>
      <c r="C7051" s="15"/>
      <c r="D7051" s="15"/>
      <c r="E7051" s="15"/>
      <c r="F7051" s="15"/>
      <c r="G7051" s="15"/>
      <c r="H7051" s="15"/>
      <c r="I7051" s="15"/>
      <c r="J7051" s="15"/>
      <c r="K7051" s="19"/>
      <c r="L7051" s="24" t="str">
        <f t="shared" ca="1" si="111"/>
        <v>-</v>
      </c>
      <c r="M7051" s="15"/>
      <c r="N7051" s="15"/>
      <c r="O7051" s="15"/>
      <c r="P7051" s="15"/>
    </row>
    <row r="7052" spans="1:16" x14ac:dyDescent="0.25">
      <c r="L7052" s="21" t="str">
        <f t="shared" ca="1" si="111"/>
        <v>-</v>
      </c>
    </row>
    <row r="7053" spans="1:16" x14ac:dyDescent="0.25">
      <c r="A7053" s="15"/>
      <c r="B7053" s="19"/>
      <c r="C7053" s="15"/>
      <c r="D7053" s="15"/>
      <c r="E7053" s="15"/>
      <c r="F7053" s="15"/>
      <c r="G7053" s="15"/>
      <c r="H7053" s="15"/>
      <c r="I7053" s="15"/>
      <c r="J7053" s="15"/>
      <c r="K7053" s="19"/>
      <c r="L7053" s="24" t="str">
        <f t="shared" ca="1" si="111"/>
        <v>-</v>
      </c>
      <c r="M7053" s="15"/>
      <c r="N7053" s="15"/>
      <c r="O7053" s="15"/>
      <c r="P7053" s="15"/>
    </row>
    <row r="7054" spans="1:16" x14ac:dyDescent="0.25">
      <c r="L7054" s="21" t="str">
        <f t="shared" ca="1" si="111"/>
        <v>-</v>
      </c>
    </row>
    <row r="7055" spans="1:16" x14ac:dyDescent="0.25">
      <c r="A7055" s="15"/>
      <c r="B7055" s="19"/>
      <c r="C7055" s="15"/>
      <c r="D7055" s="15"/>
      <c r="E7055" s="15"/>
      <c r="F7055" s="15"/>
      <c r="G7055" s="15"/>
      <c r="H7055" s="15"/>
      <c r="I7055" s="15"/>
      <c r="J7055" s="15"/>
      <c r="K7055" s="19"/>
      <c r="L7055" s="24" t="str">
        <f t="shared" ca="1" si="111"/>
        <v>-</v>
      </c>
      <c r="M7055" s="15"/>
      <c r="N7055" s="15"/>
      <c r="O7055" s="15"/>
      <c r="P7055" s="15"/>
    </row>
    <row r="7056" spans="1:16" x14ac:dyDescent="0.25">
      <c r="L7056" s="21" t="str">
        <f t="shared" ca="1" si="111"/>
        <v>-</v>
      </c>
    </row>
    <row r="7057" spans="1:16" x14ac:dyDescent="0.25">
      <c r="A7057" s="15"/>
      <c r="B7057" s="19"/>
      <c r="C7057" s="15"/>
      <c r="D7057" s="15"/>
      <c r="E7057" s="15"/>
      <c r="F7057" s="15"/>
      <c r="G7057" s="15"/>
      <c r="H7057" s="15"/>
      <c r="I7057" s="15"/>
      <c r="J7057" s="15"/>
      <c r="K7057" s="19"/>
      <c r="L7057" s="24" t="str">
        <f t="shared" ca="1" si="111"/>
        <v>-</v>
      </c>
      <c r="M7057" s="15"/>
      <c r="N7057" s="15"/>
      <c r="O7057" s="15"/>
      <c r="P7057" s="15"/>
    </row>
    <row r="7058" spans="1:16" x14ac:dyDescent="0.25">
      <c r="L7058" s="21" t="str">
        <f t="shared" ca="1" si="111"/>
        <v>-</v>
      </c>
    </row>
    <row r="7059" spans="1:16" x14ac:dyDescent="0.25">
      <c r="A7059" s="15"/>
      <c r="B7059" s="19"/>
      <c r="C7059" s="15"/>
      <c r="D7059" s="15"/>
      <c r="E7059" s="15"/>
      <c r="F7059" s="15"/>
      <c r="G7059" s="15"/>
      <c r="H7059" s="15"/>
      <c r="I7059" s="15"/>
      <c r="J7059" s="15"/>
      <c r="K7059" s="19"/>
      <c r="L7059" s="24" t="str">
        <f t="shared" ca="1" si="111"/>
        <v>-</v>
      </c>
      <c r="M7059" s="15"/>
      <c r="N7059" s="15"/>
      <c r="O7059" s="15"/>
      <c r="P7059" s="15"/>
    </row>
    <row r="7060" spans="1:16" x14ac:dyDescent="0.25">
      <c r="L7060" s="21" t="str">
        <f t="shared" ca="1" si="111"/>
        <v>-</v>
      </c>
    </row>
    <row r="7061" spans="1:16" x14ac:dyDescent="0.25">
      <c r="A7061" s="15"/>
      <c r="B7061" s="19"/>
      <c r="C7061" s="15"/>
      <c r="D7061" s="15"/>
      <c r="E7061" s="15"/>
      <c r="F7061" s="15"/>
      <c r="G7061" s="15"/>
      <c r="H7061" s="15"/>
      <c r="I7061" s="15"/>
      <c r="J7061" s="15"/>
      <c r="K7061" s="19"/>
      <c r="L7061" s="24" t="str">
        <f t="shared" ca="1" si="111"/>
        <v>-</v>
      </c>
      <c r="M7061" s="15"/>
      <c r="N7061" s="15"/>
      <c r="O7061" s="15"/>
      <c r="P7061" s="15"/>
    </row>
    <row r="7062" spans="1:16" x14ac:dyDescent="0.25">
      <c r="L7062" s="21" t="str">
        <f t="shared" ca="1" si="111"/>
        <v>-</v>
      </c>
    </row>
    <row r="7063" spans="1:16" x14ac:dyDescent="0.25">
      <c r="A7063" s="15"/>
      <c r="B7063" s="19"/>
      <c r="C7063" s="15"/>
      <c r="D7063" s="15"/>
      <c r="E7063" s="15"/>
      <c r="F7063" s="15"/>
      <c r="G7063" s="15"/>
      <c r="H7063" s="15"/>
      <c r="I7063" s="15"/>
      <c r="J7063" s="15"/>
      <c r="K7063" s="19"/>
      <c r="L7063" s="24" t="str">
        <f t="shared" ca="1" si="111"/>
        <v>-</v>
      </c>
      <c r="M7063" s="15"/>
      <c r="N7063" s="15"/>
      <c r="O7063" s="15"/>
      <c r="P7063" s="15"/>
    </row>
    <row r="7064" spans="1:16" x14ac:dyDescent="0.25">
      <c r="L7064" s="21" t="str">
        <f t="shared" ca="1" si="111"/>
        <v>-</v>
      </c>
    </row>
    <row r="7065" spans="1:16" x14ac:dyDescent="0.25">
      <c r="A7065" s="15"/>
      <c r="B7065" s="19"/>
      <c r="C7065" s="15"/>
      <c r="D7065" s="15"/>
      <c r="E7065" s="15"/>
      <c r="F7065" s="15"/>
      <c r="G7065" s="15"/>
      <c r="H7065" s="15"/>
      <c r="I7065" s="15"/>
      <c r="J7065" s="15"/>
      <c r="K7065" s="19"/>
      <c r="L7065" s="24" t="str">
        <f t="shared" ca="1" si="111"/>
        <v>-</v>
      </c>
      <c r="M7065" s="15"/>
      <c r="N7065" s="15"/>
      <c r="O7065" s="15"/>
      <c r="P7065" s="15"/>
    </row>
    <row r="7066" spans="1:16" x14ac:dyDescent="0.25">
      <c r="L7066" s="21" t="str">
        <f t="shared" ca="1" si="111"/>
        <v>-</v>
      </c>
    </row>
    <row r="7067" spans="1:16" x14ac:dyDescent="0.25">
      <c r="A7067" s="15"/>
      <c r="B7067" s="19"/>
      <c r="C7067" s="15"/>
      <c r="D7067" s="15"/>
      <c r="E7067" s="15"/>
      <c r="F7067" s="15"/>
      <c r="G7067" s="15"/>
      <c r="H7067" s="15"/>
      <c r="I7067" s="15"/>
      <c r="J7067" s="15"/>
      <c r="K7067" s="19"/>
      <c r="L7067" s="24" t="str">
        <f t="shared" ca="1" si="111"/>
        <v>-</v>
      </c>
      <c r="M7067" s="15"/>
      <c r="N7067" s="15"/>
      <c r="O7067" s="15"/>
      <c r="P7067" s="15"/>
    </row>
    <row r="7068" spans="1:16" x14ac:dyDescent="0.25">
      <c r="L7068" s="21" t="str">
        <f t="shared" ca="1" si="111"/>
        <v>-</v>
      </c>
    </row>
    <row r="7069" spans="1:16" x14ac:dyDescent="0.25">
      <c r="A7069" s="15"/>
      <c r="B7069" s="19"/>
      <c r="C7069" s="15"/>
      <c r="D7069" s="15"/>
      <c r="E7069" s="15"/>
      <c r="F7069" s="15"/>
      <c r="G7069" s="15"/>
      <c r="H7069" s="15"/>
      <c r="I7069" s="15"/>
      <c r="J7069" s="15"/>
      <c r="K7069" s="19"/>
      <c r="L7069" s="24" t="str">
        <f t="shared" ca="1" si="111"/>
        <v>-</v>
      </c>
      <c r="M7069" s="15"/>
      <c r="N7069" s="15"/>
      <c r="O7069" s="15"/>
      <c r="P7069" s="15"/>
    </row>
    <row r="7070" spans="1:16" x14ac:dyDescent="0.25">
      <c r="L7070" s="21" t="str">
        <f t="shared" ca="1" si="111"/>
        <v>-</v>
      </c>
    </row>
    <row r="7071" spans="1:16" x14ac:dyDescent="0.25">
      <c r="A7071" s="15"/>
      <c r="B7071" s="19"/>
      <c r="C7071" s="15"/>
      <c r="D7071" s="15"/>
      <c r="E7071" s="15"/>
      <c r="F7071" s="15"/>
      <c r="G7071" s="15"/>
      <c r="H7071" s="15"/>
      <c r="I7071" s="15"/>
      <c r="J7071" s="15"/>
      <c r="K7071" s="19"/>
      <c r="L7071" s="24" t="str">
        <f t="shared" ca="1" si="111"/>
        <v>-</v>
      </c>
      <c r="M7071" s="15"/>
      <c r="N7071" s="15"/>
      <c r="O7071" s="15"/>
      <c r="P7071" s="15"/>
    </row>
    <row r="7072" spans="1:16" x14ac:dyDescent="0.25">
      <c r="L7072" s="21" t="str">
        <f t="shared" ca="1" si="111"/>
        <v>-</v>
      </c>
    </row>
    <row r="7073" spans="1:16" x14ac:dyDescent="0.25">
      <c r="A7073" s="15"/>
      <c r="B7073" s="19"/>
      <c r="C7073" s="15"/>
      <c r="D7073" s="15"/>
      <c r="E7073" s="15"/>
      <c r="F7073" s="15"/>
      <c r="G7073" s="15"/>
      <c r="H7073" s="15"/>
      <c r="I7073" s="15"/>
      <c r="J7073" s="15"/>
      <c r="K7073" s="19"/>
      <c r="L7073" s="24" t="str">
        <f t="shared" ca="1" si="111"/>
        <v>-</v>
      </c>
      <c r="M7073" s="15"/>
      <c r="N7073" s="15"/>
      <c r="O7073" s="15"/>
      <c r="P7073" s="15"/>
    </row>
    <row r="7074" spans="1:16" x14ac:dyDescent="0.25">
      <c r="L7074" s="21" t="str">
        <f t="shared" ca="1" si="111"/>
        <v>-</v>
      </c>
    </row>
    <row r="7075" spans="1:16" x14ac:dyDescent="0.25">
      <c r="A7075" s="15"/>
      <c r="B7075" s="19"/>
      <c r="C7075" s="15"/>
      <c r="D7075" s="15"/>
      <c r="E7075" s="15"/>
      <c r="F7075" s="15"/>
      <c r="G7075" s="15"/>
      <c r="H7075" s="15"/>
      <c r="I7075" s="15"/>
      <c r="J7075" s="15"/>
      <c r="K7075" s="19"/>
      <c r="L7075" s="24" t="str">
        <f t="shared" ca="1" si="111"/>
        <v>-</v>
      </c>
      <c r="M7075" s="15"/>
      <c r="N7075" s="15"/>
      <c r="O7075" s="15"/>
      <c r="P7075" s="15"/>
    </row>
    <row r="7076" spans="1:16" x14ac:dyDescent="0.25">
      <c r="L7076" s="21" t="str">
        <f t="shared" ca="1" si="111"/>
        <v>-</v>
      </c>
    </row>
    <row r="7077" spans="1:16" x14ac:dyDescent="0.25">
      <c r="A7077" s="15"/>
      <c r="B7077" s="19"/>
      <c r="C7077" s="15"/>
      <c r="D7077" s="15"/>
      <c r="E7077" s="15"/>
      <c r="F7077" s="15"/>
      <c r="G7077" s="15"/>
      <c r="H7077" s="15"/>
      <c r="I7077" s="15"/>
      <c r="J7077" s="15"/>
      <c r="K7077" s="19"/>
      <c r="L7077" s="24" t="str">
        <f t="shared" ca="1" si="111"/>
        <v>-</v>
      </c>
      <c r="M7077" s="15"/>
      <c r="N7077" s="15"/>
      <c r="O7077" s="15"/>
      <c r="P7077" s="15"/>
    </row>
    <row r="7078" spans="1:16" x14ac:dyDescent="0.25">
      <c r="L7078" s="21" t="str">
        <f t="shared" ca="1" si="111"/>
        <v>-</v>
      </c>
    </row>
    <row r="7079" spans="1:16" x14ac:dyDescent="0.25">
      <c r="A7079" s="15"/>
      <c r="B7079" s="19"/>
      <c r="C7079" s="15"/>
      <c r="D7079" s="15"/>
      <c r="E7079" s="15"/>
      <c r="F7079" s="15"/>
      <c r="G7079" s="15"/>
      <c r="H7079" s="15"/>
      <c r="I7079" s="15"/>
      <c r="J7079" s="15"/>
      <c r="K7079" s="19"/>
      <c r="L7079" s="24" t="str">
        <f t="shared" ca="1" si="111"/>
        <v>-</v>
      </c>
      <c r="M7079" s="15"/>
      <c r="N7079" s="15"/>
      <c r="O7079" s="15"/>
      <c r="P7079" s="15"/>
    </row>
    <row r="7080" spans="1:16" x14ac:dyDescent="0.25">
      <c r="L7080" s="21" t="str">
        <f t="shared" ca="1" si="111"/>
        <v>-</v>
      </c>
    </row>
    <row r="7081" spans="1:16" x14ac:dyDescent="0.25">
      <c r="A7081" s="15"/>
      <c r="B7081" s="19"/>
      <c r="C7081" s="15"/>
      <c r="D7081" s="15"/>
      <c r="E7081" s="15"/>
      <c r="F7081" s="15"/>
      <c r="G7081" s="15"/>
      <c r="H7081" s="15"/>
      <c r="I7081" s="15"/>
      <c r="J7081" s="15"/>
      <c r="K7081" s="19"/>
      <c r="L7081" s="24" t="str">
        <f t="shared" ca="1" si="111"/>
        <v>-</v>
      </c>
      <c r="M7081" s="15"/>
      <c r="N7081" s="15"/>
      <c r="O7081" s="15"/>
      <c r="P7081" s="15"/>
    </row>
    <row r="7082" spans="1:16" x14ac:dyDescent="0.25">
      <c r="L7082" s="21" t="str">
        <f t="shared" ca="1" si="111"/>
        <v>-</v>
      </c>
    </row>
    <row r="7083" spans="1:16" x14ac:dyDescent="0.25">
      <c r="A7083" s="15"/>
      <c r="B7083" s="19"/>
      <c r="C7083" s="15"/>
      <c r="D7083" s="15"/>
      <c r="E7083" s="15"/>
      <c r="F7083" s="15"/>
      <c r="G7083" s="15"/>
      <c r="H7083" s="15"/>
      <c r="I7083" s="15"/>
      <c r="J7083" s="15"/>
      <c r="K7083" s="19"/>
      <c r="L7083" s="24" t="str">
        <f t="shared" ca="1" si="111"/>
        <v>-</v>
      </c>
      <c r="M7083" s="15"/>
      <c r="N7083" s="15"/>
      <c r="O7083" s="15"/>
      <c r="P7083" s="15"/>
    </row>
    <row r="7084" spans="1:16" x14ac:dyDescent="0.25">
      <c r="L7084" s="21" t="str">
        <f t="shared" ca="1" si="111"/>
        <v>-</v>
      </c>
    </row>
    <row r="7085" spans="1:16" x14ac:dyDescent="0.25">
      <c r="A7085" s="15"/>
      <c r="B7085" s="19"/>
      <c r="C7085" s="15"/>
      <c r="D7085" s="15"/>
      <c r="E7085" s="15"/>
      <c r="F7085" s="15"/>
      <c r="G7085" s="15"/>
      <c r="H7085" s="15"/>
      <c r="I7085" s="15"/>
      <c r="J7085" s="15"/>
      <c r="K7085" s="19"/>
      <c r="L7085" s="24" t="str">
        <f t="shared" ca="1" si="111"/>
        <v>-</v>
      </c>
      <c r="M7085" s="15"/>
      <c r="N7085" s="15"/>
      <c r="O7085" s="15"/>
      <c r="P7085" s="15"/>
    </row>
    <row r="7086" spans="1:16" x14ac:dyDescent="0.25">
      <c r="L7086" s="21" t="str">
        <f t="shared" ca="1" si="111"/>
        <v>-</v>
      </c>
    </row>
    <row r="7087" spans="1:16" x14ac:dyDescent="0.25">
      <c r="A7087" s="15"/>
      <c r="B7087" s="19"/>
      <c r="C7087" s="15"/>
      <c r="D7087" s="15"/>
      <c r="E7087" s="15"/>
      <c r="F7087" s="15"/>
      <c r="G7087" s="15"/>
      <c r="H7087" s="15"/>
      <c r="I7087" s="15"/>
      <c r="J7087" s="15"/>
      <c r="K7087" s="19"/>
      <c r="L7087" s="24" t="str">
        <f t="shared" ca="1" si="111"/>
        <v>-</v>
      </c>
      <c r="M7087" s="15"/>
      <c r="N7087" s="15"/>
      <c r="O7087" s="15"/>
      <c r="P7087" s="15"/>
    </row>
    <row r="7088" spans="1:16" x14ac:dyDescent="0.25">
      <c r="L7088" s="21" t="str">
        <f t="shared" ca="1" si="111"/>
        <v>-</v>
      </c>
    </row>
    <row r="7089" spans="1:16" x14ac:dyDescent="0.25">
      <c r="A7089" s="15"/>
      <c r="B7089" s="19"/>
      <c r="C7089" s="15"/>
      <c r="D7089" s="15"/>
      <c r="E7089" s="15"/>
      <c r="F7089" s="15"/>
      <c r="G7089" s="15"/>
      <c r="H7089" s="15"/>
      <c r="I7089" s="15"/>
      <c r="J7089" s="15"/>
      <c r="K7089" s="19"/>
      <c r="L7089" s="24" t="str">
        <f t="shared" ca="1" si="111"/>
        <v>-</v>
      </c>
      <c r="M7089" s="15"/>
      <c r="N7089" s="15"/>
      <c r="O7089" s="15"/>
      <c r="P7089" s="15"/>
    </row>
    <row r="7090" spans="1:16" x14ac:dyDescent="0.25">
      <c r="L7090" s="21" t="str">
        <f t="shared" ca="1" si="111"/>
        <v>-</v>
      </c>
    </row>
    <row r="7091" spans="1:16" x14ac:dyDescent="0.25">
      <c r="A7091" s="15"/>
      <c r="B7091" s="19"/>
      <c r="C7091" s="15"/>
      <c r="D7091" s="15"/>
      <c r="E7091" s="15"/>
      <c r="F7091" s="15"/>
      <c r="G7091" s="15"/>
      <c r="H7091" s="15"/>
      <c r="I7091" s="15"/>
      <c r="J7091" s="15"/>
      <c r="K7091" s="19"/>
      <c r="L7091" s="24" t="str">
        <f t="shared" ca="1" si="111"/>
        <v>-</v>
      </c>
      <c r="M7091" s="15"/>
      <c r="N7091" s="15"/>
      <c r="O7091" s="15"/>
      <c r="P7091" s="15"/>
    </row>
    <row r="7092" spans="1:16" x14ac:dyDescent="0.25">
      <c r="L7092" s="21" t="str">
        <f t="shared" ca="1" si="111"/>
        <v>-</v>
      </c>
    </row>
    <row r="7093" spans="1:16" x14ac:dyDescent="0.25">
      <c r="A7093" s="15"/>
      <c r="B7093" s="19"/>
      <c r="C7093" s="15"/>
      <c r="D7093" s="15"/>
      <c r="E7093" s="15"/>
      <c r="F7093" s="15"/>
      <c r="G7093" s="15"/>
      <c r="H7093" s="15"/>
      <c r="I7093" s="15"/>
      <c r="J7093" s="15"/>
      <c r="K7093" s="19"/>
      <c r="L7093" s="24" t="str">
        <f t="shared" ca="1" si="111"/>
        <v>-</v>
      </c>
      <c r="M7093" s="15"/>
      <c r="N7093" s="15"/>
      <c r="O7093" s="15"/>
      <c r="P7093" s="15"/>
    </row>
    <row r="7094" spans="1:16" x14ac:dyDescent="0.25">
      <c r="L7094" s="21" t="str">
        <f t="shared" ca="1" si="111"/>
        <v>-</v>
      </c>
    </row>
    <row r="7095" spans="1:16" x14ac:dyDescent="0.25">
      <c r="A7095" s="15"/>
      <c r="B7095" s="19"/>
      <c r="C7095" s="15"/>
      <c r="D7095" s="15"/>
      <c r="E7095" s="15"/>
      <c r="F7095" s="15"/>
      <c r="G7095" s="15"/>
      <c r="H7095" s="15"/>
      <c r="I7095" s="15"/>
      <c r="J7095" s="15"/>
      <c r="K7095" s="19"/>
      <c r="L7095" s="24" t="str">
        <f t="shared" ca="1" si="111"/>
        <v>-</v>
      </c>
      <c r="M7095" s="15"/>
      <c r="N7095" s="15"/>
      <c r="O7095" s="15"/>
      <c r="P7095" s="15"/>
    </row>
    <row r="7096" spans="1:16" x14ac:dyDescent="0.25">
      <c r="L7096" s="21" t="str">
        <f t="shared" ca="1" si="111"/>
        <v>-</v>
      </c>
    </row>
    <row r="7097" spans="1:16" x14ac:dyDescent="0.25">
      <c r="A7097" s="15"/>
      <c r="B7097" s="19"/>
      <c r="C7097" s="15"/>
      <c r="D7097" s="15"/>
      <c r="E7097" s="15"/>
      <c r="F7097" s="15"/>
      <c r="G7097" s="15"/>
      <c r="H7097" s="15"/>
      <c r="I7097" s="15"/>
      <c r="J7097" s="15"/>
      <c r="K7097" s="19"/>
      <c r="L7097" s="24" t="str">
        <f t="shared" ca="1" si="111"/>
        <v>-</v>
      </c>
      <c r="M7097" s="15"/>
      <c r="N7097" s="15"/>
      <c r="O7097" s="15"/>
      <c r="P7097" s="15"/>
    </row>
    <row r="7098" spans="1:16" x14ac:dyDescent="0.25">
      <c r="L7098" s="21" t="str">
        <f t="shared" ca="1" si="111"/>
        <v>-</v>
      </c>
    </row>
    <row r="7099" spans="1:16" x14ac:dyDescent="0.25">
      <c r="A7099" s="15"/>
      <c r="B7099" s="19"/>
      <c r="C7099" s="15"/>
      <c r="D7099" s="15"/>
      <c r="E7099" s="15"/>
      <c r="F7099" s="15"/>
      <c r="G7099" s="15"/>
      <c r="H7099" s="15"/>
      <c r="I7099" s="15"/>
      <c r="J7099" s="15"/>
      <c r="K7099" s="19"/>
      <c r="L7099" s="24" t="str">
        <f t="shared" ca="1" si="111"/>
        <v>-</v>
      </c>
      <c r="M7099" s="15"/>
      <c r="N7099" s="15"/>
      <c r="O7099" s="15"/>
      <c r="P7099" s="15"/>
    </row>
    <row r="7100" spans="1:16" x14ac:dyDescent="0.25">
      <c r="L7100" s="21" t="str">
        <f t="shared" ca="1" si="111"/>
        <v>-</v>
      </c>
    </row>
    <row r="7101" spans="1:16" x14ac:dyDescent="0.25">
      <c r="A7101" s="15"/>
      <c r="B7101" s="19"/>
      <c r="C7101" s="15"/>
      <c r="D7101" s="15"/>
      <c r="E7101" s="15"/>
      <c r="F7101" s="15"/>
      <c r="G7101" s="15"/>
      <c r="H7101" s="15"/>
      <c r="I7101" s="15"/>
      <c r="J7101" s="15"/>
      <c r="K7101" s="19"/>
      <c r="L7101" s="24" t="str">
        <f t="shared" ca="1" si="111"/>
        <v>-</v>
      </c>
      <c r="M7101" s="15"/>
      <c r="N7101" s="15"/>
      <c r="O7101" s="15"/>
      <c r="P7101" s="15"/>
    </row>
    <row r="7102" spans="1:16" x14ac:dyDescent="0.25">
      <c r="L7102" s="21" t="str">
        <f t="shared" ca="1" si="111"/>
        <v>-</v>
      </c>
    </row>
    <row r="7103" spans="1:16" x14ac:dyDescent="0.25">
      <c r="A7103" s="15"/>
      <c r="B7103" s="19"/>
      <c r="C7103" s="15"/>
      <c r="D7103" s="15"/>
      <c r="E7103" s="15"/>
      <c r="F7103" s="15"/>
      <c r="G7103" s="15"/>
      <c r="H7103" s="15"/>
      <c r="I7103" s="15"/>
      <c r="J7103" s="15"/>
      <c r="K7103" s="19"/>
      <c r="L7103" s="24" t="str">
        <f t="shared" ca="1" si="111"/>
        <v>-</v>
      </c>
      <c r="M7103" s="15"/>
      <c r="N7103" s="15"/>
      <c r="O7103" s="15"/>
      <c r="P7103" s="15"/>
    </row>
    <row r="7104" spans="1:16" x14ac:dyDescent="0.25">
      <c r="L7104" s="21" t="str">
        <f t="shared" ca="1" si="111"/>
        <v>-</v>
      </c>
    </row>
    <row r="7105" spans="1:16" x14ac:dyDescent="0.25">
      <c r="A7105" s="15"/>
      <c r="B7105" s="19"/>
      <c r="C7105" s="15"/>
      <c r="D7105" s="15"/>
      <c r="E7105" s="15"/>
      <c r="F7105" s="15"/>
      <c r="G7105" s="15"/>
      <c r="H7105" s="15"/>
      <c r="I7105" s="15"/>
      <c r="J7105" s="15"/>
      <c r="K7105" s="19"/>
      <c r="L7105" s="24" t="str">
        <f t="shared" ca="1" si="111"/>
        <v>-</v>
      </c>
      <c r="M7105" s="15"/>
      <c r="N7105" s="15"/>
      <c r="O7105" s="15"/>
      <c r="P7105" s="15"/>
    </row>
    <row r="7106" spans="1:16" x14ac:dyDescent="0.25">
      <c r="L7106" s="21" t="str">
        <f t="shared" ca="1" si="111"/>
        <v>-</v>
      </c>
    </row>
    <row r="7107" spans="1:16" x14ac:dyDescent="0.25">
      <c r="A7107" s="15"/>
      <c r="B7107" s="19"/>
      <c r="C7107" s="15"/>
      <c r="D7107" s="15"/>
      <c r="E7107" s="15"/>
      <c r="F7107" s="15"/>
      <c r="G7107" s="15"/>
      <c r="H7107" s="15"/>
      <c r="I7107" s="15"/>
      <c r="J7107" s="15"/>
      <c r="K7107" s="19"/>
      <c r="L7107" s="24" t="str">
        <f t="shared" ca="1" si="111"/>
        <v>-</v>
      </c>
      <c r="M7107" s="15"/>
      <c r="N7107" s="15"/>
      <c r="O7107" s="15"/>
      <c r="P7107" s="15"/>
    </row>
    <row r="7108" spans="1:16" x14ac:dyDescent="0.25">
      <c r="L7108" s="21" t="str">
        <f t="shared" ca="1" si="111"/>
        <v>-</v>
      </c>
    </row>
    <row r="7109" spans="1:16" x14ac:dyDescent="0.25">
      <c r="A7109" s="15"/>
      <c r="B7109" s="19"/>
      <c r="C7109" s="15"/>
      <c r="D7109" s="15"/>
      <c r="E7109" s="15"/>
      <c r="F7109" s="15"/>
      <c r="G7109" s="15"/>
      <c r="H7109" s="15"/>
      <c r="I7109" s="15"/>
      <c r="J7109" s="15"/>
      <c r="K7109" s="19"/>
      <c r="L7109" s="24" t="str">
        <f t="shared" ca="1" si="111"/>
        <v>-</v>
      </c>
      <c r="M7109" s="15"/>
      <c r="N7109" s="15"/>
      <c r="O7109" s="15"/>
      <c r="P7109" s="15"/>
    </row>
    <row r="7110" spans="1:16" x14ac:dyDescent="0.25">
      <c r="L7110" s="21" t="str">
        <f t="shared" ref="L7110:L7173" ca="1" si="112">IF(B7110&gt;1/1/1900, (IF(M7110="Closed",(DATEDIF(B7110,K7110,"d"))-(DATEDIF(H7110,J7110,"d")),IF(OR(M7110="Pending",ISBLANK(K7110)),TODAY()-B7110))),"-")</f>
        <v>-</v>
      </c>
    </row>
    <row r="7111" spans="1:16" x14ac:dyDescent="0.25">
      <c r="A7111" s="15"/>
      <c r="B7111" s="19"/>
      <c r="C7111" s="15"/>
      <c r="D7111" s="15"/>
      <c r="E7111" s="15"/>
      <c r="F7111" s="15"/>
      <c r="G7111" s="15"/>
      <c r="H7111" s="15"/>
      <c r="I7111" s="15"/>
      <c r="J7111" s="15"/>
      <c r="K7111" s="19"/>
      <c r="L7111" s="24" t="str">
        <f t="shared" ca="1" si="112"/>
        <v>-</v>
      </c>
      <c r="M7111" s="15"/>
      <c r="N7111" s="15"/>
      <c r="O7111" s="15"/>
      <c r="P7111" s="15"/>
    </row>
    <row r="7112" spans="1:16" x14ac:dyDescent="0.25">
      <c r="L7112" s="21" t="str">
        <f t="shared" ca="1" si="112"/>
        <v>-</v>
      </c>
    </row>
    <row r="7113" spans="1:16" x14ac:dyDescent="0.25">
      <c r="A7113" s="15"/>
      <c r="B7113" s="19"/>
      <c r="C7113" s="15"/>
      <c r="D7113" s="15"/>
      <c r="E7113" s="15"/>
      <c r="F7113" s="15"/>
      <c r="G7113" s="15"/>
      <c r="H7113" s="15"/>
      <c r="I7113" s="15"/>
      <c r="J7113" s="15"/>
      <c r="K7113" s="19"/>
      <c r="L7113" s="24" t="str">
        <f t="shared" ca="1" si="112"/>
        <v>-</v>
      </c>
      <c r="M7113" s="15"/>
      <c r="N7113" s="15"/>
      <c r="O7113" s="15"/>
      <c r="P7113" s="15"/>
    </row>
    <row r="7114" spans="1:16" x14ac:dyDescent="0.25">
      <c r="L7114" s="21" t="str">
        <f t="shared" ca="1" si="112"/>
        <v>-</v>
      </c>
    </row>
    <row r="7115" spans="1:16" x14ac:dyDescent="0.25">
      <c r="A7115" s="15"/>
      <c r="B7115" s="19"/>
      <c r="C7115" s="15"/>
      <c r="D7115" s="15"/>
      <c r="E7115" s="15"/>
      <c r="F7115" s="15"/>
      <c r="G7115" s="15"/>
      <c r="H7115" s="15"/>
      <c r="I7115" s="15"/>
      <c r="J7115" s="15"/>
      <c r="K7115" s="19"/>
      <c r="L7115" s="24" t="str">
        <f t="shared" ca="1" si="112"/>
        <v>-</v>
      </c>
      <c r="M7115" s="15"/>
      <c r="N7115" s="15"/>
      <c r="O7115" s="15"/>
      <c r="P7115" s="15"/>
    </row>
    <row r="7116" spans="1:16" x14ac:dyDescent="0.25">
      <c r="L7116" s="21" t="str">
        <f t="shared" ca="1" si="112"/>
        <v>-</v>
      </c>
    </row>
    <row r="7117" spans="1:16" x14ac:dyDescent="0.25">
      <c r="A7117" s="15"/>
      <c r="B7117" s="19"/>
      <c r="C7117" s="15"/>
      <c r="D7117" s="15"/>
      <c r="E7117" s="15"/>
      <c r="F7117" s="15"/>
      <c r="G7117" s="15"/>
      <c r="H7117" s="15"/>
      <c r="I7117" s="15"/>
      <c r="J7117" s="15"/>
      <c r="K7117" s="19"/>
      <c r="L7117" s="24" t="str">
        <f t="shared" ca="1" si="112"/>
        <v>-</v>
      </c>
      <c r="M7117" s="15"/>
      <c r="N7117" s="15"/>
      <c r="O7117" s="15"/>
      <c r="P7117" s="15"/>
    </row>
    <row r="7118" spans="1:16" x14ac:dyDescent="0.25">
      <c r="L7118" s="21" t="str">
        <f t="shared" ca="1" si="112"/>
        <v>-</v>
      </c>
    </row>
    <row r="7119" spans="1:16" x14ac:dyDescent="0.25">
      <c r="A7119" s="15"/>
      <c r="B7119" s="19"/>
      <c r="C7119" s="15"/>
      <c r="D7119" s="15"/>
      <c r="E7119" s="15"/>
      <c r="F7119" s="15"/>
      <c r="G7119" s="15"/>
      <c r="H7119" s="15"/>
      <c r="I7119" s="15"/>
      <c r="J7119" s="15"/>
      <c r="K7119" s="19"/>
      <c r="L7119" s="24" t="str">
        <f t="shared" ca="1" si="112"/>
        <v>-</v>
      </c>
      <c r="M7119" s="15"/>
      <c r="N7119" s="15"/>
      <c r="O7119" s="15"/>
      <c r="P7119" s="15"/>
    </row>
    <row r="7120" spans="1:16" x14ac:dyDescent="0.25">
      <c r="L7120" s="21" t="str">
        <f t="shared" ca="1" si="112"/>
        <v>-</v>
      </c>
    </row>
    <row r="7121" spans="1:16" x14ac:dyDescent="0.25">
      <c r="A7121" s="15"/>
      <c r="B7121" s="19"/>
      <c r="C7121" s="15"/>
      <c r="D7121" s="15"/>
      <c r="E7121" s="15"/>
      <c r="F7121" s="15"/>
      <c r="G7121" s="15"/>
      <c r="H7121" s="15"/>
      <c r="I7121" s="15"/>
      <c r="J7121" s="15"/>
      <c r="K7121" s="19"/>
      <c r="L7121" s="24" t="str">
        <f t="shared" ca="1" si="112"/>
        <v>-</v>
      </c>
      <c r="M7121" s="15"/>
      <c r="N7121" s="15"/>
      <c r="O7121" s="15"/>
      <c r="P7121" s="15"/>
    </row>
    <row r="7122" spans="1:16" x14ac:dyDescent="0.25">
      <c r="L7122" s="21" t="str">
        <f t="shared" ca="1" si="112"/>
        <v>-</v>
      </c>
    </row>
    <row r="7123" spans="1:16" x14ac:dyDescent="0.25">
      <c r="A7123" s="15"/>
      <c r="B7123" s="19"/>
      <c r="C7123" s="15"/>
      <c r="D7123" s="15"/>
      <c r="E7123" s="15"/>
      <c r="F7123" s="15"/>
      <c r="G7123" s="15"/>
      <c r="H7123" s="15"/>
      <c r="I7123" s="15"/>
      <c r="J7123" s="15"/>
      <c r="K7123" s="19"/>
      <c r="L7123" s="24" t="str">
        <f t="shared" ca="1" si="112"/>
        <v>-</v>
      </c>
      <c r="M7123" s="15"/>
      <c r="N7123" s="15"/>
      <c r="O7123" s="15"/>
      <c r="P7123" s="15"/>
    </row>
    <row r="7124" spans="1:16" x14ac:dyDescent="0.25">
      <c r="L7124" s="21" t="str">
        <f t="shared" ca="1" si="112"/>
        <v>-</v>
      </c>
    </row>
    <row r="7125" spans="1:16" x14ac:dyDescent="0.25">
      <c r="A7125" s="15"/>
      <c r="B7125" s="19"/>
      <c r="C7125" s="15"/>
      <c r="D7125" s="15"/>
      <c r="E7125" s="15"/>
      <c r="F7125" s="15"/>
      <c r="G7125" s="15"/>
      <c r="H7125" s="15"/>
      <c r="I7125" s="15"/>
      <c r="J7125" s="15"/>
      <c r="K7125" s="19"/>
      <c r="L7125" s="24" t="str">
        <f t="shared" ca="1" si="112"/>
        <v>-</v>
      </c>
      <c r="M7125" s="15"/>
      <c r="N7125" s="15"/>
      <c r="O7125" s="15"/>
      <c r="P7125" s="15"/>
    </row>
    <row r="7126" spans="1:16" x14ac:dyDescent="0.25">
      <c r="L7126" s="21" t="str">
        <f t="shared" ca="1" si="112"/>
        <v>-</v>
      </c>
    </row>
    <row r="7127" spans="1:16" x14ac:dyDescent="0.25">
      <c r="A7127" s="15"/>
      <c r="B7127" s="19"/>
      <c r="C7127" s="15"/>
      <c r="D7127" s="15"/>
      <c r="E7127" s="15"/>
      <c r="F7127" s="15"/>
      <c r="G7127" s="15"/>
      <c r="H7127" s="15"/>
      <c r="I7127" s="15"/>
      <c r="J7127" s="15"/>
      <c r="K7127" s="19"/>
      <c r="L7127" s="24" t="str">
        <f t="shared" ca="1" si="112"/>
        <v>-</v>
      </c>
      <c r="M7127" s="15"/>
      <c r="N7127" s="15"/>
      <c r="O7127" s="15"/>
      <c r="P7127" s="15"/>
    </row>
    <row r="7128" spans="1:16" x14ac:dyDescent="0.25">
      <c r="L7128" s="21" t="str">
        <f t="shared" ca="1" si="112"/>
        <v>-</v>
      </c>
    </row>
    <row r="7129" spans="1:16" x14ac:dyDescent="0.25">
      <c r="A7129" s="15"/>
      <c r="B7129" s="19"/>
      <c r="C7129" s="15"/>
      <c r="D7129" s="15"/>
      <c r="E7129" s="15"/>
      <c r="F7129" s="15"/>
      <c r="G7129" s="15"/>
      <c r="H7129" s="15"/>
      <c r="I7129" s="15"/>
      <c r="J7129" s="15"/>
      <c r="K7129" s="19"/>
      <c r="L7129" s="24" t="str">
        <f t="shared" ca="1" si="112"/>
        <v>-</v>
      </c>
      <c r="M7129" s="15"/>
      <c r="N7129" s="15"/>
      <c r="O7129" s="15"/>
      <c r="P7129" s="15"/>
    </row>
    <row r="7130" spans="1:16" x14ac:dyDescent="0.25">
      <c r="L7130" s="21" t="str">
        <f t="shared" ca="1" si="112"/>
        <v>-</v>
      </c>
    </row>
    <row r="7131" spans="1:16" x14ac:dyDescent="0.25">
      <c r="A7131" s="15"/>
      <c r="B7131" s="19"/>
      <c r="C7131" s="15"/>
      <c r="D7131" s="15"/>
      <c r="E7131" s="15"/>
      <c r="F7131" s="15"/>
      <c r="G7131" s="15"/>
      <c r="H7131" s="15"/>
      <c r="I7131" s="15"/>
      <c r="J7131" s="15"/>
      <c r="K7131" s="19"/>
      <c r="L7131" s="24" t="str">
        <f t="shared" ca="1" si="112"/>
        <v>-</v>
      </c>
      <c r="M7131" s="15"/>
      <c r="N7131" s="15"/>
      <c r="O7131" s="15"/>
      <c r="P7131" s="15"/>
    </row>
    <row r="7132" spans="1:16" x14ac:dyDescent="0.25">
      <c r="L7132" s="21" t="str">
        <f t="shared" ca="1" si="112"/>
        <v>-</v>
      </c>
    </row>
    <row r="7133" spans="1:16" x14ac:dyDescent="0.25">
      <c r="A7133" s="15"/>
      <c r="B7133" s="19"/>
      <c r="C7133" s="15"/>
      <c r="D7133" s="15"/>
      <c r="E7133" s="15"/>
      <c r="F7133" s="15"/>
      <c r="G7133" s="15"/>
      <c r="H7133" s="15"/>
      <c r="I7133" s="15"/>
      <c r="J7133" s="15"/>
      <c r="K7133" s="19"/>
      <c r="L7133" s="24" t="str">
        <f t="shared" ca="1" si="112"/>
        <v>-</v>
      </c>
      <c r="M7133" s="15"/>
      <c r="N7133" s="15"/>
      <c r="O7133" s="15"/>
      <c r="P7133" s="15"/>
    </row>
    <row r="7134" spans="1:16" x14ac:dyDescent="0.25">
      <c r="L7134" s="21" t="str">
        <f t="shared" ca="1" si="112"/>
        <v>-</v>
      </c>
    </row>
    <row r="7135" spans="1:16" x14ac:dyDescent="0.25">
      <c r="A7135" s="15"/>
      <c r="B7135" s="19"/>
      <c r="C7135" s="15"/>
      <c r="D7135" s="15"/>
      <c r="E7135" s="15"/>
      <c r="F7135" s="15"/>
      <c r="G7135" s="15"/>
      <c r="H7135" s="15"/>
      <c r="I7135" s="15"/>
      <c r="J7135" s="15"/>
      <c r="K7135" s="19"/>
      <c r="L7135" s="24" t="str">
        <f t="shared" ca="1" si="112"/>
        <v>-</v>
      </c>
      <c r="M7135" s="15"/>
      <c r="N7135" s="15"/>
      <c r="O7135" s="15"/>
      <c r="P7135" s="15"/>
    </row>
    <row r="7136" spans="1:16" x14ac:dyDescent="0.25">
      <c r="L7136" s="21" t="str">
        <f t="shared" ca="1" si="112"/>
        <v>-</v>
      </c>
    </row>
    <row r="7137" spans="1:16" x14ac:dyDescent="0.25">
      <c r="A7137" s="15"/>
      <c r="B7137" s="19"/>
      <c r="C7137" s="15"/>
      <c r="D7137" s="15"/>
      <c r="E7137" s="15"/>
      <c r="F7137" s="15"/>
      <c r="G7137" s="15"/>
      <c r="H7137" s="15"/>
      <c r="I7137" s="15"/>
      <c r="J7137" s="15"/>
      <c r="K7137" s="19"/>
      <c r="L7137" s="24" t="str">
        <f t="shared" ca="1" si="112"/>
        <v>-</v>
      </c>
      <c r="M7137" s="15"/>
      <c r="N7137" s="15"/>
      <c r="O7137" s="15"/>
      <c r="P7137" s="15"/>
    </row>
    <row r="7138" spans="1:16" x14ac:dyDescent="0.25">
      <c r="L7138" s="21" t="str">
        <f t="shared" ca="1" si="112"/>
        <v>-</v>
      </c>
    </row>
    <row r="7139" spans="1:16" x14ac:dyDescent="0.25">
      <c r="A7139" s="15"/>
      <c r="B7139" s="19"/>
      <c r="C7139" s="15"/>
      <c r="D7139" s="15"/>
      <c r="E7139" s="15"/>
      <c r="F7139" s="15"/>
      <c r="G7139" s="15"/>
      <c r="H7139" s="15"/>
      <c r="I7139" s="15"/>
      <c r="J7139" s="15"/>
      <c r="K7139" s="19"/>
      <c r="L7139" s="24" t="str">
        <f t="shared" ca="1" si="112"/>
        <v>-</v>
      </c>
      <c r="M7139" s="15"/>
      <c r="N7139" s="15"/>
      <c r="O7139" s="15"/>
      <c r="P7139" s="15"/>
    </row>
    <row r="7140" spans="1:16" x14ac:dyDescent="0.25">
      <c r="L7140" s="21" t="str">
        <f t="shared" ca="1" si="112"/>
        <v>-</v>
      </c>
    </row>
    <row r="7141" spans="1:16" x14ac:dyDescent="0.25">
      <c r="A7141" s="15"/>
      <c r="B7141" s="19"/>
      <c r="C7141" s="15"/>
      <c r="D7141" s="15"/>
      <c r="E7141" s="15"/>
      <c r="F7141" s="15"/>
      <c r="G7141" s="15"/>
      <c r="H7141" s="15"/>
      <c r="I7141" s="15"/>
      <c r="J7141" s="15"/>
      <c r="K7141" s="19"/>
      <c r="L7141" s="24" t="str">
        <f t="shared" ca="1" si="112"/>
        <v>-</v>
      </c>
      <c r="M7141" s="15"/>
      <c r="N7141" s="15"/>
      <c r="O7141" s="15"/>
      <c r="P7141" s="15"/>
    </row>
    <row r="7142" spans="1:16" x14ac:dyDescent="0.25">
      <c r="L7142" s="21" t="str">
        <f t="shared" ca="1" si="112"/>
        <v>-</v>
      </c>
    </row>
    <row r="7143" spans="1:16" x14ac:dyDescent="0.25">
      <c r="A7143" s="15"/>
      <c r="B7143" s="19"/>
      <c r="C7143" s="15"/>
      <c r="D7143" s="15"/>
      <c r="E7143" s="15"/>
      <c r="F7143" s="15"/>
      <c r="G7143" s="15"/>
      <c r="H7143" s="15"/>
      <c r="I7143" s="15"/>
      <c r="J7143" s="15"/>
      <c r="K7143" s="19"/>
      <c r="L7143" s="24" t="str">
        <f t="shared" ca="1" si="112"/>
        <v>-</v>
      </c>
      <c r="M7143" s="15"/>
      <c r="N7143" s="15"/>
      <c r="O7143" s="15"/>
      <c r="P7143" s="15"/>
    </row>
    <row r="7144" spans="1:16" x14ac:dyDescent="0.25">
      <c r="L7144" s="21" t="str">
        <f t="shared" ca="1" si="112"/>
        <v>-</v>
      </c>
    </row>
    <row r="7145" spans="1:16" x14ac:dyDescent="0.25">
      <c r="A7145" s="15"/>
      <c r="B7145" s="19"/>
      <c r="C7145" s="15"/>
      <c r="D7145" s="15"/>
      <c r="E7145" s="15"/>
      <c r="F7145" s="15"/>
      <c r="G7145" s="15"/>
      <c r="H7145" s="15"/>
      <c r="I7145" s="15"/>
      <c r="J7145" s="15"/>
      <c r="K7145" s="19"/>
      <c r="L7145" s="24" t="str">
        <f t="shared" ca="1" si="112"/>
        <v>-</v>
      </c>
      <c r="M7145" s="15"/>
      <c r="N7145" s="15"/>
      <c r="O7145" s="15"/>
      <c r="P7145" s="15"/>
    </row>
    <row r="7146" spans="1:16" x14ac:dyDescent="0.25">
      <c r="L7146" s="21" t="str">
        <f t="shared" ca="1" si="112"/>
        <v>-</v>
      </c>
    </row>
    <row r="7147" spans="1:16" x14ac:dyDescent="0.25">
      <c r="A7147" s="15"/>
      <c r="B7147" s="19"/>
      <c r="C7147" s="15"/>
      <c r="D7147" s="15"/>
      <c r="E7147" s="15"/>
      <c r="F7147" s="15"/>
      <c r="G7147" s="15"/>
      <c r="H7147" s="15"/>
      <c r="I7147" s="15"/>
      <c r="J7147" s="15"/>
      <c r="K7147" s="19"/>
      <c r="L7147" s="24" t="str">
        <f t="shared" ca="1" si="112"/>
        <v>-</v>
      </c>
      <c r="M7147" s="15"/>
      <c r="N7147" s="15"/>
      <c r="O7147" s="15"/>
      <c r="P7147" s="15"/>
    </row>
    <row r="7148" spans="1:16" x14ac:dyDescent="0.25">
      <c r="L7148" s="21" t="str">
        <f t="shared" ca="1" si="112"/>
        <v>-</v>
      </c>
    </row>
    <row r="7149" spans="1:16" x14ac:dyDescent="0.25">
      <c r="A7149" s="15"/>
      <c r="B7149" s="19"/>
      <c r="C7149" s="15"/>
      <c r="D7149" s="15"/>
      <c r="E7149" s="15"/>
      <c r="F7149" s="15"/>
      <c r="G7149" s="15"/>
      <c r="H7149" s="15"/>
      <c r="I7149" s="15"/>
      <c r="J7149" s="15"/>
      <c r="K7149" s="19"/>
      <c r="L7149" s="24" t="str">
        <f t="shared" ca="1" si="112"/>
        <v>-</v>
      </c>
      <c r="M7149" s="15"/>
      <c r="N7149" s="15"/>
      <c r="O7149" s="15"/>
      <c r="P7149" s="15"/>
    </row>
    <row r="7150" spans="1:16" x14ac:dyDescent="0.25">
      <c r="L7150" s="21" t="str">
        <f t="shared" ca="1" si="112"/>
        <v>-</v>
      </c>
    </row>
    <row r="7151" spans="1:16" x14ac:dyDescent="0.25">
      <c r="A7151" s="15"/>
      <c r="B7151" s="19"/>
      <c r="C7151" s="15"/>
      <c r="D7151" s="15"/>
      <c r="E7151" s="15"/>
      <c r="F7151" s="15"/>
      <c r="G7151" s="15"/>
      <c r="H7151" s="15"/>
      <c r="I7151" s="15"/>
      <c r="J7151" s="15"/>
      <c r="K7151" s="19"/>
      <c r="L7151" s="24" t="str">
        <f t="shared" ca="1" si="112"/>
        <v>-</v>
      </c>
      <c r="M7151" s="15"/>
      <c r="N7151" s="15"/>
      <c r="O7151" s="15"/>
      <c r="P7151" s="15"/>
    </row>
    <row r="7152" spans="1:16" x14ac:dyDescent="0.25">
      <c r="L7152" s="21" t="str">
        <f t="shared" ca="1" si="112"/>
        <v>-</v>
      </c>
    </row>
    <row r="7153" spans="1:16" x14ac:dyDescent="0.25">
      <c r="A7153" s="15"/>
      <c r="B7153" s="19"/>
      <c r="C7153" s="15"/>
      <c r="D7153" s="15"/>
      <c r="E7153" s="15"/>
      <c r="F7153" s="15"/>
      <c r="G7153" s="15"/>
      <c r="H7153" s="15"/>
      <c r="I7153" s="15"/>
      <c r="J7153" s="15"/>
      <c r="K7153" s="19"/>
      <c r="L7153" s="24" t="str">
        <f t="shared" ca="1" si="112"/>
        <v>-</v>
      </c>
      <c r="M7153" s="15"/>
      <c r="N7153" s="15"/>
      <c r="O7153" s="15"/>
      <c r="P7153" s="15"/>
    </row>
    <row r="7154" spans="1:16" x14ac:dyDescent="0.25">
      <c r="L7154" s="21" t="str">
        <f t="shared" ca="1" si="112"/>
        <v>-</v>
      </c>
    </row>
    <row r="7155" spans="1:16" x14ac:dyDescent="0.25">
      <c r="A7155" s="15"/>
      <c r="B7155" s="19"/>
      <c r="C7155" s="15"/>
      <c r="D7155" s="15"/>
      <c r="E7155" s="15"/>
      <c r="F7155" s="15"/>
      <c r="G7155" s="15"/>
      <c r="H7155" s="15"/>
      <c r="I7155" s="15"/>
      <c r="J7155" s="15"/>
      <c r="K7155" s="19"/>
      <c r="L7155" s="24" t="str">
        <f t="shared" ca="1" si="112"/>
        <v>-</v>
      </c>
      <c r="M7155" s="15"/>
      <c r="N7155" s="15"/>
      <c r="O7155" s="15"/>
      <c r="P7155" s="15"/>
    </row>
    <row r="7156" spans="1:16" x14ac:dyDescent="0.25">
      <c r="L7156" s="21" t="str">
        <f t="shared" ca="1" si="112"/>
        <v>-</v>
      </c>
    </row>
    <row r="7157" spans="1:16" x14ac:dyDescent="0.25">
      <c r="A7157" s="15"/>
      <c r="B7157" s="19"/>
      <c r="C7157" s="15"/>
      <c r="D7157" s="15"/>
      <c r="E7157" s="15"/>
      <c r="F7157" s="15"/>
      <c r="G7157" s="15"/>
      <c r="H7157" s="15"/>
      <c r="I7157" s="15"/>
      <c r="J7157" s="15"/>
      <c r="K7157" s="19"/>
      <c r="L7157" s="24" t="str">
        <f t="shared" ca="1" si="112"/>
        <v>-</v>
      </c>
      <c r="M7157" s="15"/>
      <c r="N7157" s="15"/>
      <c r="O7157" s="15"/>
      <c r="P7157" s="15"/>
    </row>
    <row r="7158" spans="1:16" x14ac:dyDescent="0.25">
      <c r="L7158" s="21" t="str">
        <f t="shared" ca="1" si="112"/>
        <v>-</v>
      </c>
    </row>
    <row r="7159" spans="1:16" x14ac:dyDescent="0.25">
      <c r="A7159" s="15"/>
      <c r="B7159" s="19"/>
      <c r="C7159" s="15"/>
      <c r="D7159" s="15"/>
      <c r="E7159" s="15"/>
      <c r="F7159" s="15"/>
      <c r="G7159" s="15"/>
      <c r="H7159" s="15"/>
      <c r="I7159" s="15"/>
      <c r="J7159" s="15"/>
      <c r="K7159" s="19"/>
      <c r="L7159" s="24" t="str">
        <f t="shared" ca="1" si="112"/>
        <v>-</v>
      </c>
      <c r="M7159" s="15"/>
      <c r="N7159" s="15"/>
      <c r="O7159" s="15"/>
      <c r="P7159" s="15"/>
    </row>
    <row r="7160" spans="1:16" x14ac:dyDescent="0.25">
      <c r="L7160" s="21" t="str">
        <f t="shared" ca="1" si="112"/>
        <v>-</v>
      </c>
    </row>
    <row r="7161" spans="1:16" x14ac:dyDescent="0.25">
      <c r="A7161" s="15"/>
      <c r="B7161" s="19"/>
      <c r="C7161" s="15"/>
      <c r="D7161" s="15"/>
      <c r="E7161" s="15"/>
      <c r="F7161" s="15"/>
      <c r="G7161" s="15"/>
      <c r="H7161" s="15"/>
      <c r="I7161" s="15"/>
      <c r="J7161" s="15"/>
      <c r="K7161" s="19"/>
      <c r="L7161" s="24" t="str">
        <f t="shared" ca="1" si="112"/>
        <v>-</v>
      </c>
      <c r="M7161" s="15"/>
      <c r="N7161" s="15"/>
      <c r="O7161" s="15"/>
      <c r="P7161" s="15"/>
    </row>
    <row r="7162" spans="1:16" x14ac:dyDescent="0.25">
      <c r="L7162" s="21" t="str">
        <f t="shared" ca="1" si="112"/>
        <v>-</v>
      </c>
    </row>
    <row r="7163" spans="1:16" x14ac:dyDescent="0.25">
      <c r="A7163" s="15"/>
      <c r="B7163" s="19"/>
      <c r="C7163" s="15"/>
      <c r="D7163" s="15"/>
      <c r="E7163" s="15"/>
      <c r="F7163" s="15"/>
      <c r="G7163" s="15"/>
      <c r="H7163" s="15"/>
      <c r="I7163" s="15"/>
      <c r="J7163" s="15"/>
      <c r="K7163" s="19"/>
      <c r="L7163" s="24" t="str">
        <f t="shared" ca="1" si="112"/>
        <v>-</v>
      </c>
      <c r="M7163" s="15"/>
      <c r="N7163" s="15"/>
      <c r="O7163" s="15"/>
      <c r="P7163" s="15"/>
    </row>
    <row r="7164" spans="1:16" x14ac:dyDescent="0.25">
      <c r="L7164" s="21" t="str">
        <f t="shared" ca="1" si="112"/>
        <v>-</v>
      </c>
    </row>
    <row r="7165" spans="1:16" x14ac:dyDescent="0.25">
      <c r="A7165" s="15"/>
      <c r="B7165" s="19"/>
      <c r="C7165" s="15"/>
      <c r="D7165" s="15"/>
      <c r="E7165" s="15"/>
      <c r="F7165" s="15"/>
      <c r="G7165" s="15"/>
      <c r="H7165" s="15"/>
      <c r="I7165" s="15"/>
      <c r="J7165" s="15"/>
      <c r="K7165" s="19"/>
      <c r="L7165" s="24" t="str">
        <f t="shared" ca="1" si="112"/>
        <v>-</v>
      </c>
      <c r="M7165" s="15"/>
      <c r="N7165" s="15"/>
      <c r="O7165" s="15"/>
      <c r="P7165" s="15"/>
    </row>
    <row r="7166" spans="1:16" x14ac:dyDescent="0.25">
      <c r="L7166" s="21" t="str">
        <f t="shared" ca="1" si="112"/>
        <v>-</v>
      </c>
    </row>
    <row r="7167" spans="1:16" x14ac:dyDescent="0.25">
      <c r="A7167" s="15"/>
      <c r="B7167" s="19"/>
      <c r="C7167" s="15"/>
      <c r="D7167" s="15"/>
      <c r="E7167" s="15"/>
      <c r="F7167" s="15"/>
      <c r="G7167" s="15"/>
      <c r="H7167" s="15"/>
      <c r="I7167" s="15"/>
      <c r="J7167" s="15"/>
      <c r="K7167" s="19"/>
      <c r="L7167" s="24" t="str">
        <f t="shared" ca="1" si="112"/>
        <v>-</v>
      </c>
      <c r="M7167" s="15"/>
      <c r="N7167" s="15"/>
      <c r="O7167" s="15"/>
      <c r="P7167" s="15"/>
    </row>
    <row r="7168" spans="1:16" x14ac:dyDescent="0.25">
      <c r="L7168" s="21" t="str">
        <f t="shared" ca="1" si="112"/>
        <v>-</v>
      </c>
    </row>
    <row r="7169" spans="1:16" x14ac:dyDescent="0.25">
      <c r="A7169" s="15"/>
      <c r="B7169" s="19"/>
      <c r="C7169" s="15"/>
      <c r="D7169" s="15"/>
      <c r="E7169" s="15"/>
      <c r="F7169" s="15"/>
      <c r="G7169" s="15"/>
      <c r="H7169" s="15"/>
      <c r="I7169" s="15"/>
      <c r="J7169" s="15"/>
      <c r="K7169" s="19"/>
      <c r="L7169" s="24" t="str">
        <f t="shared" ca="1" si="112"/>
        <v>-</v>
      </c>
      <c r="M7169" s="15"/>
      <c r="N7169" s="15"/>
      <c r="O7169" s="15"/>
      <c r="P7169" s="15"/>
    </row>
    <row r="7170" spans="1:16" x14ac:dyDescent="0.25">
      <c r="L7170" s="21" t="str">
        <f t="shared" ca="1" si="112"/>
        <v>-</v>
      </c>
    </row>
    <row r="7171" spans="1:16" x14ac:dyDescent="0.25">
      <c r="A7171" s="15"/>
      <c r="B7171" s="19"/>
      <c r="C7171" s="15"/>
      <c r="D7171" s="15"/>
      <c r="E7171" s="15"/>
      <c r="F7171" s="15"/>
      <c r="G7171" s="15"/>
      <c r="H7171" s="15"/>
      <c r="I7171" s="15"/>
      <c r="J7171" s="15"/>
      <c r="K7171" s="19"/>
      <c r="L7171" s="24" t="str">
        <f t="shared" ca="1" si="112"/>
        <v>-</v>
      </c>
      <c r="M7171" s="15"/>
      <c r="N7171" s="15"/>
      <c r="O7171" s="15"/>
      <c r="P7171" s="15"/>
    </row>
    <row r="7172" spans="1:16" x14ac:dyDescent="0.25">
      <c r="L7172" s="21" t="str">
        <f t="shared" ca="1" si="112"/>
        <v>-</v>
      </c>
    </row>
    <row r="7173" spans="1:16" x14ac:dyDescent="0.25">
      <c r="A7173" s="15"/>
      <c r="B7173" s="19"/>
      <c r="C7173" s="15"/>
      <c r="D7173" s="15"/>
      <c r="E7173" s="15"/>
      <c r="F7173" s="15"/>
      <c r="G7173" s="15"/>
      <c r="H7173" s="15"/>
      <c r="I7173" s="15"/>
      <c r="J7173" s="15"/>
      <c r="K7173" s="19"/>
      <c r="L7173" s="24" t="str">
        <f t="shared" ca="1" si="112"/>
        <v>-</v>
      </c>
      <c r="M7173" s="15"/>
      <c r="N7173" s="15"/>
      <c r="O7173" s="15"/>
      <c r="P7173" s="15"/>
    </row>
    <row r="7174" spans="1:16" x14ac:dyDescent="0.25">
      <c r="L7174" s="21" t="str">
        <f t="shared" ref="L7174:L7237" ca="1" si="113">IF(B7174&gt;1/1/1900, (IF(M7174="Closed",(DATEDIF(B7174,K7174,"d"))-(DATEDIF(H7174,J7174,"d")),IF(OR(M7174="Pending",ISBLANK(K7174)),TODAY()-B7174))),"-")</f>
        <v>-</v>
      </c>
    </row>
    <row r="7175" spans="1:16" x14ac:dyDescent="0.25">
      <c r="A7175" s="15"/>
      <c r="B7175" s="19"/>
      <c r="C7175" s="15"/>
      <c r="D7175" s="15"/>
      <c r="E7175" s="15"/>
      <c r="F7175" s="15"/>
      <c r="G7175" s="15"/>
      <c r="H7175" s="15"/>
      <c r="I7175" s="15"/>
      <c r="J7175" s="15"/>
      <c r="K7175" s="19"/>
      <c r="L7175" s="24" t="str">
        <f t="shared" ca="1" si="113"/>
        <v>-</v>
      </c>
      <c r="M7175" s="15"/>
      <c r="N7175" s="15"/>
      <c r="O7175" s="15"/>
      <c r="P7175" s="15"/>
    </row>
    <row r="7176" spans="1:16" x14ac:dyDescent="0.25">
      <c r="L7176" s="21" t="str">
        <f t="shared" ca="1" si="113"/>
        <v>-</v>
      </c>
    </row>
    <row r="7177" spans="1:16" x14ac:dyDescent="0.25">
      <c r="A7177" s="15"/>
      <c r="B7177" s="19"/>
      <c r="C7177" s="15"/>
      <c r="D7177" s="15"/>
      <c r="E7177" s="15"/>
      <c r="F7177" s="15"/>
      <c r="G7177" s="15"/>
      <c r="H7177" s="15"/>
      <c r="I7177" s="15"/>
      <c r="J7177" s="15"/>
      <c r="K7177" s="19"/>
      <c r="L7177" s="24" t="str">
        <f t="shared" ca="1" si="113"/>
        <v>-</v>
      </c>
      <c r="M7177" s="15"/>
      <c r="N7177" s="15"/>
      <c r="O7177" s="15"/>
      <c r="P7177" s="15"/>
    </row>
    <row r="7178" spans="1:16" x14ac:dyDescent="0.25">
      <c r="L7178" s="21" t="str">
        <f t="shared" ca="1" si="113"/>
        <v>-</v>
      </c>
    </row>
    <row r="7179" spans="1:16" x14ac:dyDescent="0.25">
      <c r="A7179" s="15"/>
      <c r="B7179" s="19"/>
      <c r="C7179" s="15"/>
      <c r="D7179" s="15"/>
      <c r="E7179" s="15"/>
      <c r="F7179" s="15"/>
      <c r="G7179" s="15"/>
      <c r="H7179" s="15"/>
      <c r="I7179" s="15"/>
      <c r="J7179" s="15"/>
      <c r="K7179" s="19"/>
      <c r="L7179" s="24" t="str">
        <f t="shared" ca="1" si="113"/>
        <v>-</v>
      </c>
      <c r="M7179" s="15"/>
      <c r="N7179" s="15"/>
      <c r="O7179" s="15"/>
      <c r="P7179" s="15"/>
    </row>
    <row r="7180" spans="1:16" x14ac:dyDescent="0.25">
      <c r="L7180" s="21" t="str">
        <f t="shared" ca="1" si="113"/>
        <v>-</v>
      </c>
    </row>
    <row r="7181" spans="1:16" x14ac:dyDescent="0.25">
      <c r="A7181" s="15"/>
      <c r="B7181" s="19"/>
      <c r="C7181" s="15"/>
      <c r="D7181" s="15"/>
      <c r="E7181" s="15"/>
      <c r="F7181" s="15"/>
      <c r="G7181" s="15"/>
      <c r="H7181" s="15"/>
      <c r="I7181" s="15"/>
      <c r="J7181" s="15"/>
      <c r="K7181" s="19"/>
      <c r="L7181" s="24" t="str">
        <f t="shared" ca="1" si="113"/>
        <v>-</v>
      </c>
      <c r="M7181" s="15"/>
      <c r="N7181" s="15"/>
      <c r="O7181" s="15"/>
      <c r="P7181" s="15"/>
    </row>
    <row r="7182" spans="1:16" x14ac:dyDescent="0.25">
      <c r="L7182" s="21" t="str">
        <f t="shared" ca="1" si="113"/>
        <v>-</v>
      </c>
    </row>
    <row r="7183" spans="1:16" x14ac:dyDescent="0.25">
      <c r="A7183" s="15"/>
      <c r="B7183" s="19"/>
      <c r="C7183" s="15"/>
      <c r="D7183" s="15"/>
      <c r="E7183" s="15"/>
      <c r="F7183" s="15"/>
      <c r="G7183" s="15"/>
      <c r="H7183" s="15"/>
      <c r="I7183" s="15"/>
      <c r="J7183" s="15"/>
      <c r="K7183" s="19"/>
      <c r="L7183" s="24" t="str">
        <f t="shared" ca="1" si="113"/>
        <v>-</v>
      </c>
      <c r="M7183" s="15"/>
      <c r="N7183" s="15"/>
      <c r="O7183" s="15"/>
      <c r="P7183" s="15"/>
    </row>
    <row r="7184" spans="1:16" x14ac:dyDescent="0.25">
      <c r="L7184" s="21" t="str">
        <f t="shared" ca="1" si="113"/>
        <v>-</v>
      </c>
    </row>
    <row r="7185" spans="1:16" x14ac:dyDescent="0.25">
      <c r="A7185" s="15"/>
      <c r="B7185" s="19"/>
      <c r="C7185" s="15"/>
      <c r="D7185" s="15"/>
      <c r="E7185" s="15"/>
      <c r="F7185" s="15"/>
      <c r="G7185" s="15"/>
      <c r="H7185" s="15"/>
      <c r="I7185" s="15"/>
      <c r="J7185" s="15"/>
      <c r="K7185" s="19"/>
      <c r="L7185" s="24" t="str">
        <f t="shared" ca="1" si="113"/>
        <v>-</v>
      </c>
      <c r="M7185" s="15"/>
      <c r="N7185" s="15"/>
      <c r="O7185" s="15"/>
      <c r="P7185" s="15"/>
    </row>
    <row r="7186" spans="1:16" x14ac:dyDescent="0.25">
      <c r="L7186" s="21" t="str">
        <f t="shared" ca="1" si="113"/>
        <v>-</v>
      </c>
    </row>
    <row r="7187" spans="1:16" x14ac:dyDescent="0.25">
      <c r="A7187" s="15"/>
      <c r="B7187" s="19"/>
      <c r="C7187" s="15"/>
      <c r="D7187" s="15"/>
      <c r="E7187" s="15"/>
      <c r="F7187" s="15"/>
      <c r="G7187" s="15"/>
      <c r="H7187" s="15"/>
      <c r="I7187" s="15"/>
      <c r="J7187" s="15"/>
      <c r="K7187" s="19"/>
      <c r="L7187" s="24" t="str">
        <f t="shared" ca="1" si="113"/>
        <v>-</v>
      </c>
      <c r="M7187" s="15"/>
      <c r="N7187" s="15"/>
      <c r="O7187" s="15"/>
      <c r="P7187" s="15"/>
    </row>
    <row r="7188" spans="1:16" x14ac:dyDescent="0.25">
      <c r="L7188" s="21" t="str">
        <f t="shared" ca="1" si="113"/>
        <v>-</v>
      </c>
    </row>
    <row r="7189" spans="1:16" x14ac:dyDescent="0.25">
      <c r="A7189" s="15"/>
      <c r="B7189" s="19"/>
      <c r="C7189" s="15"/>
      <c r="D7189" s="15"/>
      <c r="E7189" s="15"/>
      <c r="F7189" s="15"/>
      <c r="G7189" s="15"/>
      <c r="H7189" s="15"/>
      <c r="I7189" s="15"/>
      <c r="J7189" s="15"/>
      <c r="K7189" s="19"/>
      <c r="L7189" s="24" t="str">
        <f t="shared" ca="1" si="113"/>
        <v>-</v>
      </c>
      <c r="M7189" s="15"/>
      <c r="N7189" s="15"/>
      <c r="O7189" s="15"/>
      <c r="P7189" s="15"/>
    </row>
    <row r="7190" spans="1:16" x14ac:dyDescent="0.25">
      <c r="L7190" s="21" t="str">
        <f t="shared" ca="1" si="113"/>
        <v>-</v>
      </c>
    </row>
    <row r="7191" spans="1:16" x14ac:dyDescent="0.25">
      <c r="A7191" s="15"/>
      <c r="B7191" s="19"/>
      <c r="C7191" s="15"/>
      <c r="D7191" s="15"/>
      <c r="E7191" s="15"/>
      <c r="F7191" s="15"/>
      <c r="G7191" s="15"/>
      <c r="H7191" s="15"/>
      <c r="I7191" s="15"/>
      <c r="J7191" s="15"/>
      <c r="K7191" s="19"/>
      <c r="L7191" s="24" t="str">
        <f t="shared" ca="1" si="113"/>
        <v>-</v>
      </c>
      <c r="M7191" s="15"/>
      <c r="N7191" s="15"/>
      <c r="O7191" s="15"/>
      <c r="P7191" s="15"/>
    </row>
    <row r="7192" spans="1:16" x14ac:dyDescent="0.25">
      <c r="L7192" s="21" t="str">
        <f t="shared" ca="1" si="113"/>
        <v>-</v>
      </c>
    </row>
    <row r="7193" spans="1:16" x14ac:dyDescent="0.25">
      <c r="A7193" s="15"/>
      <c r="B7193" s="19"/>
      <c r="C7193" s="15"/>
      <c r="D7193" s="15"/>
      <c r="E7193" s="15"/>
      <c r="F7193" s="15"/>
      <c r="G7193" s="15"/>
      <c r="H7193" s="15"/>
      <c r="I7193" s="15"/>
      <c r="J7193" s="15"/>
      <c r="K7193" s="19"/>
      <c r="L7193" s="24" t="str">
        <f t="shared" ca="1" si="113"/>
        <v>-</v>
      </c>
      <c r="M7193" s="15"/>
      <c r="N7193" s="15"/>
      <c r="O7193" s="15"/>
      <c r="P7193" s="15"/>
    </row>
    <row r="7194" spans="1:16" x14ac:dyDescent="0.25">
      <c r="L7194" s="21" t="str">
        <f t="shared" ca="1" si="113"/>
        <v>-</v>
      </c>
    </row>
    <row r="7195" spans="1:16" x14ac:dyDescent="0.25">
      <c r="A7195" s="15"/>
      <c r="B7195" s="19"/>
      <c r="C7195" s="15"/>
      <c r="D7195" s="15"/>
      <c r="E7195" s="15"/>
      <c r="F7195" s="15"/>
      <c r="G7195" s="15"/>
      <c r="H7195" s="15"/>
      <c r="I7195" s="15"/>
      <c r="J7195" s="15"/>
      <c r="K7195" s="19"/>
      <c r="L7195" s="24" t="str">
        <f t="shared" ca="1" si="113"/>
        <v>-</v>
      </c>
      <c r="M7195" s="15"/>
      <c r="N7195" s="15"/>
      <c r="O7195" s="15"/>
      <c r="P7195" s="15"/>
    </row>
    <row r="7196" spans="1:16" x14ac:dyDescent="0.25">
      <c r="L7196" s="21" t="str">
        <f t="shared" ca="1" si="113"/>
        <v>-</v>
      </c>
    </row>
    <row r="7197" spans="1:16" x14ac:dyDescent="0.25">
      <c r="A7197" s="15"/>
      <c r="B7197" s="19"/>
      <c r="C7197" s="15"/>
      <c r="D7197" s="15"/>
      <c r="E7197" s="15"/>
      <c r="F7197" s="15"/>
      <c r="G7197" s="15"/>
      <c r="H7197" s="15"/>
      <c r="I7197" s="15"/>
      <c r="J7197" s="15"/>
      <c r="K7197" s="19"/>
      <c r="L7197" s="24" t="str">
        <f t="shared" ca="1" si="113"/>
        <v>-</v>
      </c>
      <c r="M7197" s="15"/>
      <c r="N7197" s="15"/>
      <c r="O7197" s="15"/>
      <c r="P7197" s="15"/>
    </row>
    <row r="7198" spans="1:16" x14ac:dyDescent="0.25">
      <c r="L7198" s="21" t="str">
        <f t="shared" ca="1" si="113"/>
        <v>-</v>
      </c>
    </row>
    <row r="7199" spans="1:16" x14ac:dyDescent="0.25">
      <c r="A7199" s="15"/>
      <c r="B7199" s="19"/>
      <c r="C7199" s="15"/>
      <c r="D7199" s="15"/>
      <c r="E7199" s="15"/>
      <c r="F7199" s="15"/>
      <c r="G7199" s="15"/>
      <c r="H7199" s="15"/>
      <c r="I7199" s="15"/>
      <c r="J7199" s="15"/>
      <c r="K7199" s="19"/>
      <c r="L7199" s="24" t="str">
        <f t="shared" ca="1" si="113"/>
        <v>-</v>
      </c>
      <c r="M7199" s="15"/>
      <c r="N7199" s="15"/>
      <c r="O7199" s="15"/>
      <c r="P7199" s="15"/>
    </row>
    <row r="7200" spans="1:16" x14ac:dyDescent="0.25">
      <c r="L7200" s="21" t="str">
        <f t="shared" ca="1" si="113"/>
        <v>-</v>
      </c>
    </row>
    <row r="7201" spans="1:16" x14ac:dyDescent="0.25">
      <c r="A7201" s="15"/>
      <c r="B7201" s="19"/>
      <c r="C7201" s="15"/>
      <c r="D7201" s="15"/>
      <c r="E7201" s="15"/>
      <c r="F7201" s="15"/>
      <c r="G7201" s="15"/>
      <c r="H7201" s="15"/>
      <c r="I7201" s="15"/>
      <c r="J7201" s="15"/>
      <c r="K7201" s="19"/>
      <c r="L7201" s="24" t="str">
        <f t="shared" ca="1" si="113"/>
        <v>-</v>
      </c>
      <c r="M7201" s="15"/>
      <c r="N7201" s="15"/>
      <c r="O7201" s="15"/>
      <c r="P7201" s="15"/>
    </row>
    <row r="7202" spans="1:16" x14ac:dyDescent="0.25">
      <c r="L7202" s="21" t="str">
        <f t="shared" ca="1" si="113"/>
        <v>-</v>
      </c>
    </row>
    <row r="7203" spans="1:16" x14ac:dyDescent="0.25">
      <c r="A7203" s="15"/>
      <c r="B7203" s="19"/>
      <c r="C7203" s="15"/>
      <c r="D7203" s="15"/>
      <c r="E7203" s="15"/>
      <c r="F7203" s="15"/>
      <c r="G7203" s="15"/>
      <c r="H7203" s="15"/>
      <c r="I7203" s="15"/>
      <c r="J7203" s="15"/>
      <c r="K7203" s="19"/>
      <c r="L7203" s="24" t="str">
        <f t="shared" ca="1" si="113"/>
        <v>-</v>
      </c>
      <c r="M7203" s="15"/>
      <c r="N7203" s="15"/>
      <c r="O7203" s="15"/>
      <c r="P7203" s="15"/>
    </row>
    <row r="7204" spans="1:16" x14ac:dyDescent="0.25">
      <c r="L7204" s="21" t="str">
        <f t="shared" ca="1" si="113"/>
        <v>-</v>
      </c>
    </row>
    <row r="7205" spans="1:16" x14ac:dyDescent="0.25">
      <c r="A7205" s="15"/>
      <c r="B7205" s="19"/>
      <c r="C7205" s="15"/>
      <c r="D7205" s="15"/>
      <c r="E7205" s="15"/>
      <c r="F7205" s="15"/>
      <c r="G7205" s="15"/>
      <c r="H7205" s="15"/>
      <c r="I7205" s="15"/>
      <c r="J7205" s="15"/>
      <c r="K7205" s="19"/>
      <c r="L7205" s="24" t="str">
        <f t="shared" ca="1" si="113"/>
        <v>-</v>
      </c>
      <c r="M7205" s="15"/>
      <c r="N7205" s="15"/>
      <c r="O7205" s="15"/>
      <c r="P7205" s="15"/>
    </row>
    <row r="7206" spans="1:16" x14ac:dyDescent="0.25">
      <c r="L7206" s="21" t="str">
        <f t="shared" ca="1" si="113"/>
        <v>-</v>
      </c>
    </row>
    <row r="7207" spans="1:16" x14ac:dyDescent="0.25">
      <c r="A7207" s="15"/>
      <c r="B7207" s="19"/>
      <c r="C7207" s="15"/>
      <c r="D7207" s="15"/>
      <c r="E7207" s="15"/>
      <c r="F7207" s="15"/>
      <c r="G7207" s="15"/>
      <c r="H7207" s="15"/>
      <c r="I7207" s="15"/>
      <c r="J7207" s="15"/>
      <c r="K7207" s="19"/>
      <c r="L7207" s="24" t="str">
        <f t="shared" ca="1" si="113"/>
        <v>-</v>
      </c>
      <c r="M7207" s="15"/>
      <c r="N7207" s="15"/>
      <c r="O7207" s="15"/>
      <c r="P7207" s="15"/>
    </row>
    <row r="7208" spans="1:16" x14ac:dyDescent="0.25">
      <c r="L7208" s="21" t="str">
        <f t="shared" ca="1" si="113"/>
        <v>-</v>
      </c>
    </row>
    <row r="7209" spans="1:16" x14ac:dyDescent="0.25">
      <c r="A7209" s="15"/>
      <c r="B7209" s="19"/>
      <c r="C7209" s="15"/>
      <c r="D7209" s="15"/>
      <c r="E7209" s="15"/>
      <c r="F7209" s="15"/>
      <c r="G7209" s="15"/>
      <c r="H7209" s="15"/>
      <c r="I7209" s="15"/>
      <c r="J7209" s="15"/>
      <c r="K7209" s="19"/>
      <c r="L7209" s="24" t="str">
        <f t="shared" ca="1" si="113"/>
        <v>-</v>
      </c>
      <c r="M7209" s="15"/>
      <c r="N7209" s="15"/>
      <c r="O7209" s="15"/>
      <c r="P7209" s="15"/>
    </row>
    <row r="7210" spans="1:16" x14ac:dyDescent="0.25">
      <c r="L7210" s="21" t="str">
        <f t="shared" ca="1" si="113"/>
        <v>-</v>
      </c>
    </row>
    <row r="7211" spans="1:16" x14ac:dyDescent="0.25">
      <c r="A7211" s="15"/>
      <c r="B7211" s="19"/>
      <c r="C7211" s="15"/>
      <c r="D7211" s="15"/>
      <c r="E7211" s="15"/>
      <c r="F7211" s="15"/>
      <c r="G7211" s="15"/>
      <c r="H7211" s="15"/>
      <c r="I7211" s="15"/>
      <c r="J7211" s="15"/>
      <c r="K7211" s="19"/>
      <c r="L7211" s="24" t="str">
        <f t="shared" ca="1" si="113"/>
        <v>-</v>
      </c>
      <c r="M7211" s="15"/>
      <c r="N7211" s="15"/>
      <c r="O7211" s="15"/>
      <c r="P7211" s="15"/>
    </row>
    <row r="7212" spans="1:16" x14ac:dyDescent="0.25">
      <c r="L7212" s="21" t="str">
        <f t="shared" ca="1" si="113"/>
        <v>-</v>
      </c>
    </row>
    <row r="7213" spans="1:16" x14ac:dyDescent="0.25">
      <c r="A7213" s="15"/>
      <c r="B7213" s="19"/>
      <c r="C7213" s="15"/>
      <c r="D7213" s="15"/>
      <c r="E7213" s="15"/>
      <c r="F7213" s="15"/>
      <c r="G7213" s="15"/>
      <c r="H7213" s="15"/>
      <c r="I7213" s="15"/>
      <c r="J7213" s="15"/>
      <c r="K7213" s="19"/>
      <c r="L7213" s="24" t="str">
        <f t="shared" ca="1" si="113"/>
        <v>-</v>
      </c>
      <c r="M7213" s="15"/>
      <c r="N7213" s="15"/>
      <c r="O7213" s="15"/>
      <c r="P7213" s="15"/>
    </row>
    <row r="7214" spans="1:16" x14ac:dyDescent="0.25">
      <c r="L7214" s="21" t="str">
        <f t="shared" ca="1" si="113"/>
        <v>-</v>
      </c>
    </row>
    <row r="7215" spans="1:16" x14ac:dyDescent="0.25">
      <c r="A7215" s="15"/>
      <c r="B7215" s="19"/>
      <c r="C7215" s="15"/>
      <c r="D7215" s="15"/>
      <c r="E7215" s="15"/>
      <c r="F7215" s="15"/>
      <c r="G7215" s="15"/>
      <c r="H7215" s="15"/>
      <c r="I7215" s="15"/>
      <c r="J7215" s="15"/>
      <c r="K7215" s="19"/>
      <c r="L7215" s="24" t="str">
        <f t="shared" ca="1" si="113"/>
        <v>-</v>
      </c>
      <c r="M7215" s="15"/>
      <c r="N7215" s="15"/>
      <c r="O7215" s="15"/>
      <c r="P7215" s="15"/>
    </row>
    <row r="7216" spans="1:16" x14ac:dyDescent="0.25">
      <c r="L7216" s="21" t="str">
        <f t="shared" ca="1" si="113"/>
        <v>-</v>
      </c>
    </row>
    <row r="7217" spans="1:16" x14ac:dyDescent="0.25">
      <c r="A7217" s="15"/>
      <c r="B7217" s="19"/>
      <c r="C7217" s="15"/>
      <c r="D7217" s="15"/>
      <c r="E7217" s="15"/>
      <c r="F7217" s="15"/>
      <c r="G7217" s="15"/>
      <c r="H7217" s="15"/>
      <c r="I7217" s="15"/>
      <c r="J7217" s="15"/>
      <c r="K7217" s="19"/>
      <c r="L7217" s="24" t="str">
        <f t="shared" ca="1" si="113"/>
        <v>-</v>
      </c>
      <c r="M7217" s="15"/>
      <c r="N7217" s="15"/>
      <c r="O7217" s="15"/>
      <c r="P7217" s="15"/>
    </row>
    <row r="7218" spans="1:16" x14ac:dyDescent="0.25">
      <c r="L7218" s="21" t="str">
        <f t="shared" ca="1" si="113"/>
        <v>-</v>
      </c>
    </row>
    <row r="7219" spans="1:16" x14ac:dyDescent="0.25">
      <c r="A7219" s="15"/>
      <c r="B7219" s="19"/>
      <c r="C7219" s="15"/>
      <c r="D7219" s="15"/>
      <c r="E7219" s="15"/>
      <c r="F7219" s="15"/>
      <c r="G7219" s="15"/>
      <c r="H7219" s="15"/>
      <c r="I7219" s="15"/>
      <c r="J7219" s="15"/>
      <c r="K7219" s="19"/>
      <c r="L7219" s="24" t="str">
        <f t="shared" ca="1" si="113"/>
        <v>-</v>
      </c>
      <c r="M7219" s="15"/>
      <c r="N7219" s="15"/>
      <c r="O7219" s="15"/>
      <c r="P7219" s="15"/>
    </row>
    <row r="7220" spans="1:16" x14ac:dyDescent="0.25">
      <c r="L7220" s="21" t="str">
        <f t="shared" ca="1" si="113"/>
        <v>-</v>
      </c>
    </row>
    <row r="7221" spans="1:16" x14ac:dyDescent="0.25">
      <c r="A7221" s="15"/>
      <c r="B7221" s="19"/>
      <c r="C7221" s="15"/>
      <c r="D7221" s="15"/>
      <c r="E7221" s="15"/>
      <c r="F7221" s="15"/>
      <c r="G7221" s="15"/>
      <c r="H7221" s="15"/>
      <c r="I7221" s="15"/>
      <c r="J7221" s="15"/>
      <c r="K7221" s="19"/>
      <c r="L7221" s="24" t="str">
        <f t="shared" ca="1" si="113"/>
        <v>-</v>
      </c>
      <c r="M7221" s="15"/>
      <c r="N7221" s="15"/>
      <c r="O7221" s="15"/>
      <c r="P7221" s="15"/>
    </row>
    <row r="7222" spans="1:16" x14ac:dyDescent="0.25">
      <c r="L7222" s="21" t="str">
        <f t="shared" ca="1" si="113"/>
        <v>-</v>
      </c>
    </row>
    <row r="7223" spans="1:16" x14ac:dyDescent="0.25">
      <c r="A7223" s="15"/>
      <c r="B7223" s="19"/>
      <c r="C7223" s="15"/>
      <c r="D7223" s="15"/>
      <c r="E7223" s="15"/>
      <c r="F7223" s="15"/>
      <c r="G7223" s="15"/>
      <c r="H7223" s="15"/>
      <c r="I7223" s="15"/>
      <c r="J7223" s="15"/>
      <c r="K7223" s="19"/>
      <c r="L7223" s="24" t="str">
        <f t="shared" ca="1" si="113"/>
        <v>-</v>
      </c>
      <c r="M7223" s="15"/>
      <c r="N7223" s="15"/>
      <c r="O7223" s="15"/>
      <c r="P7223" s="15"/>
    </row>
    <row r="7224" spans="1:16" x14ac:dyDescent="0.25">
      <c r="L7224" s="21" t="str">
        <f t="shared" ca="1" si="113"/>
        <v>-</v>
      </c>
    </row>
    <row r="7225" spans="1:16" x14ac:dyDescent="0.25">
      <c r="A7225" s="15"/>
      <c r="B7225" s="19"/>
      <c r="C7225" s="15"/>
      <c r="D7225" s="15"/>
      <c r="E7225" s="15"/>
      <c r="F7225" s="15"/>
      <c r="G7225" s="15"/>
      <c r="H7225" s="15"/>
      <c r="I7225" s="15"/>
      <c r="J7225" s="15"/>
      <c r="K7225" s="19"/>
      <c r="L7225" s="24" t="str">
        <f t="shared" ca="1" si="113"/>
        <v>-</v>
      </c>
      <c r="M7225" s="15"/>
      <c r="N7225" s="15"/>
      <c r="O7225" s="15"/>
      <c r="P7225" s="15"/>
    </row>
    <row r="7226" spans="1:16" x14ac:dyDescent="0.25">
      <c r="L7226" s="21" t="str">
        <f t="shared" ca="1" si="113"/>
        <v>-</v>
      </c>
    </row>
    <row r="7227" spans="1:16" x14ac:dyDescent="0.25">
      <c r="A7227" s="15"/>
      <c r="B7227" s="19"/>
      <c r="C7227" s="15"/>
      <c r="D7227" s="15"/>
      <c r="E7227" s="15"/>
      <c r="F7227" s="15"/>
      <c r="G7227" s="15"/>
      <c r="H7227" s="15"/>
      <c r="I7227" s="15"/>
      <c r="J7227" s="15"/>
      <c r="K7227" s="19"/>
      <c r="L7227" s="24" t="str">
        <f t="shared" ca="1" si="113"/>
        <v>-</v>
      </c>
      <c r="M7227" s="15"/>
      <c r="N7227" s="15"/>
      <c r="O7227" s="15"/>
      <c r="P7227" s="15"/>
    </row>
    <row r="7228" spans="1:16" x14ac:dyDescent="0.25">
      <c r="L7228" s="21" t="str">
        <f t="shared" ca="1" si="113"/>
        <v>-</v>
      </c>
    </row>
    <row r="7229" spans="1:16" x14ac:dyDescent="0.25">
      <c r="A7229" s="15"/>
      <c r="B7229" s="19"/>
      <c r="C7229" s="15"/>
      <c r="D7229" s="15"/>
      <c r="E7229" s="15"/>
      <c r="F7229" s="15"/>
      <c r="G7229" s="15"/>
      <c r="H7229" s="15"/>
      <c r="I7229" s="15"/>
      <c r="J7229" s="15"/>
      <c r="K7229" s="19"/>
      <c r="L7229" s="24" t="str">
        <f t="shared" ca="1" si="113"/>
        <v>-</v>
      </c>
      <c r="M7229" s="15"/>
      <c r="N7229" s="15"/>
      <c r="O7229" s="15"/>
      <c r="P7229" s="15"/>
    </row>
    <row r="7230" spans="1:16" x14ac:dyDescent="0.25">
      <c r="L7230" s="21" t="str">
        <f t="shared" ca="1" si="113"/>
        <v>-</v>
      </c>
    </row>
    <row r="7231" spans="1:16" x14ac:dyDescent="0.25">
      <c r="A7231" s="15"/>
      <c r="B7231" s="19"/>
      <c r="C7231" s="15"/>
      <c r="D7231" s="15"/>
      <c r="E7231" s="15"/>
      <c r="F7231" s="15"/>
      <c r="G7231" s="15"/>
      <c r="H7231" s="15"/>
      <c r="I7231" s="15"/>
      <c r="J7231" s="15"/>
      <c r="K7231" s="19"/>
      <c r="L7231" s="24" t="str">
        <f t="shared" ca="1" si="113"/>
        <v>-</v>
      </c>
      <c r="M7231" s="15"/>
      <c r="N7231" s="15"/>
      <c r="O7231" s="15"/>
      <c r="P7231" s="15"/>
    </row>
    <row r="7232" spans="1:16" x14ac:dyDescent="0.25">
      <c r="L7232" s="21" t="str">
        <f t="shared" ca="1" si="113"/>
        <v>-</v>
      </c>
    </row>
    <row r="7233" spans="1:16" x14ac:dyDescent="0.25">
      <c r="A7233" s="15"/>
      <c r="B7233" s="19"/>
      <c r="C7233" s="15"/>
      <c r="D7233" s="15"/>
      <c r="E7233" s="15"/>
      <c r="F7233" s="15"/>
      <c r="G7233" s="15"/>
      <c r="H7233" s="15"/>
      <c r="I7233" s="15"/>
      <c r="J7233" s="15"/>
      <c r="K7233" s="19"/>
      <c r="L7233" s="24" t="str">
        <f t="shared" ca="1" si="113"/>
        <v>-</v>
      </c>
      <c r="M7233" s="15"/>
      <c r="N7233" s="15"/>
      <c r="O7233" s="15"/>
      <c r="P7233" s="15"/>
    </row>
    <row r="7234" spans="1:16" x14ac:dyDescent="0.25">
      <c r="L7234" s="21" t="str">
        <f t="shared" ca="1" si="113"/>
        <v>-</v>
      </c>
    </row>
    <row r="7235" spans="1:16" x14ac:dyDescent="0.25">
      <c r="A7235" s="15"/>
      <c r="B7235" s="19"/>
      <c r="C7235" s="15"/>
      <c r="D7235" s="15"/>
      <c r="E7235" s="15"/>
      <c r="F7235" s="15"/>
      <c r="G7235" s="15"/>
      <c r="H7235" s="15"/>
      <c r="I7235" s="15"/>
      <c r="J7235" s="15"/>
      <c r="K7235" s="19"/>
      <c r="L7235" s="24" t="str">
        <f t="shared" ca="1" si="113"/>
        <v>-</v>
      </c>
      <c r="M7235" s="15"/>
      <c r="N7235" s="15"/>
      <c r="O7235" s="15"/>
      <c r="P7235" s="15"/>
    </row>
    <row r="7236" spans="1:16" x14ac:dyDescent="0.25">
      <c r="L7236" s="21" t="str">
        <f t="shared" ca="1" si="113"/>
        <v>-</v>
      </c>
    </row>
    <row r="7237" spans="1:16" x14ac:dyDescent="0.25">
      <c r="A7237" s="15"/>
      <c r="B7237" s="19"/>
      <c r="C7237" s="15"/>
      <c r="D7237" s="15"/>
      <c r="E7237" s="15"/>
      <c r="F7237" s="15"/>
      <c r="G7237" s="15"/>
      <c r="H7237" s="15"/>
      <c r="I7237" s="15"/>
      <c r="J7237" s="15"/>
      <c r="K7237" s="19"/>
      <c r="L7237" s="24" t="str">
        <f t="shared" ca="1" si="113"/>
        <v>-</v>
      </c>
      <c r="M7237" s="15"/>
      <c r="N7237" s="15"/>
      <c r="O7237" s="15"/>
      <c r="P7237" s="15"/>
    </row>
    <row r="7238" spans="1:16" x14ac:dyDescent="0.25">
      <c r="L7238" s="21" t="str">
        <f t="shared" ref="L7238:L7301" ca="1" si="114">IF(B7238&gt;1/1/1900, (IF(M7238="Closed",(DATEDIF(B7238,K7238,"d"))-(DATEDIF(H7238,J7238,"d")),IF(OR(M7238="Pending",ISBLANK(K7238)),TODAY()-B7238))),"-")</f>
        <v>-</v>
      </c>
    </row>
    <row r="7239" spans="1:16" x14ac:dyDescent="0.25">
      <c r="A7239" s="15"/>
      <c r="B7239" s="19"/>
      <c r="C7239" s="15"/>
      <c r="D7239" s="15"/>
      <c r="E7239" s="15"/>
      <c r="F7239" s="15"/>
      <c r="G7239" s="15"/>
      <c r="H7239" s="15"/>
      <c r="I7239" s="15"/>
      <c r="J7239" s="15"/>
      <c r="K7239" s="19"/>
      <c r="L7239" s="24" t="str">
        <f t="shared" ca="1" si="114"/>
        <v>-</v>
      </c>
      <c r="M7239" s="15"/>
      <c r="N7239" s="15"/>
      <c r="O7239" s="15"/>
      <c r="P7239" s="15"/>
    </row>
    <row r="7240" spans="1:16" x14ac:dyDescent="0.25">
      <c r="L7240" s="21" t="str">
        <f t="shared" ca="1" si="114"/>
        <v>-</v>
      </c>
    </row>
    <row r="7241" spans="1:16" x14ac:dyDescent="0.25">
      <c r="A7241" s="15"/>
      <c r="B7241" s="19"/>
      <c r="C7241" s="15"/>
      <c r="D7241" s="15"/>
      <c r="E7241" s="15"/>
      <c r="F7241" s="15"/>
      <c r="G7241" s="15"/>
      <c r="H7241" s="15"/>
      <c r="I7241" s="15"/>
      <c r="J7241" s="15"/>
      <c r="K7241" s="19"/>
      <c r="L7241" s="24" t="str">
        <f t="shared" ca="1" si="114"/>
        <v>-</v>
      </c>
      <c r="M7241" s="15"/>
      <c r="N7241" s="15"/>
      <c r="O7241" s="15"/>
      <c r="P7241" s="15"/>
    </row>
    <row r="7242" spans="1:16" x14ac:dyDescent="0.25">
      <c r="L7242" s="21" t="str">
        <f t="shared" ca="1" si="114"/>
        <v>-</v>
      </c>
    </row>
    <row r="7243" spans="1:16" x14ac:dyDescent="0.25">
      <c r="A7243" s="15"/>
      <c r="B7243" s="19"/>
      <c r="C7243" s="15"/>
      <c r="D7243" s="15"/>
      <c r="E7243" s="15"/>
      <c r="F7243" s="15"/>
      <c r="G7243" s="15"/>
      <c r="H7243" s="15"/>
      <c r="I7243" s="15"/>
      <c r="J7243" s="15"/>
      <c r="K7243" s="19"/>
      <c r="L7243" s="24" t="str">
        <f t="shared" ca="1" si="114"/>
        <v>-</v>
      </c>
      <c r="M7243" s="15"/>
      <c r="N7243" s="15"/>
      <c r="O7243" s="15"/>
      <c r="P7243" s="15"/>
    </row>
    <row r="7244" spans="1:16" x14ac:dyDescent="0.25">
      <c r="L7244" s="21" t="str">
        <f t="shared" ca="1" si="114"/>
        <v>-</v>
      </c>
    </row>
    <row r="7245" spans="1:16" x14ac:dyDescent="0.25">
      <c r="A7245" s="15"/>
      <c r="B7245" s="19"/>
      <c r="C7245" s="15"/>
      <c r="D7245" s="15"/>
      <c r="E7245" s="15"/>
      <c r="F7245" s="15"/>
      <c r="G7245" s="15"/>
      <c r="H7245" s="15"/>
      <c r="I7245" s="15"/>
      <c r="J7245" s="15"/>
      <c r="K7245" s="19"/>
      <c r="L7245" s="24" t="str">
        <f t="shared" ca="1" si="114"/>
        <v>-</v>
      </c>
      <c r="M7245" s="15"/>
      <c r="N7245" s="15"/>
      <c r="O7245" s="15"/>
      <c r="P7245" s="15"/>
    </row>
    <row r="7246" spans="1:16" x14ac:dyDescent="0.25">
      <c r="L7246" s="21" t="str">
        <f t="shared" ca="1" si="114"/>
        <v>-</v>
      </c>
    </row>
    <row r="7247" spans="1:16" x14ac:dyDescent="0.25">
      <c r="A7247" s="15"/>
      <c r="B7247" s="19"/>
      <c r="C7247" s="15"/>
      <c r="D7247" s="15"/>
      <c r="E7247" s="15"/>
      <c r="F7247" s="15"/>
      <c r="G7247" s="15"/>
      <c r="H7247" s="15"/>
      <c r="I7247" s="15"/>
      <c r="J7247" s="15"/>
      <c r="K7247" s="19"/>
      <c r="L7247" s="24" t="str">
        <f t="shared" ca="1" si="114"/>
        <v>-</v>
      </c>
      <c r="M7247" s="15"/>
      <c r="N7247" s="15"/>
      <c r="O7247" s="15"/>
      <c r="P7247" s="15"/>
    </row>
    <row r="7248" spans="1:16" x14ac:dyDescent="0.25">
      <c r="L7248" s="21" t="str">
        <f t="shared" ca="1" si="114"/>
        <v>-</v>
      </c>
    </row>
    <row r="7249" spans="1:16" x14ac:dyDescent="0.25">
      <c r="A7249" s="15"/>
      <c r="B7249" s="19"/>
      <c r="C7249" s="15"/>
      <c r="D7249" s="15"/>
      <c r="E7249" s="15"/>
      <c r="F7249" s="15"/>
      <c r="G7249" s="15"/>
      <c r="H7249" s="15"/>
      <c r="I7249" s="15"/>
      <c r="J7249" s="15"/>
      <c r="K7249" s="19"/>
      <c r="L7249" s="24" t="str">
        <f t="shared" ca="1" si="114"/>
        <v>-</v>
      </c>
      <c r="M7249" s="15"/>
      <c r="N7249" s="15"/>
      <c r="O7249" s="15"/>
      <c r="P7249" s="15"/>
    </row>
    <row r="7250" spans="1:16" x14ac:dyDescent="0.25">
      <c r="L7250" s="21" t="str">
        <f t="shared" ca="1" si="114"/>
        <v>-</v>
      </c>
    </row>
    <row r="7251" spans="1:16" x14ac:dyDescent="0.25">
      <c r="A7251" s="15"/>
      <c r="B7251" s="19"/>
      <c r="C7251" s="15"/>
      <c r="D7251" s="15"/>
      <c r="E7251" s="15"/>
      <c r="F7251" s="15"/>
      <c r="G7251" s="15"/>
      <c r="H7251" s="15"/>
      <c r="I7251" s="15"/>
      <c r="J7251" s="15"/>
      <c r="K7251" s="19"/>
      <c r="L7251" s="24" t="str">
        <f t="shared" ca="1" si="114"/>
        <v>-</v>
      </c>
      <c r="M7251" s="15"/>
      <c r="N7251" s="15"/>
      <c r="O7251" s="15"/>
      <c r="P7251" s="15"/>
    </row>
    <row r="7252" spans="1:16" x14ac:dyDescent="0.25">
      <c r="L7252" s="21" t="str">
        <f t="shared" ca="1" si="114"/>
        <v>-</v>
      </c>
    </row>
    <row r="7253" spans="1:16" x14ac:dyDescent="0.25">
      <c r="A7253" s="15"/>
      <c r="B7253" s="19"/>
      <c r="C7253" s="15"/>
      <c r="D7253" s="15"/>
      <c r="E7253" s="15"/>
      <c r="F7253" s="15"/>
      <c r="G7253" s="15"/>
      <c r="H7253" s="15"/>
      <c r="I7253" s="15"/>
      <c r="J7253" s="15"/>
      <c r="K7253" s="19"/>
      <c r="L7253" s="24" t="str">
        <f t="shared" ca="1" si="114"/>
        <v>-</v>
      </c>
      <c r="M7253" s="15"/>
      <c r="N7253" s="15"/>
      <c r="O7253" s="15"/>
      <c r="P7253" s="15"/>
    </row>
    <row r="7254" spans="1:16" x14ac:dyDescent="0.25">
      <c r="L7254" s="21" t="str">
        <f t="shared" ca="1" si="114"/>
        <v>-</v>
      </c>
    </row>
    <row r="7255" spans="1:16" x14ac:dyDescent="0.25">
      <c r="A7255" s="15"/>
      <c r="B7255" s="19"/>
      <c r="C7255" s="15"/>
      <c r="D7255" s="15"/>
      <c r="E7255" s="15"/>
      <c r="F7255" s="15"/>
      <c r="G7255" s="15"/>
      <c r="H7255" s="15"/>
      <c r="I7255" s="15"/>
      <c r="J7255" s="15"/>
      <c r="K7255" s="19"/>
      <c r="L7255" s="24" t="str">
        <f t="shared" ca="1" si="114"/>
        <v>-</v>
      </c>
      <c r="M7255" s="15"/>
      <c r="N7255" s="15"/>
      <c r="O7255" s="15"/>
      <c r="P7255" s="15"/>
    </row>
    <row r="7256" spans="1:16" x14ac:dyDescent="0.25">
      <c r="L7256" s="21" t="str">
        <f t="shared" ca="1" si="114"/>
        <v>-</v>
      </c>
    </row>
    <row r="7257" spans="1:16" x14ac:dyDescent="0.25">
      <c r="A7257" s="15"/>
      <c r="B7257" s="19"/>
      <c r="C7257" s="15"/>
      <c r="D7257" s="15"/>
      <c r="E7257" s="15"/>
      <c r="F7257" s="15"/>
      <c r="G7257" s="15"/>
      <c r="H7257" s="15"/>
      <c r="I7257" s="15"/>
      <c r="J7257" s="15"/>
      <c r="K7257" s="19"/>
      <c r="L7257" s="24" t="str">
        <f t="shared" ca="1" si="114"/>
        <v>-</v>
      </c>
      <c r="M7257" s="15"/>
      <c r="N7257" s="15"/>
      <c r="O7257" s="15"/>
      <c r="P7257" s="15"/>
    </row>
    <row r="7258" spans="1:16" x14ac:dyDescent="0.25">
      <c r="L7258" s="21" t="str">
        <f t="shared" ca="1" si="114"/>
        <v>-</v>
      </c>
    </row>
    <row r="7259" spans="1:16" x14ac:dyDescent="0.25">
      <c r="A7259" s="15"/>
      <c r="B7259" s="19"/>
      <c r="C7259" s="15"/>
      <c r="D7259" s="15"/>
      <c r="E7259" s="15"/>
      <c r="F7259" s="15"/>
      <c r="G7259" s="15"/>
      <c r="H7259" s="15"/>
      <c r="I7259" s="15"/>
      <c r="J7259" s="15"/>
      <c r="K7259" s="19"/>
      <c r="L7259" s="24" t="str">
        <f t="shared" ca="1" si="114"/>
        <v>-</v>
      </c>
      <c r="M7259" s="15"/>
      <c r="N7259" s="15"/>
      <c r="O7259" s="15"/>
      <c r="P7259" s="15"/>
    </row>
    <row r="7260" spans="1:16" x14ac:dyDescent="0.25">
      <c r="L7260" s="21" t="str">
        <f t="shared" ca="1" si="114"/>
        <v>-</v>
      </c>
    </row>
    <row r="7261" spans="1:16" x14ac:dyDescent="0.25">
      <c r="A7261" s="15"/>
      <c r="B7261" s="19"/>
      <c r="C7261" s="15"/>
      <c r="D7261" s="15"/>
      <c r="E7261" s="15"/>
      <c r="F7261" s="15"/>
      <c r="G7261" s="15"/>
      <c r="H7261" s="15"/>
      <c r="I7261" s="15"/>
      <c r="J7261" s="15"/>
      <c r="K7261" s="19"/>
      <c r="L7261" s="24" t="str">
        <f t="shared" ca="1" si="114"/>
        <v>-</v>
      </c>
      <c r="M7261" s="15"/>
      <c r="N7261" s="15"/>
      <c r="O7261" s="15"/>
      <c r="P7261" s="15"/>
    </row>
    <row r="7262" spans="1:16" x14ac:dyDescent="0.25">
      <c r="L7262" s="21" t="str">
        <f t="shared" ca="1" si="114"/>
        <v>-</v>
      </c>
    </row>
    <row r="7263" spans="1:16" x14ac:dyDescent="0.25">
      <c r="A7263" s="15"/>
      <c r="B7263" s="19"/>
      <c r="C7263" s="15"/>
      <c r="D7263" s="15"/>
      <c r="E7263" s="15"/>
      <c r="F7263" s="15"/>
      <c r="G7263" s="15"/>
      <c r="H7263" s="15"/>
      <c r="I7263" s="15"/>
      <c r="J7263" s="15"/>
      <c r="K7263" s="19"/>
      <c r="L7263" s="24" t="str">
        <f t="shared" ca="1" si="114"/>
        <v>-</v>
      </c>
      <c r="M7263" s="15"/>
      <c r="N7263" s="15"/>
      <c r="O7263" s="15"/>
      <c r="P7263" s="15"/>
    </row>
    <row r="7264" spans="1:16" x14ac:dyDescent="0.25">
      <c r="L7264" s="21" t="str">
        <f t="shared" ca="1" si="114"/>
        <v>-</v>
      </c>
    </row>
    <row r="7265" spans="1:16" x14ac:dyDescent="0.25">
      <c r="A7265" s="15"/>
      <c r="B7265" s="19"/>
      <c r="C7265" s="15"/>
      <c r="D7265" s="15"/>
      <c r="E7265" s="15"/>
      <c r="F7265" s="15"/>
      <c r="G7265" s="15"/>
      <c r="H7265" s="15"/>
      <c r="I7265" s="15"/>
      <c r="J7265" s="15"/>
      <c r="K7265" s="19"/>
      <c r="L7265" s="24" t="str">
        <f t="shared" ca="1" si="114"/>
        <v>-</v>
      </c>
      <c r="M7265" s="15"/>
      <c r="N7265" s="15"/>
      <c r="O7265" s="15"/>
      <c r="P7265" s="15"/>
    </row>
    <row r="7266" spans="1:16" x14ac:dyDescent="0.25">
      <c r="L7266" s="21" t="str">
        <f t="shared" ca="1" si="114"/>
        <v>-</v>
      </c>
    </row>
    <row r="7267" spans="1:16" x14ac:dyDescent="0.25">
      <c r="A7267" s="15"/>
      <c r="B7267" s="19"/>
      <c r="C7267" s="15"/>
      <c r="D7267" s="15"/>
      <c r="E7267" s="15"/>
      <c r="F7267" s="15"/>
      <c r="G7267" s="15"/>
      <c r="H7267" s="15"/>
      <c r="I7267" s="15"/>
      <c r="J7267" s="15"/>
      <c r="K7267" s="19"/>
      <c r="L7267" s="24" t="str">
        <f t="shared" ca="1" si="114"/>
        <v>-</v>
      </c>
      <c r="M7267" s="15"/>
      <c r="N7267" s="15"/>
      <c r="O7267" s="15"/>
      <c r="P7267" s="15"/>
    </row>
    <row r="7268" spans="1:16" x14ac:dyDescent="0.25">
      <c r="L7268" s="21" t="str">
        <f t="shared" ca="1" si="114"/>
        <v>-</v>
      </c>
    </row>
    <row r="7269" spans="1:16" x14ac:dyDescent="0.25">
      <c r="A7269" s="15"/>
      <c r="B7269" s="19"/>
      <c r="C7269" s="15"/>
      <c r="D7269" s="15"/>
      <c r="E7269" s="15"/>
      <c r="F7269" s="15"/>
      <c r="G7269" s="15"/>
      <c r="H7269" s="15"/>
      <c r="I7269" s="15"/>
      <c r="J7269" s="15"/>
      <c r="K7269" s="19"/>
      <c r="L7269" s="24" t="str">
        <f t="shared" ca="1" si="114"/>
        <v>-</v>
      </c>
      <c r="M7269" s="15"/>
      <c r="N7269" s="15"/>
      <c r="O7269" s="15"/>
      <c r="P7269" s="15"/>
    </row>
    <row r="7270" spans="1:16" x14ac:dyDescent="0.25">
      <c r="L7270" s="21" t="str">
        <f t="shared" ca="1" si="114"/>
        <v>-</v>
      </c>
    </row>
    <row r="7271" spans="1:16" x14ac:dyDescent="0.25">
      <c r="A7271" s="15"/>
      <c r="B7271" s="19"/>
      <c r="C7271" s="15"/>
      <c r="D7271" s="15"/>
      <c r="E7271" s="15"/>
      <c r="F7271" s="15"/>
      <c r="G7271" s="15"/>
      <c r="H7271" s="15"/>
      <c r="I7271" s="15"/>
      <c r="J7271" s="15"/>
      <c r="K7271" s="19"/>
      <c r="L7271" s="24" t="str">
        <f t="shared" ca="1" si="114"/>
        <v>-</v>
      </c>
      <c r="M7271" s="15"/>
      <c r="N7271" s="15"/>
      <c r="O7271" s="15"/>
      <c r="P7271" s="15"/>
    </row>
    <row r="7272" spans="1:16" x14ac:dyDescent="0.25">
      <c r="L7272" s="21" t="str">
        <f t="shared" ca="1" si="114"/>
        <v>-</v>
      </c>
    </row>
    <row r="7273" spans="1:16" x14ac:dyDescent="0.25">
      <c r="A7273" s="15"/>
      <c r="B7273" s="19"/>
      <c r="C7273" s="15"/>
      <c r="D7273" s="15"/>
      <c r="E7273" s="15"/>
      <c r="F7273" s="15"/>
      <c r="G7273" s="15"/>
      <c r="H7273" s="15"/>
      <c r="I7273" s="15"/>
      <c r="J7273" s="15"/>
      <c r="K7273" s="19"/>
      <c r="L7273" s="24" t="str">
        <f t="shared" ca="1" si="114"/>
        <v>-</v>
      </c>
      <c r="M7273" s="15"/>
      <c r="N7273" s="15"/>
      <c r="O7273" s="15"/>
      <c r="P7273" s="15"/>
    </row>
    <row r="7274" spans="1:16" x14ac:dyDescent="0.25">
      <c r="L7274" s="21" t="str">
        <f t="shared" ca="1" si="114"/>
        <v>-</v>
      </c>
    </row>
    <row r="7275" spans="1:16" x14ac:dyDescent="0.25">
      <c r="A7275" s="15"/>
      <c r="B7275" s="19"/>
      <c r="C7275" s="15"/>
      <c r="D7275" s="15"/>
      <c r="E7275" s="15"/>
      <c r="F7275" s="15"/>
      <c r="G7275" s="15"/>
      <c r="H7275" s="15"/>
      <c r="I7275" s="15"/>
      <c r="J7275" s="15"/>
      <c r="K7275" s="19"/>
      <c r="L7275" s="24" t="str">
        <f t="shared" ca="1" si="114"/>
        <v>-</v>
      </c>
      <c r="M7275" s="15"/>
      <c r="N7275" s="15"/>
      <c r="O7275" s="15"/>
      <c r="P7275" s="15"/>
    </row>
    <row r="7276" spans="1:16" x14ac:dyDescent="0.25">
      <c r="L7276" s="21" t="str">
        <f t="shared" ca="1" si="114"/>
        <v>-</v>
      </c>
    </row>
    <row r="7277" spans="1:16" x14ac:dyDescent="0.25">
      <c r="A7277" s="15"/>
      <c r="B7277" s="19"/>
      <c r="C7277" s="15"/>
      <c r="D7277" s="15"/>
      <c r="E7277" s="15"/>
      <c r="F7277" s="15"/>
      <c r="G7277" s="15"/>
      <c r="H7277" s="15"/>
      <c r="I7277" s="15"/>
      <c r="J7277" s="15"/>
      <c r="K7277" s="19"/>
      <c r="L7277" s="24" t="str">
        <f t="shared" ca="1" si="114"/>
        <v>-</v>
      </c>
      <c r="M7277" s="15"/>
      <c r="N7277" s="15"/>
      <c r="O7277" s="15"/>
      <c r="P7277" s="15"/>
    </row>
    <row r="7278" spans="1:16" x14ac:dyDescent="0.25">
      <c r="L7278" s="21" t="str">
        <f t="shared" ca="1" si="114"/>
        <v>-</v>
      </c>
    </row>
    <row r="7279" spans="1:16" x14ac:dyDescent="0.25">
      <c r="A7279" s="15"/>
      <c r="B7279" s="19"/>
      <c r="C7279" s="15"/>
      <c r="D7279" s="15"/>
      <c r="E7279" s="15"/>
      <c r="F7279" s="15"/>
      <c r="G7279" s="15"/>
      <c r="H7279" s="15"/>
      <c r="I7279" s="15"/>
      <c r="J7279" s="15"/>
      <c r="K7279" s="19"/>
      <c r="L7279" s="24" t="str">
        <f t="shared" ca="1" si="114"/>
        <v>-</v>
      </c>
      <c r="M7279" s="15"/>
      <c r="N7279" s="15"/>
      <c r="O7279" s="15"/>
      <c r="P7279" s="15"/>
    </row>
    <row r="7280" spans="1:16" x14ac:dyDescent="0.25">
      <c r="L7280" s="21" t="str">
        <f t="shared" ca="1" si="114"/>
        <v>-</v>
      </c>
    </row>
    <row r="7281" spans="1:16" x14ac:dyDescent="0.25">
      <c r="A7281" s="15"/>
      <c r="B7281" s="19"/>
      <c r="C7281" s="15"/>
      <c r="D7281" s="15"/>
      <c r="E7281" s="15"/>
      <c r="F7281" s="15"/>
      <c r="G7281" s="15"/>
      <c r="H7281" s="15"/>
      <c r="I7281" s="15"/>
      <c r="J7281" s="15"/>
      <c r="K7281" s="19"/>
      <c r="L7281" s="24" t="str">
        <f t="shared" ca="1" si="114"/>
        <v>-</v>
      </c>
      <c r="M7281" s="15"/>
      <c r="N7281" s="15"/>
      <c r="O7281" s="15"/>
      <c r="P7281" s="15"/>
    </row>
    <row r="7282" spans="1:16" x14ac:dyDescent="0.25">
      <c r="L7282" s="21" t="str">
        <f t="shared" ca="1" si="114"/>
        <v>-</v>
      </c>
    </row>
    <row r="7283" spans="1:16" x14ac:dyDescent="0.25">
      <c r="A7283" s="15"/>
      <c r="B7283" s="19"/>
      <c r="C7283" s="15"/>
      <c r="D7283" s="15"/>
      <c r="E7283" s="15"/>
      <c r="F7283" s="15"/>
      <c r="G7283" s="15"/>
      <c r="H7283" s="15"/>
      <c r="I7283" s="15"/>
      <c r="J7283" s="15"/>
      <c r="K7283" s="19"/>
      <c r="L7283" s="24" t="str">
        <f t="shared" ca="1" si="114"/>
        <v>-</v>
      </c>
      <c r="M7283" s="15"/>
      <c r="N7283" s="15"/>
      <c r="O7283" s="15"/>
      <c r="P7283" s="15"/>
    </row>
    <row r="7284" spans="1:16" x14ac:dyDescent="0.25">
      <c r="L7284" s="21" t="str">
        <f t="shared" ca="1" si="114"/>
        <v>-</v>
      </c>
    </row>
    <row r="7285" spans="1:16" x14ac:dyDescent="0.25">
      <c r="A7285" s="15"/>
      <c r="B7285" s="19"/>
      <c r="C7285" s="15"/>
      <c r="D7285" s="15"/>
      <c r="E7285" s="15"/>
      <c r="F7285" s="15"/>
      <c r="G7285" s="15"/>
      <c r="H7285" s="15"/>
      <c r="I7285" s="15"/>
      <c r="J7285" s="15"/>
      <c r="K7285" s="19"/>
      <c r="L7285" s="24" t="str">
        <f t="shared" ca="1" si="114"/>
        <v>-</v>
      </c>
      <c r="M7285" s="15"/>
      <c r="N7285" s="15"/>
      <c r="O7285" s="15"/>
      <c r="P7285" s="15"/>
    </row>
    <row r="7286" spans="1:16" x14ac:dyDescent="0.25">
      <c r="L7286" s="21" t="str">
        <f t="shared" ca="1" si="114"/>
        <v>-</v>
      </c>
    </row>
    <row r="7287" spans="1:16" x14ac:dyDescent="0.25">
      <c r="A7287" s="15"/>
      <c r="B7287" s="19"/>
      <c r="C7287" s="15"/>
      <c r="D7287" s="15"/>
      <c r="E7287" s="15"/>
      <c r="F7287" s="15"/>
      <c r="G7287" s="15"/>
      <c r="H7287" s="15"/>
      <c r="I7287" s="15"/>
      <c r="J7287" s="15"/>
      <c r="K7287" s="19"/>
      <c r="L7287" s="24" t="str">
        <f t="shared" ca="1" si="114"/>
        <v>-</v>
      </c>
      <c r="M7287" s="15"/>
      <c r="N7287" s="15"/>
      <c r="O7287" s="15"/>
      <c r="P7287" s="15"/>
    </row>
    <row r="7288" spans="1:16" x14ac:dyDescent="0.25">
      <c r="L7288" s="21" t="str">
        <f t="shared" ca="1" si="114"/>
        <v>-</v>
      </c>
    </row>
    <row r="7289" spans="1:16" x14ac:dyDescent="0.25">
      <c r="A7289" s="15"/>
      <c r="B7289" s="19"/>
      <c r="C7289" s="15"/>
      <c r="D7289" s="15"/>
      <c r="E7289" s="15"/>
      <c r="F7289" s="15"/>
      <c r="G7289" s="15"/>
      <c r="H7289" s="15"/>
      <c r="I7289" s="15"/>
      <c r="J7289" s="15"/>
      <c r="K7289" s="19"/>
      <c r="L7289" s="24" t="str">
        <f t="shared" ca="1" si="114"/>
        <v>-</v>
      </c>
      <c r="M7289" s="15"/>
      <c r="N7289" s="15"/>
      <c r="O7289" s="15"/>
      <c r="P7289" s="15"/>
    </row>
    <row r="7290" spans="1:16" x14ac:dyDescent="0.25">
      <c r="L7290" s="21" t="str">
        <f t="shared" ca="1" si="114"/>
        <v>-</v>
      </c>
    </row>
    <row r="7291" spans="1:16" x14ac:dyDescent="0.25">
      <c r="A7291" s="15"/>
      <c r="B7291" s="19"/>
      <c r="C7291" s="15"/>
      <c r="D7291" s="15"/>
      <c r="E7291" s="15"/>
      <c r="F7291" s="15"/>
      <c r="G7291" s="15"/>
      <c r="H7291" s="15"/>
      <c r="I7291" s="15"/>
      <c r="J7291" s="15"/>
      <c r="K7291" s="19"/>
      <c r="L7291" s="24" t="str">
        <f t="shared" ca="1" si="114"/>
        <v>-</v>
      </c>
      <c r="M7291" s="15"/>
      <c r="N7291" s="15"/>
      <c r="O7291" s="15"/>
      <c r="P7291" s="15"/>
    </row>
    <row r="7292" spans="1:16" x14ac:dyDescent="0.25">
      <c r="L7292" s="21" t="str">
        <f t="shared" ca="1" si="114"/>
        <v>-</v>
      </c>
    </row>
    <row r="7293" spans="1:16" x14ac:dyDescent="0.25">
      <c r="A7293" s="15"/>
      <c r="B7293" s="19"/>
      <c r="C7293" s="15"/>
      <c r="D7293" s="15"/>
      <c r="E7293" s="15"/>
      <c r="F7293" s="15"/>
      <c r="G7293" s="15"/>
      <c r="H7293" s="15"/>
      <c r="I7293" s="15"/>
      <c r="J7293" s="15"/>
      <c r="K7293" s="19"/>
      <c r="L7293" s="24" t="str">
        <f t="shared" ca="1" si="114"/>
        <v>-</v>
      </c>
      <c r="M7293" s="15"/>
      <c r="N7293" s="15"/>
      <c r="O7293" s="15"/>
      <c r="P7293" s="15"/>
    </row>
    <row r="7294" spans="1:16" x14ac:dyDescent="0.25">
      <c r="L7294" s="21" t="str">
        <f t="shared" ca="1" si="114"/>
        <v>-</v>
      </c>
    </row>
    <row r="7295" spans="1:16" x14ac:dyDescent="0.25">
      <c r="A7295" s="15"/>
      <c r="B7295" s="19"/>
      <c r="C7295" s="15"/>
      <c r="D7295" s="15"/>
      <c r="E7295" s="15"/>
      <c r="F7295" s="15"/>
      <c r="G7295" s="15"/>
      <c r="H7295" s="15"/>
      <c r="I7295" s="15"/>
      <c r="J7295" s="15"/>
      <c r="K7295" s="19"/>
      <c r="L7295" s="24" t="str">
        <f t="shared" ca="1" si="114"/>
        <v>-</v>
      </c>
      <c r="M7295" s="15"/>
      <c r="N7295" s="15"/>
      <c r="O7295" s="15"/>
      <c r="P7295" s="15"/>
    </row>
    <row r="7296" spans="1:16" x14ac:dyDescent="0.25">
      <c r="L7296" s="21" t="str">
        <f t="shared" ca="1" si="114"/>
        <v>-</v>
      </c>
    </row>
    <row r="7297" spans="1:16" x14ac:dyDescent="0.25">
      <c r="A7297" s="15"/>
      <c r="B7297" s="19"/>
      <c r="C7297" s="15"/>
      <c r="D7297" s="15"/>
      <c r="E7297" s="15"/>
      <c r="F7297" s="15"/>
      <c r="G7297" s="15"/>
      <c r="H7297" s="15"/>
      <c r="I7297" s="15"/>
      <c r="J7297" s="15"/>
      <c r="K7297" s="19"/>
      <c r="L7297" s="24" t="str">
        <f t="shared" ca="1" si="114"/>
        <v>-</v>
      </c>
      <c r="M7297" s="15"/>
      <c r="N7297" s="15"/>
      <c r="O7297" s="15"/>
      <c r="P7297" s="15"/>
    </row>
    <row r="7298" spans="1:16" x14ac:dyDescent="0.25">
      <c r="L7298" s="21" t="str">
        <f t="shared" ca="1" si="114"/>
        <v>-</v>
      </c>
    </row>
    <row r="7299" spans="1:16" x14ac:dyDescent="0.25">
      <c r="A7299" s="15"/>
      <c r="B7299" s="19"/>
      <c r="C7299" s="15"/>
      <c r="D7299" s="15"/>
      <c r="E7299" s="15"/>
      <c r="F7299" s="15"/>
      <c r="G7299" s="15"/>
      <c r="H7299" s="15"/>
      <c r="I7299" s="15"/>
      <c r="J7299" s="15"/>
      <c r="K7299" s="19"/>
      <c r="L7299" s="24" t="str">
        <f t="shared" ca="1" si="114"/>
        <v>-</v>
      </c>
      <c r="M7299" s="15"/>
      <c r="N7299" s="15"/>
      <c r="O7299" s="15"/>
      <c r="P7299" s="15"/>
    </row>
    <row r="7300" spans="1:16" x14ac:dyDescent="0.25">
      <c r="L7300" s="21" t="str">
        <f t="shared" ca="1" si="114"/>
        <v>-</v>
      </c>
    </row>
    <row r="7301" spans="1:16" x14ac:dyDescent="0.25">
      <c r="A7301" s="15"/>
      <c r="B7301" s="19"/>
      <c r="C7301" s="15"/>
      <c r="D7301" s="15"/>
      <c r="E7301" s="15"/>
      <c r="F7301" s="15"/>
      <c r="G7301" s="15"/>
      <c r="H7301" s="15"/>
      <c r="I7301" s="15"/>
      <c r="J7301" s="15"/>
      <c r="K7301" s="19"/>
      <c r="L7301" s="24" t="str">
        <f t="shared" ca="1" si="114"/>
        <v>-</v>
      </c>
      <c r="M7301" s="15"/>
      <c r="N7301" s="15"/>
      <c r="O7301" s="15"/>
      <c r="P7301" s="15"/>
    </row>
    <row r="7302" spans="1:16" x14ac:dyDescent="0.25">
      <c r="L7302" s="21" t="str">
        <f t="shared" ref="L7302:L7365" ca="1" si="115">IF(B7302&gt;1/1/1900, (IF(M7302="Closed",(DATEDIF(B7302,K7302,"d"))-(DATEDIF(H7302,J7302,"d")),IF(OR(M7302="Pending",ISBLANK(K7302)),TODAY()-B7302))),"-")</f>
        <v>-</v>
      </c>
    </row>
    <row r="7303" spans="1:16" x14ac:dyDescent="0.25">
      <c r="A7303" s="15"/>
      <c r="B7303" s="19"/>
      <c r="C7303" s="15"/>
      <c r="D7303" s="15"/>
      <c r="E7303" s="15"/>
      <c r="F7303" s="15"/>
      <c r="G7303" s="15"/>
      <c r="H7303" s="15"/>
      <c r="I7303" s="15"/>
      <c r="J7303" s="15"/>
      <c r="K7303" s="19"/>
      <c r="L7303" s="24" t="str">
        <f t="shared" ca="1" si="115"/>
        <v>-</v>
      </c>
      <c r="M7303" s="15"/>
      <c r="N7303" s="15"/>
      <c r="O7303" s="15"/>
      <c r="P7303" s="15"/>
    </row>
    <row r="7304" spans="1:16" x14ac:dyDescent="0.25">
      <c r="L7304" s="21" t="str">
        <f t="shared" ca="1" si="115"/>
        <v>-</v>
      </c>
    </row>
    <row r="7305" spans="1:16" x14ac:dyDescent="0.25">
      <c r="A7305" s="15"/>
      <c r="B7305" s="19"/>
      <c r="C7305" s="15"/>
      <c r="D7305" s="15"/>
      <c r="E7305" s="15"/>
      <c r="F7305" s="15"/>
      <c r="G7305" s="15"/>
      <c r="H7305" s="15"/>
      <c r="I7305" s="15"/>
      <c r="J7305" s="15"/>
      <c r="K7305" s="19"/>
      <c r="L7305" s="24" t="str">
        <f t="shared" ca="1" si="115"/>
        <v>-</v>
      </c>
      <c r="M7305" s="15"/>
      <c r="N7305" s="15"/>
      <c r="O7305" s="15"/>
      <c r="P7305" s="15"/>
    </row>
    <row r="7306" spans="1:16" x14ac:dyDescent="0.25">
      <c r="L7306" s="21" t="str">
        <f t="shared" ca="1" si="115"/>
        <v>-</v>
      </c>
    </row>
    <row r="7307" spans="1:16" x14ac:dyDescent="0.25">
      <c r="A7307" s="15"/>
      <c r="B7307" s="19"/>
      <c r="C7307" s="15"/>
      <c r="D7307" s="15"/>
      <c r="E7307" s="15"/>
      <c r="F7307" s="15"/>
      <c r="G7307" s="15"/>
      <c r="H7307" s="15"/>
      <c r="I7307" s="15"/>
      <c r="J7307" s="15"/>
      <c r="K7307" s="19"/>
      <c r="L7307" s="24" t="str">
        <f t="shared" ca="1" si="115"/>
        <v>-</v>
      </c>
      <c r="M7307" s="15"/>
      <c r="N7307" s="15"/>
      <c r="O7307" s="15"/>
      <c r="P7307" s="15"/>
    </row>
    <row r="7308" spans="1:16" x14ac:dyDescent="0.25">
      <c r="L7308" s="21" t="str">
        <f t="shared" ca="1" si="115"/>
        <v>-</v>
      </c>
    </row>
    <row r="7309" spans="1:16" x14ac:dyDescent="0.25">
      <c r="A7309" s="15"/>
      <c r="B7309" s="19"/>
      <c r="C7309" s="15"/>
      <c r="D7309" s="15"/>
      <c r="E7309" s="15"/>
      <c r="F7309" s="15"/>
      <c r="G7309" s="15"/>
      <c r="H7309" s="15"/>
      <c r="I7309" s="15"/>
      <c r="J7309" s="15"/>
      <c r="K7309" s="19"/>
      <c r="L7309" s="24" t="str">
        <f t="shared" ca="1" si="115"/>
        <v>-</v>
      </c>
      <c r="M7309" s="15"/>
      <c r="N7309" s="15"/>
      <c r="O7309" s="15"/>
      <c r="P7309" s="15"/>
    </row>
    <row r="7310" spans="1:16" x14ac:dyDescent="0.25">
      <c r="L7310" s="21" t="str">
        <f t="shared" ca="1" si="115"/>
        <v>-</v>
      </c>
    </row>
    <row r="7311" spans="1:16" x14ac:dyDescent="0.25">
      <c r="A7311" s="15"/>
      <c r="B7311" s="19"/>
      <c r="C7311" s="15"/>
      <c r="D7311" s="15"/>
      <c r="E7311" s="15"/>
      <c r="F7311" s="15"/>
      <c r="G7311" s="15"/>
      <c r="H7311" s="15"/>
      <c r="I7311" s="15"/>
      <c r="J7311" s="15"/>
      <c r="K7311" s="19"/>
      <c r="L7311" s="24" t="str">
        <f t="shared" ca="1" si="115"/>
        <v>-</v>
      </c>
      <c r="M7311" s="15"/>
      <c r="N7311" s="15"/>
      <c r="O7311" s="15"/>
      <c r="P7311" s="15"/>
    </row>
    <row r="7312" spans="1:16" x14ac:dyDescent="0.25">
      <c r="L7312" s="21" t="str">
        <f t="shared" ca="1" si="115"/>
        <v>-</v>
      </c>
    </row>
    <row r="7313" spans="1:16" x14ac:dyDescent="0.25">
      <c r="A7313" s="15"/>
      <c r="B7313" s="19"/>
      <c r="C7313" s="15"/>
      <c r="D7313" s="15"/>
      <c r="E7313" s="15"/>
      <c r="F7313" s="15"/>
      <c r="G7313" s="15"/>
      <c r="H7313" s="15"/>
      <c r="I7313" s="15"/>
      <c r="J7313" s="15"/>
      <c r="K7313" s="19"/>
      <c r="L7313" s="24" t="str">
        <f t="shared" ca="1" si="115"/>
        <v>-</v>
      </c>
      <c r="M7313" s="15"/>
      <c r="N7313" s="15"/>
      <c r="O7313" s="15"/>
      <c r="P7313" s="15"/>
    </row>
    <row r="7314" spans="1:16" x14ac:dyDescent="0.25">
      <c r="L7314" s="21" t="str">
        <f t="shared" ca="1" si="115"/>
        <v>-</v>
      </c>
    </row>
    <row r="7315" spans="1:16" x14ac:dyDescent="0.25">
      <c r="A7315" s="15"/>
      <c r="B7315" s="19"/>
      <c r="C7315" s="15"/>
      <c r="D7315" s="15"/>
      <c r="E7315" s="15"/>
      <c r="F7315" s="15"/>
      <c r="G7315" s="15"/>
      <c r="H7315" s="15"/>
      <c r="I7315" s="15"/>
      <c r="J7315" s="15"/>
      <c r="K7315" s="19"/>
      <c r="L7315" s="24" t="str">
        <f t="shared" ca="1" si="115"/>
        <v>-</v>
      </c>
      <c r="M7315" s="15"/>
      <c r="N7315" s="15"/>
      <c r="O7315" s="15"/>
      <c r="P7315" s="15"/>
    </row>
    <row r="7316" spans="1:16" x14ac:dyDescent="0.25">
      <c r="L7316" s="21" t="str">
        <f t="shared" ca="1" si="115"/>
        <v>-</v>
      </c>
    </row>
    <row r="7317" spans="1:16" x14ac:dyDescent="0.25">
      <c r="A7317" s="15"/>
      <c r="B7317" s="19"/>
      <c r="C7317" s="15"/>
      <c r="D7317" s="15"/>
      <c r="E7317" s="15"/>
      <c r="F7317" s="15"/>
      <c r="G7317" s="15"/>
      <c r="H7317" s="15"/>
      <c r="I7317" s="15"/>
      <c r="J7317" s="15"/>
      <c r="K7317" s="19"/>
      <c r="L7317" s="24" t="str">
        <f t="shared" ca="1" si="115"/>
        <v>-</v>
      </c>
      <c r="M7317" s="15"/>
      <c r="N7317" s="15"/>
      <c r="O7317" s="15"/>
      <c r="P7317" s="15"/>
    </row>
    <row r="7318" spans="1:16" x14ac:dyDescent="0.25">
      <c r="L7318" s="21" t="str">
        <f t="shared" ca="1" si="115"/>
        <v>-</v>
      </c>
    </row>
    <row r="7319" spans="1:16" x14ac:dyDescent="0.25">
      <c r="A7319" s="15"/>
      <c r="B7319" s="19"/>
      <c r="C7319" s="15"/>
      <c r="D7319" s="15"/>
      <c r="E7319" s="15"/>
      <c r="F7319" s="15"/>
      <c r="G7319" s="15"/>
      <c r="H7319" s="15"/>
      <c r="I7319" s="15"/>
      <c r="J7319" s="15"/>
      <c r="K7319" s="19"/>
      <c r="L7319" s="24" t="str">
        <f t="shared" ca="1" si="115"/>
        <v>-</v>
      </c>
      <c r="M7319" s="15"/>
      <c r="N7319" s="15"/>
      <c r="O7319" s="15"/>
      <c r="P7319" s="15"/>
    </row>
    <row r="7320" spans="1:16" x14ac:dyDescent="0.25">
      <c r="L7320" s="21" t="str">
        <f t="shared" ca="1" si="115"/>
        <v>-</v>
      </c>
    </row>
    <row r="7321" spans="1:16" x14ac:dyDescent="0.25">
      <c r="A7321" s="15"/>
      <c r="B7321" s="19"/>
      <c r="C7321" s="15"/>
      <c r="D7321" s="15"/>
      <c r="E7321" s="15"/>
      <c r="F7321" s="15"/>
      <c r="G7321" s="15"/>
      <c r="H7321" s="15"/>
      <c r="I7321" s="15"/>
      <c r="J7321" s="15"/>
      <c r="K7321" s="19"/>
      <c r="L7321" s="24" t="str">
        <f t="shared" ca="1" si="115"/>
        <v>-</v>
      </c>
      <c r="M7321" s="15"/>
      <c r="N7321" s="15"/>
      <c r="O7321" s="15"/>
      <c r="P7321" s="15"/>
    </row>
    <row r="7322" spans="1:16" x14ac:dyDescent="0.25">
      <c r="L7322" s="21" t="str">
        <f t="shared" ca="1" si="115"/>
        <v>-</v>
      </c>
    </row>
    <row r="7323" spans="1:16" x14ac:dyDescent="0.25">
      <c r="A7323" s="15"/>
      <c r="B7323" s="19"/>
      <c r="C7323" s="15"/>
      <c r="D7323" s="15"/>
      <c r="E7323" s="15"/>
      <c r="F7323" s="15"/>
      <c r="G7323" s="15"/>
      <c r="H7323" s="15"/>
      <c r="I7323" s="15"/>
      <c r="J7323" s="15"/>
      <c r="K7323" s="19"/>
      <c r="L7323" s="24" t="str">
        <f t="shared" ca="1" si="115"/>
        <v>-</v>
      </c>
      <c r="M7323" s="15"/>
      <c r="N7323" s="15"/>
      <c r="O7323" s="15"/>
      <c r="P7323" s="15"/>
    </row>
    <row r="7324" spans="1:16" x14ac:dyDescent="0.25">
      <c r="L7324" s="21" t="str">
        <f t="shared" ca="1" si="115"/>
        <v>-</v>
      </c>
    </row>
    <row r="7325" spans="1:16" x14ac:dyDescent="0.25">
      <c r="A7325" s="15"/>
      <c r="B7325" s="19"/>
      <c r="C7325" s="15"/>
      <c r="D7325" s="15"/>
      <c r="E7325" s="15"/>
      <c r="F7325" s="15"/>
      <c r="G7325" s="15"/>
      <c r="H7325" s="15"/>
      <c r="I7325" s="15"/>
      <c r="J7325" s="15"/>
      <c r="K7325" s="19"/>
      <c r="L7325" s="24" t="str">
        <f t="shared" ca="1" si="115"/>
        <v>-</v>
      </c>
      <c r="M7325" s="15"/>
      <c r="N7325" s="15"/>
      <c r="O7325" s="15"/>
      <c r="P7325" s="15"/>
    </row>
    <row r="7326" spans="1:16" x14ac:dyDescent="0.25">
      <c r="L7326" s="21" t="str">
        <f t="shared" ca="1" si="115"/>
        <v>-</v>
      </c>
    </row>
    <row r="7327" spans="1:16" x14ac:dyDescent="0.25">
      <c r="A7327" s="15"/>
      <c r="B7327" s="19"/>
      <c r="C7327" s="15"/>
      <c r="D7327" s="15"/>
      <c r="E7327" s="15"/>
      <c r="F7327" s="15"/>
      <c r="G7327" s="15"/>
      <c r="H7327" s="15"/>
      <c r="I7327" s="15"/>
      <c r="J7327" s="15"/>
      <c r="K7327" s="19"/>
      <c r="L7327" s="24" t="str">
        <f t="shared" ca="1" si="115"/>
        <v>-</v>
      </c>
      <c r="M7327" s="15"/>
      <c r="N7327" s="15"/>
      <c r="O7327" s="15"/>
      <c r="P7327" s="15"/>
    </row>
    <row r="7328" spans="1:16" x14ac:dyDescent="0.25">
      <c r="L7328" s="21" t="str">
        <f t="shared" ca="1" si="115"/>
        <v>-</v>
      </c>
    </row>
    <row r="7329" spans="1:16" x14ac:dyDescent="0.25">
      <c r="A7329" s="15"/>
      <c r="B7329" s="19"/>
      <c r="C7329" s="15"/>
      <c r="D7329" s="15"/>
      <c r="E7329" s="15"/>
      <c r="F7329" s="15"/>
      <c r="G7329" s="15"/>
      <c r="H7329" s="15"/>
      <c r="I7329" s="15"/>
      <c r="J7329" s="15"/>
      <c r="K7329" s="19"/>
      <c r="L7329" s="24" t="str">
        <f t="shared" ca="1" si="115"/>
        <v>-</v>
      </c>
      <c r="M7329" s="15"/>
      <c r="N7329" s="15"/>
      <c r="O7329" s="15"/>
      <c r="P7329" s="15"/>
    </row>
    <row r="7330" spans="1:16" x14ac:dyDescent="0.25">
      <c r="L7330" s="21" t="str">
        <f t="shared" ca="1" si="115"/>
        <v>-</v>
      </c>
    </row>
    <row r="7331" spans="1:16" x14ac:dyDescent="0.25">
      <c r="A7331" s="15"/>
      <c r="B7331" s="19"/>
      <c r="C7331" s="15"/>
      <c r="D7331" s="15"/>
      <c r="E7331" s="15"/>
      <c r="F7331" s="15"/>
      <c r="G7331" s="15"/>
      <c r="H7331" s="15"/>
      <c r="I7331" s="15"/>
      <c r="J7331" s="15"/>
      <c r="K7331" s="19"/>
      <c r="L7331" s="24" t="str">
        <f t="shared" ca="1" si="115"/>
        <v>-</v>
      </c>
      <c r="M7331" s="15"/>
      <c r="N7331" s="15"/>
      <c r="O7331" s="15"/>
      <c r="P7331" s="15"/>
    </row>
    <row r="7332" spans="1:16" x14ac:dyDescent="0.25">
      <c r="L7332" s="21" t="str">
        <f t="shared" ca="1" si="115"/>
        <v>-</v>
      </c>
    </row>
    <row r="7333" spans="1:16" x14ac:dyDescent="0.25">
      <c r="A7333" s="15"/>
      <c r="B7333" s="19"/>
      <c r="C7333" s="15"/>
      <c r="D7333" s="15"/>
      <c r="E7333" s="15"/>
      <c r="F7333" s="15"/>
      <c r="G7333" s="15"/>
      <c r="H7333" s="15"/>
      <c r="I7333" s="15"/>
      <c r="J7333" s="15"/>
      <c r="K7333" s="19"/>
      <c r="L7333" s="24" t="str">
        <f t="shared" ca="1" si="115"/>
        <v>-</v>
      </c>
      <c r="M7333" s="15"/>
      <c r="N7333" s="15"/>
      <c r="O7333" s="15"/>
      <c r="P7333" s="15"/>
    </row>
    <row r="7334" spans="1:16" x14ac:dyDescent="0.25">
      <c r="L7334" s="21" t="str">
        <f t="shared" ca="1" si="115"/>
        <v>-</v>
      </c>
    </row>
    <row r="7335" spans="1:16" x14ac:dyDescent="0.25">
      <c r="A7335" s="15"/>
      <c r="B7335" s="19"/>
      <c r="C7335" s="15"/>
      <c r="D7335" s="15"/>
      <c r="E7335" s="15"/>
      <c r="F7335" s="15"/>
      <c r="G7335" s="15"/>
      <c r="H7335" s="15"/>
      <c r="I7335" s="15"/>
      <c r="J7335" s="15"/>
      <c r="K7335" s="19"/>
      <c r="L7335" s="24" t="str">
        <f t="shared" ca="1" si="115"/>
        <v>-</v>
      </c>
      <c r="M7335" s="15"/>
      <c r="N7335" s="15"/>
      <c r="O7335" s="15"/>
      <c r="P7335" s="15"/>
    </row>
    <row r="7336" spans="1:16" x14ac:dyDescent="0.25">
      <c r="L7336" s="21" t="str">
        <f t="shared" ca="1" si="115"/>
        <v>-</v>
      </c>
    </row>
    <row r="7337" spans="1:16" x14ac:dyDescent="0.25">
      <c r="A7337" s="15"/>
      <c r="B7337" s="19"/>
      <c r="C7337" s="15"/>
      <c r="D7337" s="15"/>
      <c r="E7337" s="15"/>
      <c r="F7337" s="15"/>
      <c r="G7337" s="15"/>
      <c r="H7337" s="15"/>
      <c r="I7337" s="15"/>
      <c r="J7337" s="15"/>
      <c r="K7337" s="19"/>
      <c r="L7337" s="24" t="str">
        <f t="shared" ca="1" si="115"/>
        <v>-</v>
      </c>
      <c r="M7337" s="15"/>
      <c r="N7337" s="15"/>
      <c r="O7337" s="15"/>
      <c r="P7337" s="15"/>
    </row>
    <row r="7338" spans="1:16" x14ac:dyDescent="0.25">
      <c r="L7338" s="21" t="str">
        <f t="shared" ca="1" si="115"/>
        <v>-</v>
      </c>
    </row>
    <row r="7339" spans="1:16" x14ac:dyDescent="0.25">
      <c r="A7339" s="15"/>
      <c r="B7339" s="19"/>
      <c r="C7339" s="15"/>
      <c r="D7339" s="15"/>
      <c r="E7339" s="15"/>
      <c r="F7339" s="15"/>
      <c r="G7339" s="15"/>
      <c r="H7339" s="15"/>
      <c r="I7339" s="15"/>
      <c r="J7339" s="15"/>
      <c r="K7339" s="19"/>
      <c r="L7339" s="24" t="str">
        <f t="shared" ca="1" si="115"/>
        <v>-</v>
      </c>
      <c r="M7339" s="15"/>
      <c r="N7339" s="15"/>
      <c r="O7339" s="15"/>
      <c r="P7339" s="15"/>
    </row>
    <row r="7340" spans="1:16" x14ac:dyDescent="0.25">
      <c r="L7340" s="21" t="str">
        <f t="shared" ca="1" si="115"/>
        <v>-</v>
      </c>
    </row>
    <row r="7341" spans="1:16" x14ac:dyDescent="0.25">
      <c r="A7341" s="15"/>
      <c r="B7341" s="19"/>
      <c r="C7341" s="15"/>
      <c r="D7341" s="15"/>
      <c r="E7341" s="15"/>
      <c r="F7341" s="15"/>
      <c r="G7341" s="15"/>
      <c r="H7341" s="15"/>
      <c r="I7341" s="15"/>
      <c r="J7341" s="15"/>
      <c r="K7341" s="19"/>
      <c r="L7341" s="24" t="str">
        <f t="shared" ca="1" si="115"/>
        <v>-</v>
      </c>
      <c r="M7341" s="15"/>
      <c r="N7341" s="15"/>
      <c r="O7341" s="15"/>
      <c r="P7341" s="15"/>
    </row>
    <row r="7342" spans="1:16" x14ac:dyDescent="0.25">
      <c r="L7342" s="21" t="str">
        <f t="shared" ca="1" si="115"/>
        <v>-</v>
      </c>
    </row>
    <row r="7343" spans="1:16" x14ac:dyDescent="0.25">
      <c r="A7343" s="15"/>
      <c r="B7343" s="19"/>
      <c r="C7343" s="15"/>
      <c r="D7343" s="15"/>
      <c r="E7343" s="15"/>
      <c r="F7343" s="15"/>
      <c r="G7343" s="15"/>
      <c r="H7343" s="15"/>
      <c r="I7343" s="15"/>
      <c r="J7343" s="15"/>
      <c r="K7343" s="19"/>
      <c r="L7343" s="24" t="str">
        <f t="shared" ca="1" si="115"/>
        <v>-</v>
      </c>
      <c r="M7343" s="15"/>
      <c r="N7343" s="15"/>
      <c r="O7343" s="15"/>
      <c r="P7343" s="15"/>
    </row>
    <row r="7344" spans="1:16" x14ac:dyDescent="0.25">
      <c r="L7344" s="21" t="str">
        <f t="shared" ca="1" si="115"/>
        <v>-</v>
      </c>
    </row>
    <row r="7345" spans="1:16" x14ac:dyDescent="0.25">
      <c r="A7345" s="15"/>
      <c r="B7345" s="19"/>
      <c r="C7345" s="15"/>
      <c r="D7345" s="15"/>
      <c r="E7345" s="15"/>
      <c r="F7345" s="15"/>
      <c r="G7345" s="15"/>
      <c r="H7345" s="15"/>
      <c r="I7345" s="15"/>
      <c r="J7345" s="15"/>
      <c r="K7345" s="19"/>
      <c r="L7345" s="24" t="str">
        <f t="shared" ca="1" si="115"/>
        <v>-</v>
      </c>
      <c r="M7345" s="15"/>
      <c r="N7345" s="15"/>
      <c r="O7345" s="15"/>
      <c r="P7345" s="15"/>
    </row>
    <row r="7346" spans="1:16" x14ac:dyDescent="0.25">
      <c r="L7346" s="21" t="str">
        <f t="shared" ca="1" si="115"/>
        <v>-</v>
      </c>
    </row>
    <row r="7347" spans="1:16" x14ac:dyDescent="0.25">
      <c r="A7347" s="15"/>
      <c r="B7347" s="19"/>
      <c r="C7347" s="15"/>
      <c r="D7347" s="15"/>
      <c r="E7347" s="15"/>
      <c r="F7347" s="15"/>
      <c r="G7347" s="15"/>
      <c r="H7347" s="15"/>
      <c r="I7347" s="15"/>
      <c r="J7347" s="15"/>
      <c r="K7347" s="19"/>
      <c r="L7347" s="24" t="str">
        <f t="shared" ca="1" si="115"/>
        <v>-</v>
      </c>
      <c r="M7347" s="15"/>
      <c r="N7347" s="15"/>
      <c r="O7347" s="15"/>
      <c r="P7347" s="15"/>
    </row>
    <row r="7348" spans="1:16" x14ac:dyDescent="0.25">
      <c r="L7348" s="21" t="str">
        <f t="shared" ca="1" si="115"/>
        <v>-</v>
      </c>
    </row>
    <row r="7349" spans="1:16" x14ac:dyDescent="0.25">
      <c r="A7349" s="15"/>
      <c r="B7349" s="19"/>
      <c r="C7349" s="15"/>
      <c r="D7349" s="15"/>
      <c r="E7349" s="15"/>
      <c r="F7349" s="15"/>
      <c r="G7349" s="15"/>
      <c r="H7349" s="15"/>
      <c r="I7349" s="15"/>
      <c r="J7349" s="15"/>
      <c r="K7349" s="19"/>
      <c r="L7349" s="24" t="str">
        <f t="shared" ca="1" si="115"/>
        <v>-</v>
      </c>
      <c r="M7349" s="15"/>
      <c r="N7349" s="15"/>
      <c r="O7349" s="15"/>
      <c r="P7349" s="15"/>
    </row>
    <row r="7350" spans="1:16" x14ac:dyDescent="0.25">
      <c r="L7350" s="21" t="str">
        <f t="shared" ca="1" si="115"/>
        <v>-</v>
      </c>
    </row>
    <row r="7351" spans="1:16" x14ac:dyDescent="0.25">
      <c r="A7351" s="15"/>
      <c r="B7351" s="19"/>
      <c r="C7351" s="15"/>
      <c r="D7351" s="15"/>
      <c r="E7351" s="15"/>
      <c r="F7351" s="15"/>
      <c r="G7351" s="15"/>
      <c r="H7351" s="15"/>
      <c r="I7351" s="15"/>
      <c r="J7351" s="15"/>
      <c r="K7351" s="19"/>
      <c r="L7351" s="24" t="str">
        <f t="shared" ca="1" si="115"/>
        <v>-</v>
      </c>
      <c r="M7351" s="15"/>
      <c r="N7351" s="15"/>
      <c r="O7351" s="15"/>
      <c r="P7351" s="15"/>
    </row>
    <row r="7352" spans="1:16" x14ac:dyDescent="0.25">
      <c r="L7352" s="21" t="str">
        <f t="shared" ca="1" si="115"/>
        <v>-</v>
      </c>
    </row>
    <row r="7353" spans="1:16" x14ac:dyDescent="0.25">
      <c r="A7353" s="15"/>
      <c r="B7353" s="19"/>
      <c r="C7353" s="15"/>
      <c r="D7353" s="15"/>
      <c r="E7353" s="15"/>
      <c r="F7353" s="15"/>
      <c r="G7353" s="15"/>
      <c r="H7353" s="15"/>
      <c r="I7353" s="15"/>
      <c r="J7353" s="15"/>
      <c r="K7353" s="19"/>
      <c r="L7353" s="24" t="str">
        <f t="shared" ca="1" si="115"/>
        <v>-</v>
      </c>
      <c r="M7353" s="15"/>
      <c r="N7353" s="15"/>
      <c r="O7353" s="15"/>
      <c r="P7353" s="15"/>
    </row>
    <row r="7354" spans="1:16" x14ac:dyDescent="0.25">
      <c r="L7354" s="21" t="str">
        <f t="shared" ca="1" si="115"/>
        <v>-</v>
      </c>
    </row>
    <row r="7355" spans="1:16" x14ac:dyDescent="0.25">
      <c r="A7355" s="15"/>
      <c r="B7355" s="19"/>
      <c r="C7355" s="15"/>
      <c r="D7355" s="15"/>
      <c r="E7355" s="15"/>
      <c r="F7355" s="15"/>
      <c r="G7355" s="15"/>
      <c r="H7355" s="15"/>
      <c r="I7355" s="15"/>
      <c r="J7355" s="15"/>
      <c r="K7355" s="19"/>
      <c r="L7355" s="24" t="str">
        <f t="shared" ca="1" si="115"/>
        <v>-</v>
      </c>
      <c r="M7355" s="15"/>
      <c r="N7355" s="15"/>
      <c r="O7355" s="15"/>
      <c r="P7355" s="15"/>
    </row>
    <row r="7356" spans="1:16" x14ac:dyDescent="0.25">
      <c r="L7356" s="21" t="str">
        <f t="shared" ca="1" si="115"/>
        <v>-</v>
      </c>
    </row>
    <row r="7357" spans="1:16" x14ac:dyDescent="0.25">
      <c r="A7357" s="15"/>
      <c r="B7357" s="19"/>
      <c r="C7357" s="15"/>
      <c r="D7357" s="15"/>
      <c r="E7357" s="15"/>
      <c r="F7357" s="15"/>
      <c r="G7357" s="15"/>
      <c r="H7357" s="15"/>
      <c r="I7357" s="15"/>
      <c r="J7357" s="15"/>
      <c r="K7357" s="19"/>
      <c r="L7357" s="24" t="str">
        <f t="shared" ca="1" si="115"/>
        <v>-</v>
      </c>
      <c r="M7357" s="15"/>
      <c r="N7357" s="15"/>
      <c r="O7357" s="15"/>
      <c r="P7357" s="15"/>
    </row>
    <row r="7358" spans="1:16" x14ac:dyDescent="0.25">
      <c r="L7358" s="21" t="str">
        <f t="shared" ca="1" si="115"/>
        <v>-</v>
      </c>
    </row>
    <row r="7359" spans="1:16" x14ac:dyDescent="0.25">
      <c r="A7359" s="15"/>
      <c r="B7359" s="19"/>
      <c r="C7359" s="15"/>
      <c r="D7359" s="15"/>
      <c r="E7359" s="15"/>
      <c r="F7359" s="15"/>
      <c r="G7359" s="15"/>
      <c r="H7359" s="15"/>
      <c r="I7359" s="15"/>
      <c r="J7359" s="15"/>
      <c r="K7359" s="19"/>
      <c r="L7359" s="24" t="str">
        <f t="shared" ca="1" si="115"/>
        <v>-</v>
      </c>
      <c r="M7359" s="15"/>
      <c r="N7359" s="15"/>
      <c r="O7359" s="15"/>
      <c r="P7359" s="15"/>
    </row>
    <row r="7360" spans="1:16" x14ac:dyDescent="0.25">
      <c r="L7360" s="21" t="str">
        <f t="shared" ca="1" si="115"/>
        <v>-</v>
      </c>
    </row>
    <row r="7361" spans="1:16" x14ac:dyDescent="0.25">
      <c r="A7361" s="15"/>
      <c r="B7361" s="19"/>
      <c r="C7361" s="15"/>
      <c r="D7361" s="15"/>
      <c r="E7361" s="15"/>
      <c r="F7361" s="15"/>
      <c r="G7361" s="15"/>
      <c r="H7361" s="15"/>
      <c r="I7361" s="15"/>
      <c r="J7361" s="15"/>
      <c r="K7361" s="19"/>
      <c r="L7361" s="24" t="str">
        <f t="shared" ca="1" si="115"/>
        <v>-</v>
      </c>
      <c r="M7361" s="15"/>
      <c r="N7361" s="15"/>
      <c r="O7361" s="15"/>
      <c r="P7361" s="15"/>
    </row>
    <row r="7362" spans="1:16" x14ac:dyDescent="0.25">
      <c r="L7362" s="21" t="str">
        <f t="shared" ca="1" si="115"/>
        <v>-</v>
      </c>
    </row>
    <row r="7363" spans="1:16" x14ac:dyDescent="0.25">
      <c r="A7363" s="15"/>
      <c r="B7363" s="19"/>
      <c r="C7363" s="15"/>
      <c r="D7363" s="15"/>
      <c r="E7363" s="15"/>
      <c r="F7363" s="15"/>
      <c r="G7363" s="15"/>
      <c r="H7363" s="15"/>
      <c r="I7363" s="15"/>
      <c r="J7363" s="15"/>
      <c r="K7363" s="19"/>
      <c r="L7363" s="24" t="str">
        <f t="shared" ca="1" si="115"/>
        <v>-</v>
      </c>
      <c r="M7363" s="15"/>
      <c r="N7363" s="15"/>
      <c r="O7363" s="15"/>
      <c r="P7363" s="15"/>
    </row>
    <row r="7364" spans="1:16" x14ac:dyDescent="0.25">
      <c r="L7364" s="21" t="str">
        <f t="shared" ca="1" si="115"/>
        <v>-</v>
      </c>
    </row>
    <row r="7365" spans="1:16" x14ac:dyDescent="0.25">
      <c r="A7365" s="15"/>
      <c r="B7365" s="19"/>
      <c r="C7365" s="15"/>
      <c r="D7365" s="15"/>
      <c r="E7365" s="15"/>
      <c r="F7365" s="15"/>
      <c r="G7365" s="15"/>
      <c r="H7365" s="15"/>
      <c r="I7365" s="15"/>
      <c r="J7365" s="15"/>
      <c r="K7365" s="19"/>
      <c r="L7365" s="24" t="str">
        <f t="shared" ca="1" si="115"/>
        <v>-</v>
      </c>
      <c r="M7365" s="15"/>
      <c r="N7365" s="15"/>
      <c r="O7365" s="15"/>
      <c r="P7365" s="15"/>
    </row>
    <row r="7366" spans="1:16" x14ac:dyDescent="0.25">
      <c r="L7366" s="21" t="str">
        <f t="shared" ref="L7366:L7429" ca="1" si="116">IF(B7366&gt;1/1/1900, (IF(M7366="Closed",(DATEDIF(B7366,K7366,"d"))-(DATEDIF(H7366,J7366,"d")),IF(OR(M7366="Pending",ISBLANK(K7366)),TODAY()-B7366))),"-")</f>
        <v>-</v>
      </c>
    </row>
    <row r="7367" spans="1:16" x14ac:dyDescent="0.25">
      <c r="A7367" s="15"/>
      <c r="B7367" s="19"/>
      <c r="C7367" s="15"/>
      <c r="D7367" s="15"/>
      <c r="E7367" s="15"/>
      <c r="F7367" s="15"/>
      <c r="G7367" s="15"/>
      <c r="H7367" s="15"/>
      <c r="I7367" s="15"/>
      <c r="J7367" s="15"/>
      <c r="K7367" s="19"/>
      <c r="L7367" s="24" t="str">
        <f t="shared" ca="1" si="116"/>
        <v>-</v>
      </c>
      <c r="M7367" s="15"/>
      <c r="N7367" s="15"/>
      <c r="O7367" s="15"/>
      <c r="P7367" s="15"/>
    </row>
    <row r="7368" spans="1:16" x14ac:dyDescent="0.25">
      <c r="L7368" s="21" t="str">
        <f t="shared" ca="1" si="116"/>
        <v>-</v>
      </c>
    </row>
    <row r="7369" spans="1:16" x14ac:dyDescent="0.25">
      <c r="A7369" s="15"/>
      <c r="B7369" s="19"/>
      <c r="C7369" s="15"/>
      <c r="D7369" s="15"/>
      <c r="E7369" s="15"/>
      <c r="F7369" s="15"/>
      <c r="G7369" s="15"/>
      <c r="H7369" s="15"/>
      <c r="I7369" s="15"/>
      <c r="J7369" s="15"/>
      <c r="K7369" s="19"/>
      <c r="L7369" s="24" t="str">
        <f t="shared" ca="1" si="116"/>
        <v>-</v>
      </c>
      <c r="M7369" s="15"/>
      <c r="N7369" s="15"/>
      <c r="O7369" s="15"/>
      <c r="P7369" s="15"/>
    </row>
    <row r="7370" spans="1:16" x14ac:dyDescent="0.25">
      <c r="L7370" s="21" t="str">
        <f t="shared" ca="1" si="116"/>
        <v>-</v>
      </c>
    </row>
    <row r="7371" spans="1:16" x14ac:dyDescent="0.25">
      <c r="A7371" s="15"/>
      <c r="B7371" s="19"/>
      <c r="C7371" s="15"/>
      <c r="D7371" s="15"/>
      <c r="E7371" s="15"/>
      <c r="F7371" s="15"/>
      <c r="G7371" s="15"/>
      <c r="H7371" s="15"/>
      <c r="I7371" s="15"/>
      <c r="J7371" s="15"/>
      <c r="K7371" s="19"/>
      <c r="L7371" s="24" t="str">
        <f t="shared" ca="1" si="116"/>
        <v>-</v>
      </c>
      <c r="M7371" s="15"/>
      <c r="N7371" s="15"/>
      <c r="O7371" s="15"/>
      <c r="P7371" s="15"/>
    </row>
    <row r="7372" spans="1:16" x14ac:dyDescent="0.25">
      <c r="L7372" s="21" t="str">
        <f t="shared" ca="1" si="116"/>
        <v>-</v>
      </c>
    </row>
    <row r="7373" spans="1:16" x14ac:dyDescent="0.25">
      <c r="A7373" s="15"/>
      <c r="B7373" s="19"/>
      <c r="C7373" s="15"/>
      <c r="D7373" s="15"/>
      <c r="E7373" s="15"/>
      <c r="F7373" s="15"/>
      <c r="G7373" s="15"/>
      <c r="H7373" s="15"/>
      <c r="I7373" s="15"/>
      <c r="J7373" s="15"/>
      <c r="K7373" s="19"/>
      <c r="L7373" s="24" t="str">
        <f t="shared" ca="1" si="116"/>
        <v>-</v>
      </c>
      <c r="M7373" s="15"/>
      <c r="N7373" s="15"/>
      <c r="O7373" s="15"/>
      <c r="P7373" s="15"/>
    </row>
    <row r="7374" spans="1:16" x14ac:dyDescent="0.25">
      <c r="L7374" s="21" t="str">
        <f t="shared" ca="1" si="116"/>
        <v>-</v>
      </c>
    </row>
    <row r="7375" spans="1:16" x14ac:dyDescent="0.25">
      <c r="A7375" s="15"/>
      <c r="B7375" s="19"/>
      <c r="C7375" s="15"/>
      <c r="D7375" s="15"/>
      <c r="E7375" s="15"/>
      <c r="F7375" s="15"/>
      <c r="G7375" s="15"/>
      <c r="H7375" s="15"/>
      <c r="I7375" s="15"/>
      <c r="J7375" s="15"/>
      <c r="K7375" s="19"/>
      <c r="L7375" s="24" t="str">
        <f t="shared" ca="1" si="116"/>
        <v>-</v>
      </c>
      <c r="M7375" s="15"/>
      <c r="N7375" s="15"/>
      <c r="O7375" s="15"/>
      <c r="P7375" s="15"/>
    </row>
    <row r="7376" spans="1:16" x14ac:dyDescent="0.25">
      <c r="L7376" s="21" t="str">
        <f t="shared" ca="1" si="116"/>
        <v>-</v>
      </c>
    </row>
    <row r="7377" spans="1:16" x14ac:dyDescent="0.25">
      <c r="A7377" s="15"/>
      <c r="B7377" s="19"/>
      <c r="C7377" s="15"/>
      <c r="D7377" s="15"/>
      <c r="E7377" s="15"/>
      <c r="F7377" s="15"/>
      <c r="G7377" s="15"/>
      <c r="H7377" s="15"/>
      <c r="I7377" s="15"/>
      <c r="J7377" s="15"/>
      <c r="K7377" s="19"/>
      <c r="L7377" s="24" t="str">
        <f t="shared" ca="1" si="116"/>
        <v>-</v>
      </c>
      <c r="M7377" s="15"/>
      <c r="N7377" s="15"/>
      <c r="O7377" s="15"/>
      <c r="P7377" s="15"/>
    </row>
    <row r="7378" spans="1:16" x14ac:dyDescent="0.25">
      <c r="L7378" s="21" t="str">
        <f t="shared" ca="1" si="116"/>
        <v>-</v>
      </c>
    </row>
    <row r="7379" spans="1:16" x14ac:dyDescent="0.25">
      <c r="A7379" s="15"/>
      <c r="B7379" s="19"/>
      <c r="C7379" s="15"/>
      <c r="D7379" s="15"/>
      <c r="E7379" s="15"/>
      <c r="F7379" s="15"/>
      <c r="G7379" s="15"/>
      <c r="H7379" s="15"/>
      <c r="I7379" s="15"/>
      <c r="J7379" s="15"/>
      <c r="K7379" s="19"/>
      <c r="L7379" s="24" t="str">
        <f t="shared" ca="1" si="116"/>
        <v>-</v>
      </c>
      <c r="M7379" s="15"/>
      <c r="N7379" s="15"/>
      <c r="O7379" s="15"/>
      <c r="P7379" s="15"/>
    </row>
    <row r="7380" spans="1:16" x14ac:dyDescent="0.25">
      <c r="L7380" s="21" t="str">
        <f t="shared" ca="1" si="116"/>
        <v>-</v>
      </c>
    </row>
    <row r="7381" spans="1:16" x14ac:dyDescent="0.25">
      <c r="A7381" s="15"/>
      <c r="B7381" s="19"/>
      <c r="C7381" s="15"/>
      <c r="D7381" s="15"/>
      <c r="E7381" s="15"/>
      <c r="F7381" s="15"/>
      <c r="G7381" s="15"/>
      <c r="H7381" s="15"/>
      <c r="I7381" s="15"/>
      <c r="J7381" s="15"/>
      <c r="K7381" s="19"/>
      <c r="L7381" s="24" t="str">
        <f t="shared" ca="1" si="116"/>
        <v>-</v>
      </c>
      <c r="M7381" s="15"/>
      <c r="N7381" s="15"/>
      <c r="O7381" s="15"/>
      <c r="P7381" s="15"/>
    </row>
    <row r="7382" spans="1:16" x14ac:dyDescent="0.25">
      <c r="L7382" s="21" t="str">
        <f t="shared" ca="1" si="116"/>
        <v>-</v>
      </c>
    </row>
    <row r="7383" spans="1:16" x14ac:dyDescent="0.25">
      <c r="A7383" s="15"/>
      <c r="B7383" s="19"/>
      <c r="C7383" s="15"/>
      <c r="D7383" s="15"/>
      <c r="E7383" s="15"/>
      <c r="F7383" s="15"/>
      <c r="G7383" s="15"/>
      <c r="H7383" s="15"/>
      <c r="I7383" s="15"/>
      <c r="J7383" s="15"/>
      <c r="K7383" s="19"/>
      <c r="L7383" s="24" t="str">
        <f t="shared" ca="1" si="116"/>
        <v>-</v>
      </c>
      <c r="M7383" s="15"/>
      <c r="N7383" s="15"/>
      <c r="O7383" s="15"/>
      <c r="P7383" s="15"/>
    </row>
    <row r="7384" spans="1:16" x14ac:dyDescent="0.25">
      <c r="L7384" s="21" t="str">
        <f t="shared" ca="1" si="116"/>
        <v>-</v>
      </c>
    </row>
    <row r="7385" spans="1:16" x14ac:dyDescent="0.25">
      <c r="A7385" s="15"/>
      <c r="B7385" s="19"/>
      <c r="C7385" s="15"/>
      <c r="D7385" s="15"/>
      <c r="E7385" s="15"/>
      <c r="F7385" s="15"/>
      <c r="G7385" s="15"/>
      <c r="H7385" s="15"/>
      <c r="I7385" s="15"/>
      <c r="J7385" s="15"/>
      <c r="K7385" s="19"/>
      <c r="L7385" s="24" t="str">
        <f t="shared" ca="1" si="116"/>
        <v>-</v>
      </c>
      <c r="M7385" s="15"/>
      <c r="N7385" s="15"/>
      <c r="O7385" s="15"/>
      <c r="P7385" s="15"/>
    </row>
    <row r="7386" spans="1:16" x14ac:dyDescent="0.25">
      <c r="L7386" s="21" t="str">
        <f t="shared" ca="1" si="116"/>
        <v>-</v>
      </c>
    </row>
    <row r="7387" spans="1:16" x14ac:dyDescent="0.25">
      <c r="A7387" s="15"/>
      <c r="B7387" s="19"/>
      <c r="C7387" s="15"/>
      <c r="D7387" s="15"/>
      <c r="E7387" s="15"/>
      <c r="F7387" s="15"/>
      <c r="G7387" s="15"/>
      <c r="H7387" s="15"/>
      <c r="I7387" s="15"/>
      <c r="J7387" s="15"/>
      <c r="K7387" s="19"/>
      <c r="L7387" s="24" t="str">
        <f t="shared" ca="1" si="116"/>
        <v>-</v>
      </c>
      <c r="M7387" s="15"/>
      <c r="N7387" s="15"/>
      <c r="O7387" s="15"/>
      <c r="P7387" s="15"/>
    </row>
    <row r="7388" spans="1:16" x14ac:dyDescent="0.25">
      <c r="L7388" s="21" t="str">
        <f t="shared" ca="1" si="116"/>
        <v>-</v>
      </c>
    </row>
    <row r="7389" spans="1:16" x14ac:dyDescent="0.25">
      <c r="A7389" s="15"/>
      <c r="B7389" s="19"/>
      <c r="C7389" s="15"/>
      <c r="D7389" s="15"/>
      <c r="E7389" s="15"/>
      <c r="F7389" s="15"/>
      <c r="G7389" s="15"/>
      <c r="H7389" s="15"/>
      <c r="I7389" s="15"/>
      <c r="J7389" s="15"/>
      <c r="K7389" s="19"/>
      <c r="L7389" s="24" t="str">
        <f t="shared" ca="1" si="116"/>
        <v>-</v>
      </c>
      <c r="M7389" s="15"/>
      <c r="N7389" s="15"/>
      <c r="O7389" s="15"/>
      <c r="P7389" s="15"/>
    </row>
    <row r="7390" spans="1:16" x14ac:dyDescent="0.25">
      <c r="L7390" s="21" t="str">
        <f t="shared" ca="1" si="116"/>
        <v>-</v>
      </c>
    </row>
    <row r="7391" spans="1:16" x14ac:dyDescent="0.25">
      <c r="A7391" s="15"/>
      <c r="B7391" s="19"/>
      <c r="C7391" s="15"/>
      <c r="D7391" s="15"/>
      <c r="E7391" s="15"/>
      <c r="F7391" s="15"/>
      <c r="G7391" s="15"/>
      <c r="H7391" s="15"/>
      <c r="I7391" s="15"/>
      <c r="J7391" s="15"/>
      <c r="K7391" s="19"/>
      <c r="L7391" s="24" t="str">
        <f t="shared" ca="1" si="116"/>
        <v>-</v>
      </c>
      <c r="M7391" s="15"/>
      <c r="N7391" s="15"/>
      <c r="O7391" s="15"/>
      <c r="P7391" s="15"/>
    </row>
    <row r="7392" spans="1:16" x14ac:dyDescent="0.25">
      <c r="L7392" s="21" t="str">
        <f t="shared" ca="1" si="116"/>
        <v>-</v>
      </c>
    </row>
    <row r="7393" spans="1:16" x14ac:dyDescent="0.25">
      <c r="A7393" s="15"/>
      <c r="B7393" s="19"/>
      <c r="C7393" s="15"/>
      <c r="D7393" s="15"/>
      <c r="E7393" s="15"/>
      <c r="F7393" s="15"/>
      <c r="G7393" s="15"/>
      <c r="H7393" s="15"/>
      <c r="I7393" s="15"/>
      <c r="J7393" s="15"/>
      <c r="K7393" s="19"/>
      <c r="L7393" s="24" t="str">
        <f t="shared" ca="1" si="116"/>
        <v>-</v>
      </c>
      <c r="M7393" s="15"/>
      <c r="N7393" s="15"/>
      <c r="O7393" s="15"/>
      <c r="P7393" s="15"/>
    </row>
    <row r="7394" spans="1:16" x14ac:dyDescent="0.25">
      <c r="L7394" s="21" t="str">
        <f t="shared" ca="1" si="116"/>
        <v>-</v>
      </c>
    </row>
    <row r="7395" spans="1:16" x14ac:dyDescent="0.25">
      <c r="A7395" s="15"/>
      <c r="B7395" s="19"/>
      <c r="C7395" s="15"/>
      <c r="D7395" s="15"/>
      <c r="E7395" s="15"/>
      <c r="F7395" s="15"/>
      <c r="G7395" s="15"/>
      <c r="H7395" s="15"/>
      <c r="I7395" s="15"/>
      <c r="J7395" s="15"/>
      <c r="K7395" s="19"/>
      <c r="L7395" s="24" t="str">
        <f t="shared" ca="1" si="116"/>
        <v>-</v>
      </c>
      <c r="M7395" s="15"/>
      <c r="N7395" s="15"/>
      <c r="O7395" s="15"/>
      <c r="P7395" s="15"/>
    </row>
    <row r="7396" spans="1:16" x14ac:dyDescent="0.25">
      <c r="L7396" s="21" t="str">
        <f t="shared" ca="1" si="116"/>
        <v>-</v>
      </c>
    </row>
    <row r="7397" spans="1:16" x14ac:dyDescent="0.25">
      <c r="A7397" s="15"/>
      <c r="B7397" s="19"/>
      <c r="C7397" s="15"/>
      <c r="D7397" s="15"/>
      <c r="E7397" s="15"/>
      <c r="F7397" s="15"/>
      <c r="G7397" s="15"/>
      <c r="H7397" s="15"/>
      <c r="I7397" s="15"/>
      <c r="J7397" s="15"/>
      <c r="K7397" s="19"/>
      <c r="L7397" s="24" t="str">
        <f t="shared" ca="1" si="116"/>
        <v>-</v>
      </c>
      <c r="M7397" s="15"/>
      <c r="N7397" s="15"/>
      <c r="O7397" s="15"/>
      <c r="P7397" s="15"/>
    </row>
    <row r="7398" spans="1:16" x14ac:dyDescent="0.25">
      <c r="L7398" s="21" t="str">
        <f t="shared" ca="1" si="116"/>
        <v>-</v>
      </c>
    </row>
    <row r="7399" spans="1:16" x14ac:dyDescent="0.25">
      <c r="A7399" s="15"/>
      <c r="B7399" s="19"/>
      <c r="C7399" s="15"/>
      <c r="D7399" s="15"/>
      <c r="E7399" s="15"/>
      <c r="F7399" s="15"/>
      <c r="G7399" s="15"/>
      <c r="H7399" s="15"/>
      <c r="I7399" s="15"/>
      <c r="J7399" s="15"/>
      <c r="K7399" s="19"/>
      <c r="L7399" s="24" t="str">
        <f t="shared" ca="1" si="116"/>
        <v>-</v>
      </c>
      <c r="M7399" s="15"/>
      <c r="N7399" s="15"/>
      <c r="O7399" s="15"/>
      <c r="P7399" s="15"/>
    </row>
    <row r="7400" spans="1:16" x14ac:dyDescent="0.25">
      <c r="L7400" s="21" t="str">
        <f t="shared" ca="1" si="116"/>
        <v>-</v>
      </c>
    </row>
    <row r="7401" spans="1:16" x14ac:dyDescent="0.25">
      <c r="A7401" s="15"/>
      <c r="B7401" s="19"/>
      <c r="C7401" s="15"/>
      <c r="D7401" s="15"/>
      <c r="E7401" s="15"/>
      <c r="F7401" s="15"/>
      <c r="G7401" s="15"/>
      <c r="H7401" s="15"/>
      <c r="I7401" s="15"/>
      <c r="J7401" s="15"/>
      <c r="K7401" s="19"/>
      <c r="L7401" s="24" t="str">
        <f t="shared" ca="1" si="116"/>
        <v>-</v>
      </c>
      <c r="M7401" s="15"/>
      <c r="N7401" s="15"/>
      <c r="O7401" s="15"/>
      <c r="P7401" s="15"/>
    </row>
    <row r="7402" spans="1:16" x14ac:dyDescent="0.25">
      <c r="L7402" s="21" t="str">
        <f t="shared" ca="1" si="116"/>
        <v>-</v>
      </c>
    </row>
    <row r="7403" spans="1:16" x14ac:dyDescent="0.25">
      <c r="A7403" s="15"/>
      <c r="B7403" s="19"/>
      <c r="C7403" s="15"/>
      <c r="D7403" s="15"/>
      <c r="E7403" s="15"/>
      <c r="F7403" s="15"/>
      <c r="G7403" s="15"/>
      <c r="H7403" s="15"/>
      <c r="I7403" s="15"/>
      <c r="J7403" s="15"/>
      <c r="K7403" s="19"/>
      <c r="L7403" s="24" t="str">
        <f t="shared" ca="1" si="116"/>
        <v>-</v>
      </c>
      <c r="M7403" s="15"/>
      <c r="N7403" s="15"/>
      <c r="O7403" s="15"/>
      <c r="P7403" s="15"/>
    </row>
    <row r="7404" spans="1:16" x14ac:dyDescent="0.25">
      <c r="L7404" s="21" t="str">
        <f t="shared" ca="1" si="116"/>
        <v>-</v>
      </c>
    </row>
    <row r="7405" spans="1:16" x14ac:dyDescent="0.25">
      <c r="A7405" s="15"/>
      <c r="B7405" s="19"/>
      <c r="C7405" s="15"/>
      <c r="D7405" s="15"/>
      <c r="E7405" s="15"/>
      <c r="F7405" s="15"/>
      <c r="G7405" s="15"/>
      <c r="H7405" s="15"/>
      <c r="I7405" s="15"/>
      <c r="J7405" s="15"/>
      <c r="K7405" s="19"/>
      <c r="L7405" s="24" t="str">
        <f t="shared" ca="1" si="116"/>
        <v>-</v>
      </c>
      <c r="M7405" s="15"/>
      <c r="N7405" s="15"/>
      <c r="O7405" s="15"/>
      <c r="P7405" s="15"/>
    </row>
    <row r="7406" spans="1:16" x14ac:dyDescent="0.25">
      <c r="L7406" s="21" t="str">
        <f t="shared" ca="1" si="116"/>
        <v>-</v>
      </c>
    </row>
    <row r="7407" spans="1:16" x14ac:dyDescent="0.25">
      <c r="A7407" s="15"/>
      <c r="B7407" s="19"/>
      <c r="C7407" s="15"/>
      <c r="D7407" s="15"/>
      <c r="E7407" s="15"/>
      <c r="F7407" s="15"/>
      <c r="G7407" s="15"/>
      <c r="H7407" s="15"/>
      <c r="I7407" s="15"/>
      <c r="J7407" s="15"/>
      <c r="K7407" s="19"/>
      <c r="L7407" s="24" t="str">
        <f t="shared" ca="1" si="116"/>
        <v>-</v>
      </c>
      <c r="M7407" s="15"/>
      <c r="N7407" s="15"/>
      <c r="O7407" s="15"/>
      <c r="P7407" s="15"/>
    </row>
    <row r="7408" spans="1:16" x14ac:dyDescent="0.25">
      <c r="L7408" s="21" t="str">
        <f t="shared" ca="1" si="116"/>
        <v>-</v>
      </c>
    </row>
    <row r="7409" spans="1:16" x14ac:dyDescent="0.25">
      <c r="A7409" s="15"/>
      <c r="B7409" s="19"/>
      <c r="C7409" s="15"/>
      <c r="D7409" s="15"/>
      <c r="E7409" s="15"/>
      <c r="F7409" s="15"/>
      <c r="G7409" s="15"/>
      <c r="H7409" s="15"/>
      <c r="I7409" s="15"/>
      <c r="J7409" s="15"/>
      <c r="K7409" s="19"/>
      <c r="L7409" s="24" t="str">
        <f t="shared" ca="1" si="116"/>
        <v>-</v>
      </c>
      <c r="M7409" s="15"/>
      <c r="N7409" s="15"/>
      <c r="O7409" s="15"/>
      <c r="P7409" s="15"/>
    </row>
    <row r="7410" spans="1:16" x14ac:dyDescent="0.25">
      <c r="L7410" s="21" t="str">
        <f t="shared" ca="1" si="116"/>
        <v>-</v>
      </c>
    </row>
    <row r="7411" spans="1:16" x14ac:dyDescent="0.25">
      <c r="A7411" s="15"/>
      <c r="B7411" s="19"/>
      <c r="C7411" s="15"/>
      <c r="D7411" s="15"/>
      <c r="E7411" s="15"/>
      <c r="F7411" s="15"/>
      <c r="G7411" s="15"/>
      <c r="H7411" s="15"/>
      <c r="I7411" s="15"/>
      <c r="J7411" s="15"/>
      <c r="K7411" s="19"/>
      <c r="L7411" s="24" t="str">
        <f t="shared" ca="1" si="116"/>
        <v>-</v>
      </c>
      <c r="M7411" s="15"/>
      <c r="N7411" s="15"/>
      <c r="O7411" s="15"/>
      <c r="P7411" s="15"/>
    </row>
    <row r="7412" spans="1:16" x14ac:dyDescent="0.25">
      <c r="L7412" s="21" t="str">
        <f t="shared" ca="1" si="116"/>
        <v>-</v>
      </c>
    </row>
    <row r="7413" spans="1:16" x14ac:dyDescent="0.25">
      <c r="A7413" s="15"/>
      <c r="B7413" s="19"/>
      <c r="C7413" s="15"/>
      <c r="D7413" s="15"/>
      <c r="E7413" s="15"/>
      <c r="F7413" s="15"/>
      <c r="G7413" s="15"/>
      <c r="H7413" s="15"/>
      <c r="I7413" s="15"/>
      <c r="J7413" s="15"/>
      <c r="K7413" s="19"/>
      <c r="L7413" s="24" t="str">
        <f t="shared" ca="1" si="116"/>
        <v>-</v>
      </c>
      <c r="M7413" s="15"/>
      <c r="N7413" s="15"/>
      <c r="O7413" s="15"/>
      <c r="P7413" s="15"/>
    </row>
    <row r="7414" spans="1:16" x14ac:dyDescent="0.25">
      <c r="L7414" s="21" t="str">
        <f t="shared" ca="1" si="116"/>
        <v>-</v>
      </c>
    </row>
    <row r="7415" spans="1:16" x14ac:dyDescent="0.25">
      <c r="A7415" s="15"/>
      <c r="B7415" s="19"/>
      <c r="C7415" s="15"/>
      <c r="D7415" s="15"/>
      <c r="E7415" s="15"/>
      <c r="F7415" s="15"/>
      <c r="G7415" s="15"/>
      <c r="H7415" s="15"/>
      <c r="I7415" s="15"/>
      <c r="J7415" s="15"/>
      <c r="K7415" s="19"/>
      <c r="L7415" s="24" t="str">
        <f t="shared" ca="1" si="116"/>
        <v>-</v>
      </c>
      <c r="M7415" s="15"/>
      <c r="N7415" s="15"/>
      <c r="O7415" s="15"/>
      <c r="P7415" s="15"/>
    </row>
    <row r="7416" spans="1:16" x14ac:dyDescent="0.25">
      <c r="L7416" s="21" t="str">
        <f t="shared" ca="1" si="116"/>
        <v>-</v>
      </c>
    </row>
    <row r="7417" spans="1:16" x14ac:dyDescent="0.25">
      <c r="A7417" s="15"/>
      <c r="B7417" s="19"/>
      <c r="C7417" s="15"/>
      <c r="D7417" s="15"/>
      <c r="E7417" s="15"/>
      <c r="F7417" s="15"/>
      <c r="G7417" s="15"/>
      <c r="H7417" s="15"/>
      <c r="I7417" s="15"/>
      <c r="J7417" s="15"/>
      <c r="K7417" s="19"/>
      <c r="L7417" s="24" t="str">
        <f t="shared" ca="1" si="116"/>
        <v>-</v>
      </c>
      <c r="M7417" s="15"/>
      <c r="N7417" s="15"/>
      <c r="O7417" s="15"/>
      <c r="P7417" s="15"/>
    </row>
    <row r="7418" spans="1:16" x14ac:dyDescent="0.25">
      <c r="L7418" s="21" t="str">
        <f t="shared" ca="1" si="116"/>
        <v>-</v>
      </c>
    </row>
    <row r="7419" spans="1:16" x14ac:dyDescent="0.25">
      <c r="A7419" s="15"/>
      <c r="B7419" s="19"/>
      <c r="C7419" s="15"/>
      <c r="D7419" s="15"/>
      <c r="E7419" s="15"/>
      <c r="F7419" s="15"/>
      <c r="G7419" s="15"/>
      <c r="H7419" s="15"/>
      <c r="I7419" s="15"/>
      <c r="J7419" s="15"/>
      <c r="K7419" s="19"/>
      <c r="L7419" s="24" t="str">
        <f t="shared" ca="1" si="116"/>
        <v>-</v>
      </c>
      <c r="M7419" s="15"/>
      <c r="N7419" s="15"/>
      <c r="O7419" s="15"/>
      <c r="P7419" s="15"/>
    </row>
    <row r="7420" spans="1:16" x14ac:dyDescent="0.25">
      <c r="L7420" s="21" t="str">
        <f t="shared" ca="1" si="116"/>
        <v>-</v>
      </c>
    </row>
    <row r="7421" spans="1:16" x14ac:dyDescent="0.25">
      <c r="A7421" s="15"/>
      <c r="B7421" s="19"/>
      <c r="C7421" s="15"/>
      <c r="D7421" s="15"/>
      <c r="E7421" s="15"/>
      <c r="F7421" s="15"/>
      <c r="G7421" s="15"/>
      <c r="H7421" s="15"/>
      <c r="I7421" s="15"/>
      <c r="J7421" s="15"/>
      <c r="K7421" s="19"/>
      <c r="L7421" s="24" t="str">
        <f t="shared" ca="1" si="116"/>
        <v>-</v>
      </c>
      <c r="M7421" s="15"/>
      <c r="N7421" s="15"/>
      <c r="O7421" s="15"/>
      <c r="P7421" s="15"/>
    </row>
    <row r="7422" spans="1:16" x14ac:dyDescent="0.25">
      <c r="L7422" s="21" t="str">
        <f t="shared" ca="1" si="116"/>
        <v>-</v>
      </c>
    </row>
    <row r="7423" spans="1:16" x14ac:dyDescent="0.25">
      <c r="A7423" s="15"/>
      <c r="B7423" s="19"/>
      <c r="C7423" s="15"/>
      <c r="D7423" s="15"/>
      <c r="E7423" s="15"/>
      <c r="F7423" s="15"/>
      <c r="G7423" s="15"/>
      <c r="H7423" s="15"/>
      <c r="I7423" s="15"/>
      <c r="J7423" s="15"/>
      <c r="K7423" s="19"/>
      <c r="L7423" s="24" t="str">
        <f t="shared" ca="1" si="116"/>
        <v>-</v>
      </c>
      <c r="M7423" s="15"/>
      <c r="N7423" s="15"/>
      <c r="O7423" s="15"/>
      <c r="P7423" s="15"/>
    </row>
    <row r="7424" spans="1:16" x14ac:dyDescent="0.25">
      <c r="L7424" s="21" t="str">
        <f t="shared" ca="1" si="116"/>
        <v>-</v>
      </c>
    </row>
    <row r="7425" spans="1:16" x14ac:dyDescent="0.25">
      <c r="A7425" s="15"/>
      <c r="B7425" s="19"/>
      <c r="C7425" s="15"/>
      <c r="D7425" s="15"/>
      <c r="E7425" s="15"/>
      <c r="F7425" s="15"/>
      <c r="G7425" s="15"/>
      <c r="H7425" s="15"/>
      <c r="I7425" s="15"/>
      <c r="J7425" s="15"/>
      <c r="K7425" s="19"/>
      <c r="L7425" s="24" t="str">
        <f t="shared" ca="1" si="116"/>
        <v>-</v>
      </c>
      <c r="M7425" s="15"/>
      <c r="N7425" s="15"/>
      <c r="O7425" s="15"/>
      <c r="P7425" s="15"/>
    </row>
    <row r="7426" spans="1:16" x14ac:dyDescent="0.25">
      <c r="L7426" s="21" t="str">
        <f t="shared" ca="1" si="116"/>
        <v>-</v>
      </c>
    </row>
    <row r="7427" spans="1:16" x14ac:dyDescent="0.25">
      <c r="A7427" s="15"/>
      <c r="B7427" s="19"/>
      <c r="C7427" s="15"/>
      <c r="D7427" s="15"/>
      <c r="E7427" s="15"/>
      <c r="F7427" s="15"/>
      <c r="G7427" s="15"/>
      <c r="H7427" s="15"/>
      <c r="I7427" s="15"/>
      <c r="J7427" s="15"/>
      <c r="K7427" s="19"/>
      <c r="L7427" s="24" t="str">
        <f t="shared" ca="1" si="116"/>
        <v>-</v>
      </c>
      <c r="M7427" s="15"/>
      <c r="N7427" s="15"/>
      <c r="O7427" s="15"/>
      <c r="P7427" s="15"/>
    </row>
    <row r="7428" spans="1:16" x14ac:dyDescent="0.25">
      <c r="L7428" s="21" t="str">
        <f t="shared" ca="1" si="116"/>
        <v>-</v>
      </c>
    </row>
    <row r="7429" spans="1:16" x14ac:dyDescent="0.25">
      <c r="A7429" s="15"/>
      <c r="B7429" s="19"/>
      <c r="C7429" s="15"/>
      <c r="D7429" s="15"/>
      <c r="E7429" s="15"/>
      <c r="F7429" s="15"/>
      <c r="G7429" s="15"/>
      <c r="H7429" s="15"/>
      <c r="I7429" s="15"/>
      <c r="J7429" s="15"/>
      <c r="K7429" s="19"/>
      <c r="L7429" s="24" t="str">
        <f t="shared" ca="1" si="116"/>
        <v>-</v>
      </c>
      <c r="M7429" s="15"/>
      <c r="N7429" s="15"/>
      <c r="O7429" s="15"/>
      <c r="P7429" s="15"/>
    </row>
    <row r="7430" spans="1:16" x14ac:dyDescent="0.25">
      <c r="L7430" s="21" t="str">
        <f t="shared" ref="L7430:L7493" ca="1" si="117">IF(B7430&gt;1/1/1900, (IF(M7430="Closed",(DATEDIF(B7430,K7430,"d"))-(DATEDIF(H7430,J7430,"d")),IF(OR(M7430="Pending",ISBLANK(K7430)),TODAY()-B7430))),"-")</f>
        <v>-</v>
      </c>
    </row>
    <row r="7431" spans="1:16" x14ac:dyDescent="0.25">
      <c r="A7431" s="15"/>
      <c r="B7431" s="19"/>
      <c r="C7431" s="15"/>
      <c r="D7431" s="15"/>
      <c r="E7431" s="15"/>
      <c r="F7431" s="15"/>
      <c r="G7431" s="15"/>
      <c r="H7431" s="15"/>
      <c r="I7431" s="15"/>
      <c r="J7431" s="15"/>
      <c r="K7431" s="19"/>
      <c r="L7431" s="24" t="str">
        <f t="shared" ca="1" si="117"/>
        <v>-</v>
      </c>
      <c r="M7431" s="15"/>
      <c r="N7431" s="15"/>
      <c r="O7431" s="15"/>
      <c r="P7431" s="15"/>
    </row>
    <row r="7432" spans="1:16" x14ac:dyDescent="0.25">
      <c r="L7432" s="21" t="str">
        <f t="shared" ca="1" si="117"/>
        <v>-</v>
      </c>
    </row>
    <row r="7433" spans="1:16" x14ac:dyDescent="0.25">
      <c r="A7433" s="15"/>
      <c r="B7433" s="19"/>
      <c r="C7433" s="15"/>
      <c r="D7433" s="15"/>
      <c r="E7433" s="15"/>
      <c r="F7433" s="15"/>
      <c r="G7433" s="15"/>
      <c r="H7433" s="15"/>
      <c r="I7433" s="15"/>
      <c r="J7433" s="15"/>
      <c r="K7433" s="19"/>
      <c r="L7433" s="24" t="str">
        <f t="shared" ca="1" si="117"/>
        <v>-</v>
      </c>
      <c r="M7433" s="15"/>
      <c r="N7433" s="15"/>
      <c r="O7433" s="15"/>
      <c r="P7433" s="15"/>
    </row>
    <row r="7434" spans="1:16" x14ac:dyDescent="0.25">
      <c r="L7434" s="21" t="str">
        <f t="shared" ca="1" si="117"/>
        <v>-</v>
      </c>
    </row>
    <row r="7435" spans="1:16" x14ac:dyDescent="0.25">
      <c r="A7435" s="15"/>
      <c r="B7435" s="19"/>
      <c r="C7435" s="15"/>
      <c r="D7435" s="15"/>
      <c r="E7435" s="15"/>
      <c r="F7435" s="15"/>
      <c r="G7435" s="15"/>
      <c r="H7435" s="15"/>
      <c r="I7435" s="15"/>
      <c r="J7435" s="15"/>
      <c r="K7435" s="19"/>
      <c r="L7435" s="24" t="str">
        <f t="shared" ca="1" si="117"/>
        <v>-</v>
      </c>
      <c r="M7435" s="15"/>
      <c r="N7435" s="15"/>
      <c r="O7435" s="15"/>
      <c r="P7435" s="15"/>
    </row>
    <row r="7436" spans="1:16" x14ac:dyDescent="0.25">
      <c r="L7436" s="21" t="str">
        <f t="shared" ca="1" si="117"/>
        <v>-</v>
      </c>
    </row>
    <row r="7437" spans="1:16" x14ac:dyDescent="0.25">
      <c r="A7437" s="15"/>
      <c r="B7437" s="19"/>
      <c r="C7437" s="15"/>
      <c r="D7437" s="15"/>
      <c r="E7437" s="15"/>
      <c r="F7437" s="15"/>
      <c r="G7437" s="15"/>
      <c r="H7437" s="15"/>
      <c r="I7437" s="15"/>
      <c r="J7437" s="15"/>
      <c r="K7437" s="19"/>
      <c r="L7437" s="24" t="str">
        <f t="shared" ca="1" si="117"/>
        <v>-</v>
      </c>
      <c r="M7437" s="15"/>
      <c r="N7437" s="15"/>
      <c r="O7437" s="15"/>
      <c r="P7437" s="15"/>
    </row>
    <row r="7438" spans="1:16" x14ac:dyDescent="0.25">
      <c r="L7438" s="21" t="str">
        <f t="shared" ca="1" si="117"/>
        <v>-</v>
      </c>
    </row>
    <row r="7439" spans="1:16" x14ac:dyDescent="0.25">
      <c r="A7439" s="15"/>
      <c r="B7439" s="19"/>
      <c r="C7439" s="15"/>
      <c r="D7439" s="15"/>
      <c r="E7439" s="15"/>
      <c r="F7439" s="15"/>
      <c r="G7439" s="15"/>
      <c r="H7439" s="15"/>
      <c r="I7439" s="15"/>
      <c r="J7439" s="15"/>
      <c r="K7439" s="19"/>
      <c r="L7439" s="24" t="str">
        <f t="shared" ca="1" si="117"/>
        <v>-</v>
      </c>
      <c r="M7439" s="15"/>
      <c r="N7439" s="15"/>
      <c r="O7439" s="15"/>
      <c r="P7439" s="15"/>
    </row>
    <row r="7440" spans="1:16" x14ac:dyDescent="0.25">
      <c r="L7440" s="21" t="str">
        <f t="shared" ca="1" si="117"/>
        <v>-</v>
      </c>
    </row>
    <row r="7441" spans="1:16" x14ac:dyDescent="0.25">
      <c r="A7441" s="15"/>
      <c r="B7441" s="19"/>
      <c r="C7441" s="15"/>
      <c r="D7441" s="15"/>
      <c r="E7441" s="15"/>
      <c r="F7441" s="15"/>
      <c r="G7441" s="15"/>
      <c r="H7441" s="15"/>
      <c r="I7441" s="15"/>
      <c r="J7441" s="15"/>
      <c r="K7441" s="19"/>
      <c r="L7441" s="24" t="str">
        <f t="shared" ca="1" si="117"/>
        <v>-</v>
      </c>
      <c r="M7441" s="15"/>
      <c r="N7441" s="15"/>
      <c r="O7441" s="15"/>
      <c r="P7441" s="15"/>
    </row>
    <row r="7442" spans="1:16" x14ac:dyDescent="0.25">
      <c r="L7442" s="21" t="str">
        <f t="shared" ca="1" si="117"/>
        <v>-</v>
      </c>
    </row>
    <row r="7443" spans="1:16" x14ac:dyDescent="0.25">
      <c r="A7443" s="15"/>
      <c r="B7443" s="19"/>
      <c r="C7443" s="15"/>
      <c r="D7443" s="15"/>
      <c r="E7443" s="15"/>
      <c r="F7443" s="15"/>
      <c r="G7443" s="15"/>
      <c r="H7443" s="15"/>
      <c r="I7443" s="15"/>
      <c r="J7443" s="15"/>
      <c r="K7443" s="19"/>
      <c r="L7443" s="24" t="str">
        <f t="shared" ca="1" si="117"/>
        <v>-</v>
      </c>
      <c r="M7443" s="15"/>
      <c r="N7443" s="15"/>
      <c r="O7443" s="15"/>
      <c r="P7443" s="15"/>
    </row>
    <row r="7444" spans="1:16" x14ac:dyDescent="0.25">
      <c r="L7444" s="21" t="str">
        <f t="shared" ca="1" si="117"/>
        <v>-</v>
      </c>
    </row>
    <row r="7445" spans="1:16" x14ac:dyDescent="0.25">
      <c r="A7445" s="15"/>
      <c r="B7445" s="19"/>
      <c r="C7445" s="15"/>
      <c r="D7445" s="15"/>
      <c r="E7445" s="15"/>
      <c r="F7445" s="15"/>
      <c r="G7445" s="15"/>
      <c r="H7445" s="15"/>
      <c r="I7445" s="15"/>
      <c r="J7445" s="15"/>
      <c r="K7445" s="19"/>
      <c r="L7445" s="24" t="str">
        <f t="shared" ca="1" si="117"/>
        <v>-</v>
      </c>
      <c r="M7445" s="15"/>
      <c r="N7445" s="15"/>
      <c r="O7445" s="15"/>
      <c r="P7445" s="15"/>
    </row>
    <row r="7446" spans="1:16" x14ac:dyDescent="0.25">
      <c r="L7446" s="21" t="str">
        <f t="shared" ca="1" si="117"/>
        <v>-</v>
      </c>
    </row>
    <row r="7447" spans="1:16" x14ac:dyDescent="0.25">
      <c r="A7447" s="15"/>
      <c r="B7447" s="19"/>
      <c r="C7447" s="15"/>
      <c r="D7447" s="15"/>
      <c r="E7447" s="15"/>
      <c r="F7447" s="15"/>
      <c r="G7447" s="15"/>
      <c r="H7447" s="15"/>
      <c r="I7447" s="15"/>
      <c r="J7447" s="15"/>
      <c r="K7447" s="19"/>
      <c r="L7447" s="24" t="str">
        <f t="shared" ca="1" si="117"/>
        <v>-</v>
      </c>
      <c r="M7447" s="15"/>
      <c r="N7447" s="15"/>
      <c r="O7447" s="15"/>
      <c r="P7447" s="15"/>
    </row>
    <row r="7448" spans="1:16" x14ac:dyDescent="0.25">
      <c r="L7448" s="21" t="str">
        <f t="shared" ca="1" si="117"/>
        <v>-</v>
      </c>
    </row>
    <row r="7449" spans="1:16" x14ac:dyDescent="0.25">
      <c r="A7449" s="15"/>
      <c r="B7449" s="19"/>
      <c r="C7449" s="15"/>
      <c r="D7449" s="15"/>
      <c r="E7449" s="15"/>
      <c r="F7449" s="15"/>
      <c r="G7449" s="15"/>
      <c r="H7449" s="15"/>
      <c r="I7449" s="15"/>
      <c r="J7449" s="15"/>
      <c r="K7449" s="19"/>
      <c r="L7449" s="24" t="str">
        <f t="shared" ca="1" si="117"/>
        <v>-</v>
      </c>
      <c r="M7449" s="15"/>
      <c r="N7449" s="15"/>
      <c r="O7449" s="15"/>
      <c r="P7449" s="15"/>
    </row>
    <row r="7450" spans="1:16" x14ac:dyDescent="0.25">
      <c r="L7450" s="21" t="str">
        <f t="shared" ca="1" si="117"/>
        <v>-</v>
      </c>
    </row>
    <row r="7451" spans="1:16" x14ac:dyDescent="0.25">
      <c r="A7451" s="15"/>
      <c r="B7451" s="19"/>
      <c r="C7451" s="15"/>
      <c r="D7451" s="15"/>
      <c r="E7451" s="15"/>
      <c r="F7451" s="15"/>
      <c r="G7451" s="15"/>
      <c r="H7451" s="15"/>
      <c r="I7451" s="15"/>
      <c r="J7451" s="15"/>
      <c r="K7451" s="19"/>
      <c r="L7451" s="24" t="str">
        <f t="shared" ca="1" si="117"/>
        <v>-</v>
      </c>
      <c r="M7451" s="15"/>
      <c r="N7451" s="15"/>
      <c r="O7451" s="15"/>
      <c r="P7451" s="15"/>
    </row>
    <row r="7452" spans="1:16" x14ac:dyDescent="0.25">
      <c r="L7452" s="21" t="str">
        <f t="shared" ca="1" si="117"/>
        <v>-</v>
      </c>
    </row>
    <row r="7453" spans="1:16" x14ac:dyDescent="0.25">
      <c r="A7453" s="15"/>
      <c r="B7453" s="19"/>
      <c r="C7453" s="15"/>
      <c r="D7453" s="15"/>
      <c r="E7453" s="15"/>
      <c r="F7453" s="15"/>
      <c r="G7453" s="15"/>
      <c r="H7453" s="15"/>
      <c r="I7453" s="15"/>
      <c r="J7453" s="15"/>
      <c r="K7453" s="19"/>
      <c r="L7453" s="24" t="str">
        <f t="shared" ca="1" si="117"/>
        <v>-</v>
      </c>
      <c r="M7453" s="15"/>
      <c r="N7453" s="15"/>
      <c r="O7453" s="15"/>
      <c r="P7453" s="15"/>
    </row>
    <row r="7454" spans="1:16" x14ac:dyDescent="0.25">
      <c r="L7454" s="21" t="str">
        <f t="shared" ca="1" si="117"/>
        <v>-</v>
      </c>
    </row>
    <row r="7455" spans="1:16" x14ac:dyDescent="0.25">
      <c r="A7455" s="15"/>
      <c r="B7455" s="19"/>
      <c r="C7455" s="15"/>
      <c r="D7455" s="15"/>
      <c r="E7455" s="15"/>
      <c r="F7455" s="15"/>
      <c r="G7455" s="15"/>
      <c r="H7455" s="15"/>
      <c r="I7455" s="15"/>
      <c r="J7455" s="15"/>
      <c r="K7455" s="19"/>
      <c r="L7455" s="24" t="str">
        <f t="shared" ca="1" si="117"/>
        <v>-</v>
      </c>
      <c r="M7455" s="15"/>
      <c r="N7455" s="15"/>
      <c r="O7455" s="15"/>
      <c r="P7455" s="15"/>
    </row>
    <row r="7456" spans="1:16" x14ac:dyDescent="0.25">
      <c r="L7456" s="21" t="str">
        <f t="shared" ca="1" si="117"/>
        <v>-</v>
      </c>
    </row>
    <row r="7457" spans="1:16" x14ac:dyDescent="0.25">
      <c r="A7457" s="15"/>
      <c r="B7457" s="19"/>
      <c r="C7457" s="15"/>
      <c r="D7457" s="15"/>
      <c r="E7457" s="15"/>
      <c r="F7457" s="15"/>
      <c r="G7457" s="15"/>
      <c r="H7457" s="15"/>
      <c r="I7457" s="15"/>
      <c r="J7457" s="15"/>
      <c r="K7457" s="19"/>
      <c r="L7457" s="24" t="str">
        <f t="shared" ca="1" si="117"/>
        <v>-</v>
      </c>
      <c r="M7457" s="15"/>
      <c r="N7457" s="15"/>
      <c r="O7457" s="15"/>
      <c r="P7457" s="15"/>
    </row>
    <row r="7458" spans="1:16" x14ac:dyDescent="0.25">
      <c r="L7458" s="21" t="str">
        <f t="shared" ca="1" si="117"/>
        <v>-</v>
      </c>
    </row>
    <row r="7459" spans="1:16" x14ac:dyDescent="0.25">
      <c r="A7459" s="15"/>
      <c r="B7459" s="19"/>
      <c r="C7459" s="15"/>
      <c r="D7459" s="15"/>
      <c r="E7459" s="15"/>
      <c r="F7459" s="15"/>
      <c r="G7459" s="15"/>
      <c r="H7459" s="15"/>
      <c r="I7459" s="15"/>
      <c r="J7459" s="15"/>
      <c r="K7459" s="19"/>
      <c r="L7459" s="24" t="str">
        <f t="shared" ca="1" si="117"/>
        <v>-</v>
      </c>
      <c r="M7459" s="15"/>
      <c r="N7459" s="15"/>
      <c r="O7459" s="15"/>
      <c r="P7459" s="15"/>
    </row>
    <row r="7460" spans="1:16" x14ac:dyDescent="0.25">
      <c r="L7460" s="21" t="str">
        <f t="shared" ca="1" si="117"/>
        <v>-</v>
      </c>
    </row>
    <row r="7461" spans="1:16" x14ac:dyDescent="0.25">
      <c r="A7461" s="15"/>
      <c r="B7461" s="19"/>
      <c r="C7461" s="15"/>
      <c r="D7461" s="15"/>
      <c r="E7461" s="15"/>
      <c r="F7461" s="15"/>
      <c r="G7461" s="15"/>
      <c r="H7461" s="15"/>
      <c r="I7461" s="15"/>
      <c r="J7461" s="15"/>
      <c r="K7461" s="19"/>
      <c r="L7461" s="24" t="str">
        <f t="shared" ca="1" si="117"/>
        <v>-</v>
      </c>
      <c r="M7461" s="15"/>
      <c r="N7461" s="15"/>
      <c r="O7461" s="15"/>
      <c r="P7461" s="15"/>
    </row>
    <row r="7462" spans="1:16" x14ac:dyDescent="0.25">
      <c r="L7462" s="21" t="str">
        <f t="shared" ca="1" si="117"/>
        <v>-</v>
      </c>
    </row>
    <row r="7463" spans="1:16" x14ac:dyDescent="0.25">
      <c r="A7463" s="15"/>
      <c r="B7463" s="19"/>
      <c r="C7463" s="15"/>
      <c r="D7463" s="15"/>
      <c r="E7463" s="15"/>
      <c r="F7463" s="15"/>
      <c r="G7463" s="15"/>
      <c r="H7463" s="15"/>
      <c r="I7463" s="15"/>
      <c r="J7463" s="15"/>
      <c r="K7463" s="19"/>
      <c r="L7463" s="24" t="str">
        <f t="shared" ca="1" si="117"/>
        <v>-</v>
      </c>
      <c r="M7463" s="15"/>
      <c r="N7463" s="15"/>
      <c r="O7463" s="15"/>
      <c r="P7463" s="15"/>
    </row>
    <row r="7464" spans="1:16" x14ac:dyDescent="0.25">
      <c r="L7464" s="21" t="str">
        <f t="shared" ca="1" si="117"/>
        <v>-</v>
      </c>
    </row>
    <row r="7465" spans="1:16" x14ac:dyDescent="0.25">
      <c r="A7465" s="15"/>
      <c r="B7465" s="19"/>
      <c r="C7465" s="15"/>
      <c r="D7465" s="15"/>
      <c r="E7465" s="15"/>
      <c r="F7465" s="15"/>
      <c r="G7465" s="15"/>
      <c r="H7465" s="15"/>
      <c r="I7465" s="15"/>
      <c r="J7465" s="15"/>
      <c r="K7465" s="19"/>
      <c r="L7465" s="24" t="str">
        <f t="shared" ca="1" si="117"/>
        <v>-</v>
      </c>
      <c r="M7465" s="15"/>
      <c r="N7465" s="15"/>
      <c r="O7465" s="15"/>
      <c r="P7465" s="15"/>
    </row>
    <row r="7466" spans="1:16" x14ac:dyDescent="0.25">
      <c r="L7466" s="21" t="str">
        <f t="shared" ca="1" si="117"/>
        <v>-</v>
      </c>
    </row>
    <row r="7467" spans="1:16" x14ac:dyDescent="0.25">
      <c r="A7467" s="15"/>
      <c r="B7467" s="19"/>
      <c r="C7467" s="15"/>
      <c r="D7467" s="15"/>
      <c r="E7467" s="15"/>
      <c r="F7467" s="15"/>
      <c r="G7467" s="15"/>
      <c r="H7467" s="15"/>
      <c r="I7467" s="15"/>
      <c r="J7467" s="15"/>
      <c r="K7467" s="19"/>
      <c r="L7467" s="24" t="str">
        <f t="shared" ca="1" si="117"/>
        <v>-</v>
      </c>
      <c r="M7467" s="15"/>
      <c r="N7467" s="15"/>
      <c r="O7467" s="15"/>
      <c r="P7467" s="15"/>
    </row>
    <row r="7468" spans="1:16" x14ac:dyDescent="0.25">
      <c r="L7468" s="21" t="str">
        <f t="shared" ca="1" si="117"/>
        <v>-</v>
      </c>
    </row>
    <row r="7469" spans="1:16" x14ac:dyDescent="0.25">
      <c r="A7469" s="15"/>
      <c r="B7469" s="19"/>
      <c r="C7469" s="15"/>
      <c r="D7469" s="15"/>
      <c r="E7469" s="15"/>
      <c r="F7469" s="15"/>
      <c r="G7469" s="15"/>
      <c r="H7469" s="15"/>
      <c r="I7469" s="15"/>
      <c r="J7469" s="15"/>
      <c r="K7469" s="19"/>
      <c r="L7469" s="24" t="str">
        <f t="shared" ca="1" si="117"/>
        <v>-</v>
      </c>
      <c r="M7469" s="15"/>
      <c r="N7469" s="15"/>
      <c r="O7469" s="15"/>
      <c r="P7469" s="15"/>
    </row>
    <row r="7470" spans="1:16" x14ac:dyDescent="0.25">
      <c r="L7470" s="21" t="str">
        <f t="shared" ca="1" si="117"/>
        <v>-</v>
      </c>
    </row>
    <row r="7471" spans="1:16" x14ac:dyDescent="0.25">
      <c r="A7471" s="15"/>
      <c r="B7471" s="19"/>
      <c r="C7471" s="15"/>
      <c r="D7471" s="15"/>
      <c r="E7471" s="15"/>
      <c r="F7471" s="15"/>
      <c r="G7471" s="15"/>
      <c r="H7471" s="15"/>
      <c r="I7471" s="15"/>
      <c r="J7471" s="15"/>
      <c r="K7471" s="19"/>
      <c r="L7471" s="24" t="str">
        <f t="shared" ca="1" si="117"/>
        <v>-</v>
      </c>
      <c r="M7471" s="15"/>
      <c r="N7471" s="15"/>
      <c r="O7471" s="15"/>
      <c r="P7471" s="15"/>
    </row>
    <row r="7472" spans="1:16" x14ac:dyDescent="0.25">
      <c r="L7472" s="21" t="str">
        <f t="shared" ca="1" si="117"/>
        <v>-</v>
      </c>
    </row>
    <row r="7473" spans="1:16" x14ac:dyDescent="0.25">
      <c r="A7473" s="15"/>
      <c r="B7473" s="19"/>
      <c r="C7473" s="15"/>
      <c r="D7473" s="15"/>
      <c r="E7473" s="15"/>
      <c r="F7473" s="15"/>
      <c r="G7473" s="15"/>
      <c r="H7473" s="15"/>
      <c r="I7473" s="15"/>
      <c r="J7473" s="15"/>
      <c r="K7473" s="19"/>
      <c r="L7473" s="24" t="str">
        <f t="shared" ca="1" si="117"/>
        <v>-</v>
      </c>
      <c r="M7473" s="15"/>
      <c r="N7473" s="15"/>
      <c r="O7473" s="15"/>
      <c r="P7473" s="15"/>
    </row>
    <row r="7474" spans="1:16" x14ac:dyDescent="0.25">
      <c r="L7474" s="21" t="str">
        <f t="shared" ca="1" si="117"/>
        <v>-</v>
      </c>
    </row>
    <row r="7475" spans="1:16" x14ac:dyDescent="0.25">
      <c r="A7475" s="15"/>
      <c r="B7475" s="19"/>
      <c r="C7475" s="15"/>
      <c r="D7475" s="15"/>
      <c r="E7475" s="15"/>
      <c r="F7475" s="15"/>
      <c r="G7475" s="15"/>
      <c r="H7475" s="15"/>
      <c r="I7475" s="15"/>
      <c r="J7475" s="15"/>
      <c r="K7475" s="19"/>
      <c r="L7475" s="24" t="str">
        <f t="shared" ca="1" si="117"/>
        <v>-</v>
      </c>
      <c r="M7475" s="15"/>
      <c r="N7475" s="15"/>
      <c r="O7475" s="15"/>
      <c r="P7475" s="15"/>
    </row>
    <row r="7476" spans="1:16" x14ac:dyDescent="0.25">
      <c r="L7476" s="21" t="str">
        <f t="shared" ca="1" si="117"/>
        <v>-</v>
      </c>
    </row>
    <row r="7477" spans="1:16" x14ac:dyDescent="0.25">
      <c r="A7477" s="15"/>
      <c r="B7477" s="19"/>
      <c r="C7477" s="15"/>
      <c r="D7477" s="15"/>
      <c r="E7477" s="15"/>
      <c r="F7477" s="15"/>
      <c r="G7477" s="15"/>
      <c r="H7477" s="15"/>
      <c r="I7477" s="15"/>
      <c r="J7477" s="15"/>
      <c r="K7477" s="19"/>
      <c r="L7477" s="24" t="str">
        <f t="shared" ca="1" si="117"/>
        <v>-</v>
      </c>
      <c r="M7477" s="15"/>
      <c r="N7477" s="15"/>
      <c r="O7477" s="15"/>
      <c r="P7477" s="15"/>
    </row>
    <row r="7478" spans="1:16" x14ac:dyDescent="0.25">
      <c r="L7478" s="21" t="str">
        <f t="shared" ca="1" si="117"/>
        <v>-</v>
      </c>
    </row>
    <row r="7479" spans="1:16" x14ac:dyDescent="0.25">
      <c r="A7479" s="15"/>
      <c r="B7479" s="19"/>
      <c r="C7479" s="15"/>
      <c r="D7479" s="15"/>
      <c r="E7479" s="15"/>
      <c r="F7479" s="15"/>
      <c r="G7479" s="15"/>
      <c r="H7479" s="15"/>
      <c r="I7479" s="15"/>
      <c r="J7479" s="15"/>
      <c r="K7479" s="19"/>
      <c r="L7479" s="24" t="str">
        <f t="shared" ca="1" si="117"/>
        <v>-</v>
      </c>
      <c r="M7479" s="15"/>
      <c r="N7479" s="15"/>
      <c r="O7479" s="15"/>
      <c r="P7479" s="15"/>
    </row>
    <row r="7480" spans="1:16" x14ac:dyDescent="0.25">
      <c r="L7480" s="21" t="str">
        <f t="shared" ca="1" si="117"/>
        <v>-</v>
      </c>
    </row>
    <row r="7481" spans="1:16" x14ac:dyDescent="0.25">
      <c r="A7481" s="15"/>
      <c r="B7481" s="19"/>
      <c r="C7481" s="15"/>
      <c r="D7481" s="15"/>
      <c r="E7481" s="15"/>
      <c r="F7481" s="15"/>
      <c r="G7481" s="15"/>
      <c r="H7481" s="15"/>
      <c r="I7481" s="15"/>
      <c r="J7481" s="15"/>
      <c r="K7481" s="19"/>
      <c r="L7481" s="24" t="str">
        <f t="shared" ca="1" si="117"/>
        <v>-</v>
      </c>
      <c r="M7481" s="15"/>
      <c r="N7481" s="15"/>
      <c r="O7481" s="15"/>
      <c r="P7481" s="15"/>
    </row>
    <row r="7482" spans="1:16" x14ac:dyDescent="0.25">
      <c r="L7482" s="21" t="str">
        <f t="shared" ca="1" si="117"/>
        <v>-</v>
      </c>
    </row>
    <row r="7483" spans="1:16" x14ac:dyDescent="0.25">
      <c r="A7483" s="15"/>
      <c r="B7483" s="19"/>
      <c r="C7483" s="15"/>
      <c r="D7483" s="15"/>
      <c r="E7483" s="15"/>
      <c r="F7483" s="15"/>
      <c r="G7483" s="15"/>
      <c r="H7483" s="15"/>
      <c r="I7483" s="15"/>
      <c r="J7483" s="15"/>
      <c r="K7483" s="19"/>
      <c r="L7483" s="24" t="str">
        <f t="shared" ca="1" si="117"/>
        <v>-</v>
      </c>
      <c r="M7483" s="15"/>
      <c r="N7483" s="15"/>
      <c r="O7483" s="15"/>
      <c r="P7483" s="15"/>
    </row>
    <row r="7484" spans="1:16" x14ac:dyDescent="0.25">
      <c r="L7484" s="21" t="str">
        <f t="shared" ca="1" si="117"/>
        <v>-</v>
      </c>
    </row>
    <row r="7485" spans="1:16" x14ac:dyDescent="0.25">
      <c r="A7485" s="15"/>
      <c r="B7485" s="19"/>
      <c r="C7485" s="15"/>
      <c r="D7485" s="15"/>
      <c r="E7485" s="15"/>
      <c r="F7485" s="15"/>
      <c r="G7485" s="15"/>
      <c r="H7485" s="15"/>
      <c r="I7485" s="15"/>
      <c r="J7485" s="15"/>
      <c r="K7485" s="19"/>
      <c r="L7485" s="24" t="str">
        <f t="shared" ca="1" si="117"/>
        <v>-</v>
      </c>
      <c r="M7485" s="15"/>
      <c r="N7485" s="15"/>
      <c r="O7485" s="15"/>
      <c r="P7485" s="15"/>
    </row>
    <row r="7486" spans="1:16" x14ac:dyDescent="0.25">
      <c r="L7486" s="21" t="str">
        <f t="shared" ca="1" si="117"/>
        <v>-</v>
      </c>
    </row>
    <row r="7487" spans="1:16" x14ac:dyDescent="0.25">
      <c r="A7487" s="15"/>
      <c r="B7487" s="19"/>
      <c r="C7487" s="15"/>
      <c r="D7487" s="15"/>
      <c r="E7487" s="15"/>
      <c r="F7487" s="15"/>
      <c r="G7487" s="15"/>
      <c r="H7487" s="15"/>
      <c r="I7487" s="15"/>
      <c r="J7487" s="15"/>
      <c r="K7487" s="19"/>
      <c r="L7487" s="24" t="str">
        <f t="shared" ca="1" si="117"/>
        <v>-</v>
      </c>
      <c r="M7487" s="15"/>
      <c r="N7487" s="15"/>
      <c r="O7487" s="15"/>
      <c r="P7487" s="15"/>
    </row>
    <row r="7488" spans="1:16" x14ac:dyDescent="0.25">
      <c r="L7488" s="21" t="str">
        <f t="shared" ca="1" si="117"/>
        <v>-</v>
      </c>
    </row>
    <row r="7489" spans="1:16" x14ac:dyDescent="0.25">
      <c r="A7489" s="15"/>
      <c r="B7489" s="19"/>
      <c r="C7489" s="15"/>
      <c r="D7489" s="15"/>
      <c r="E7489" s="15"/>
      <c r="F7489" s="15"/>
      <c r="G7489" s="15"/>
      <c r="H7489" s="15"/>
      <c r="I7489" s="15"/>
      <c r="J7489" s="15"/>
      <c r="K7489" s="19"/>
      <c r="L7489" s="24" t="str">
        <f t="shared" ca="1" si="117"/>
        <v>-</v>
      </c>
      <c r="M7489" s="15"/>
      <c r="N7489" s="15"/>
      <c r="O7489" s="15"/>
      <c r="P7489" s="15"/>
    </row>
    <row r="7490" spans="1:16" x14ac:dyDescent="0.25">
      <c r="L7490" s="21" t="str">
        <f t="shared" ca="1" si="117"/>
        <v>-</v>
      </c>
    </row>
    <row r="7491" spans="1:16" x14ac:dyDescent="0.25">
      <c r="A7491" s="15"/>
      <c r="B7491" s="19"/>
      <c r="C7491" s="15"/>
      <c r="D7491" s="15"/>
      <c r="E7491" s="15"/>
      <c r="F7491" s="15"/>
      <c r="G7491" s="15"/>
      <c r="H7491" s="15"/>
      <c r="I7491" s="15"/>
      <c r="J7491" s="15"/>
      <c r="K7491" s="19"/>
      <c r="L7491" s="24" t="str">
        <f t="shared" ca="1" si="117"/>
        <v>-</v>
      </c>
      <c r="M7491" s="15"/>
      <c r="N7491" s="15"/>
      <c r="O7491" s="15"/>
      <c r="P7491" s="15"/>
    </row>
    <row r="7492" spans="1:16" x14ac:dyDescent="0.25">
      <c r="L7492" s="21" t="str">
        <f t="shared" ca="1" si="117"/>
        <v>-</v>
      </c>
    </row>
    <row r="7493" spans="1:16" x14ac:dyDescent="0.25">
      <c r="A7493" s="15"/>
      <c r="B7493" s="19"/>
      <c r="C7493" s="15"/>
      <c r="D7493" s="15"/>
      <c r="E7493" s="15"/>
      <c r="F7493" s="15"/>
      <c r="G7493" s="15"/>
      <c r="H7493" s="15"/>
      <c r="I7493" s="15"/>
      <c r="J7493" s="15"/>
      <c r="K7493" s="19"/>
      <c r="L7493" s="24" t="str">
        <f t="shared" ca="1" si="117"/>
        <v>-</v>
      </c>
      <c r="M7493" s="15"/>
      <c r="N7493" s="15"/>
      <c r="O7493" s="15"/>
      <c r="P7493" s="15"/>
    </row>
    <row r="7494" spans="1:16" x14ac:dyDescent="0.25">
      <c r="L7494" s="21" t="str">
        <f t="shared" ref="L7494:L7557" ca="1" si="118">IF(B7494&gt;1/1/1900, (IF(M7494="Closed",(DATEDIF(B7494,K7494,"d"))-(DATEDIF(H7494,J7494,"d")),IF(OR(M7494="Pending",ISBLANK(K7494)),TODAY()-B7494))),"-")</f>
        <v>-</v>
      </c>
    </row>
    <row r="7495" spans="1:16" x14ac:dyDescent="0.25">
      <c r="A7495" s="15"/>
      <c r="B7495" s="19"/>
      <c r="C7495" s="15"/>
      <c r="D7495" s="15"/>
      <c r="E7495" s="15"/>
      <c r="F7495" s="15"/>
      <c r="G7495" s="15"/>
      <c r="H7495" s="15"/>
      <c r="I7495" s="15"/>
      <c r="J7495" s="15"/>
      <c r="K7495" s="19"/>
      <c r="L7495" s="24" t="str">
        <f t="shared" ca="1" si="118"/>
        <v>-</v>
      </c>
      <c r="M7495" s="15"/>
      <c r="N7495" s="15"/>
      <c r="O7495" s="15"/>
      <c r="P7495" s="15"/>
    </row>
    <row r="7496" spans="1:16" x14ac:dyDescent="0.25">
      <c r="L7496" s="21" t="str">
        <f t="shared" ca="1" si="118"/>
        <v>-</v>
      </c>
    </row>
    <row r="7497" spans="1:16" x14ac:dyDescent="0.25">
      <c r="A7497" s="15"/>
      <c r="B7497" s="19"/>
      <c r="C7497" s="15"/>
      <c r="D7497" s="15"/>
      <c r="E7497" s="15"/>
      <c r="F7497" s="15"/>
      <c r="G7497" s="15"/>
      <c r="H7497" s="15"/>
      <c r="I7497" s="15"/>
      <c r="J7497" s="15"/>
      <c r="K7497" s="19"/>
      <c r="L7497" s="24" t="str">
        <f t="shared" ca="1" si="118"/>
        <v>-</v>
      </c>
      <c r="M7497" s="15"/>
      <c r="N7497" s="15"/>
      <c r="O7497" s="15"/>
      <c r="P7497" s="15"/>
    </row>
    <row r="7498" spans="1:16" x14ac:dyDescent="0.25">
      <c r="L7498" s="21" t="str">
        <f t="shared" ca="1" si="118"/>
        <v>-</v>
      </c>
    </row>
    <row r="7499" spans="1:16" x14ac:dyDescent="0.25">
      <c r="A7499" s="15"/>
      <c r="B7499" s="19"/>
      <c r="C7499" s="15"/>
      <c r="D7499" s="15"/>
      <c r="E7499" s="15"/>
      <c r="F7499" s="15"/>
      <c r="G7499" s="15"/>
      <c r="H7499" s="15"/>
      <c r="I7499" s="15"/>
      <c r="J7499" s="15"/>
      <c r="K7499" s="19"/>
      <c r="L7499" s="24" t="str">
        <f t="shared" ca="1" si="118"/>
        <v>-</v>
      </c>
      <c r="M7499" s="15"/>
      <c r="N7499" s="15"/>
      <c r="O7499" s="15"/>
      <c r="P7499" s="15"/>
    </row>
    <row r="7500" spans="1:16" x14ac:dyDescent="0.25">
      <c r="L7500" s="21" t="str">
        <f t="shared" ca="1" si="118"/>
        <v>-</v>
      </c>
    </row>
    <row r="7501" spans="1:16" x14ac:dyDescent="0.25">
      <c r="A7501" s="15"/>
      <c r="B7501" s="19"/>
      <c r="C7501" s="15"/>
      <c r="D7501" s="15"/>
      <c r="E7501" s="15"/>
      <c r="F7501" s="15"/>
      <c r="G7501" s="15"/>
      <c r="H7501" s="15"/>
      <c r="I7501" s="15"/>
      <c r="J7501" s="15"/>
      <c r="K7501" s="19"/>
      <c r="L7501" s="24" t="str">
        <f t="shared" ca="1" si="118"/>
        <v>-</v>
      </c>
      <c r="M7501" s="15"/>
      <c r="N7501" s="15"/>
      <c r="O7501" s="15"/>
      <c r="P7501" s="15"/>
    </row>
    <row r="7502" spans="1:16" x14ac:dyDescent="0.25">
      <c r="L7502" s="21" t="str">
        <f t="shared" ca="1" si="118"/>
        <v>-</v>
      </c>
    </row>
    <row r="7503" spans="1:16" x14ac:dyDescent="0.25">
      <c r="A7503" s="15"/>
      <c r="B7503" s="19"/>
      <c r="C7503" s="15"/>
      <c r="D7503" s="15"/>
      <c r="E7503" s="15"/>
      <c r="F7503" s="15"/>
      <c r="G7503" s="15"/>
      <c r="H7503" s="15"/>
      <c r="I7503" s="15"/>
      <c r="J7503" s="15"/>
      <c r="K7503" s="19"/>
      <c r="L7503" s="24" t="str">
        <f t="shared" ca="1" si="118"/>
        <v>-</v>
      </c>
      <c r="M7503" s="15"/>
      <c r="N7503" s="15"/>
      <c r="O7503" s="15"/>
      <c r="P7503" s="15"/>
    </row>
    <row r="7504" spans="1:16" x14ac:dyDescent="0.25">
      <c r="L7504" s="21" t="str">
        <f t="shared" ca="1" si="118"/>
        <v>-</v>
      </c>
    </row>
    <row r="7505" spans="1:16" x14ac:dyDescent="0.25">
      <c r="A7505" s="15"/>
      <c r="B7505" s="19"/>
      <c r="C7505" s="15"/>
      <c r="D7505" s="15"/>
      <c r="E7505" s="15"/>
      <c r="F7505" s="15"/>
      <c r="G7505" s="15"/>
      <c r="H7505" s="15"/>
      <c r="I7505" s="15"/>
      <c r="J7505" s="15"/>
      <c r="K7505" s="19"/>
      <c r="L7505" s="24" t="str">
        <f t="shared" ca="1" si="118"/>
        <v>-</v>
      </c>
      <c r="M7505" s="15"/>
      <c r="N7505" s="15"/>
      <c r="O7505" s="15"/>
      <c r="P7505" s="15"/>
    </row>
    <row r="7506" spans="1:16" x14ac:dyDescent="0.25">
      <c r="L7506" s="21" t="str">
        <f t="shared" ca="1" si="118"/>
        <v>-</v>
      </c>
    </row>
    <row r="7507" spans="1:16" x14ac:dyDescent="0.25">
      <c r="A7507" s="15"/>
      <c r="B7507" s="19"/>
      <c r="C7507" s="15"/>
      <c r="D7507" s="15"/>
      <c r="E7507" s="15"/>
      <c r="F7507" s="15"/>
      <c r="G7507" s="15"/>
      <c r="H7507" s="15"/>
      <c r="I7507" s="15"/>
      <c r="J7507" s="15"/>
      <c r="K7507" s="19"/>
      <c r="L7507" s="24" t="str">
        <f t="shared" ca="1" si="118"/>
        <v>-</v>
      </c>
      <c r="M7507" s="15"/>
      <c r="N7507" s="15"/>
      <c r="O7507" s="15"/>
      <c r="P7507" s="15"/>
    </row>
    <row r="7508" spans="1:16" x14ac:dyDescent="0.25">
      <c r="L7508" s="21" t="str">
        <f t="shared" ca="1" si="118"/>
        <v>-</v>
      </c>
    </row>
    <row r="7509" spans="1:16" x14ac:dyDescent="0.25">
      <c r="A7509" s="15"/>
      <c r="B7509" s="19"/>
      <c r="C7509" s="15"/>
      <c r="D7509" s="15"/>
      <c r="E7509" s="15"/>
      <c r="F7509" s="15"/>
      <c r="G7509" s="15"/>
      <c r="H7509" s="15"/>
      <c r="I7509" s="15"/>
      <c r="J7509" s="15"/>
      <c r="K7509" s="19"/>
      <c r="L7509" s="24" t="str">
        <f t="shared" ca="1" si="118"/>
        <v>-</v>
      </c>
      <c r="M7509" s="15"/>
      <c r="N7509" s="15"/>
      <c r="O7509" s="15"/>
      <c r="P7509" s="15"/>
    </row>
    <row r="7510" spans="1:16" x14ac:dyDescent="0.25">
      <c r="L7510" s="21" t="str">
        <f t="shared" ca="1" si="118"/>
        <v>-</v>
      </c>
    </row>
    <row r="7511" spans="1:16" x14ac:dyDescent="0.25">
      <c r="A7511" s="15"/>
      <c r="B7511" s="19"/>
      <c r="C7511" s="15"/>
      <c r="D7511" s="15"/>
      <c r="E7511" s="15"/>
      <c r="F7511" s="15"/>
      <c r="G7511" s="15"/>
      <c r="H7511" s="15"/>
      <c r="I7511" s="15"/>
      <c r="J7511" s="15"/>
      <c r="K7511" s="19"/>
      <c r="L7511" s="24" t="str">
        <f t="shared" ca="1" si="118"/>
        <v>-</v>
      </c>
      <c r="M7511" s="15"/>
      <c r="N7511" s="15"/>
      <c r="O7511" s="15"/>
      <c r="P7511" s="15"/>
    </row>
    <row r="7512" spans="1:16" x14ac:dyDescent="0.25">
      <c r="L7512" s="21" t="str">
        <f t="shared" ca="1" si="118"/>
        <v>-</v>
      </c>
    </row>
    <row r="7513" spans="1:16" x14ac:dyDescent="0.25">
      <c r="A7513" s="15"/>
      <c r="B7513" s="19"/>
      <c r="C7513" s="15"/>
      <c r="D7513" s="15"/>
      <c r="E7513" s="15"/>
      <c r="F7513" s="15"/>
      <c r="G7513" s="15"/>
      <c r="H7513" s="15"/>
      <c r="I7513" s="15"/>
      <c r="J7513" s="15"/>
      <c r="K7513" s="19"/>
      <c r="L7513" s="24" t="str">
        <f t="shared" ca="1" si="118"/>
        <v>-</v>
      </c>
      <c r="M7513" s="15"/>
      <c r="N7513" s="15"/>
      <c r="O7513" s="15"/>
      <c r="P7513" s="15"/>
    </row>
    <row r="7514" spans="1:16" x14ac:dyDescent="0.25">
      <c r="L7514" s="21" t="str">
        <f t="shared" ca="1" si="118"/>
        <v>-</v>
      </c>
    </row>
    <row r="7515" spans="1:16" x14ac:dyDescent="0.25">
      <c r="A7515" s="15"/>
      <c r="B7515" s="19"/>
      <c r="C7515" s="15"/>
      <c r="D7515" s="15"/>
      <c r="E7515" s="15"/>
      <c r="F7515" s="15"/>
      <c r="G7515" s="15"/>
      <c r="H7515" s="15"/>
      <c r="I7515" s="15"/>
      <c r="J7515" s="15"/>
      <c r="K7515" s="19"/>
      <c r="L7515" s="24" t="str">
        <f t="shared" ca="1" si="118"/>
        <v>-</v>
      </c>
      <c r="M7515" s="15"/>
      <c r="N7515" s="15"/>
      <c r="O7515" s="15"/>
      <c r="P7515" s="15"/>
    </row>
    <row r="7516" spans="1:16" x14ac:dyDescent="0.25">
      <c r="L7516" s="21" t="str">
        <f t="shared" ca="1" si="118"/>
        <v>-</v>
      </c>
    </row>
    <row r="7517" spans="1:16" x14ac:dyDescent="0.25">
      <c r="A7517" s="15"/>
      <c r="B7517" s="19"/>
      <c r="C7517" s="15"/>
      <c r="D7517" s="15"/>
      <c r="E7517" s="15"/>
      <c r="F7517" s="15"/>
      <c r="G7517" s="15"/>
      <c r="H7517" s="15"/>
      <c r="I7517" s="15"/>
      <c r="J7517" s="15"/>
      <c r="K7517" s="19"/>
      <c r="L7517" s="24" t="str">
        <f t="shared" ca="1" si="118"/>
        <v>-</v>
      </c>
      <c r="M7517" s="15"/>
      <c r="N7517" s="15"/>
      <c r="O7517" s="15"/>
      <c r="P7517" s="15"/>
    </row>
    <row r="7518" spans="1:16" x14ac:dyDescent="0.25">
      <c r="L7518" s="21" t="str">
        <f t="shared" ca="1" si="118"/>
        <v>-</v>
      </c>
    </row>
    <row r="7519" spans="1:16" x14ac:dyDescent="0.25">
      <c r="A7519" s="15"/>
      <c r="B7519" s="19"/>
      <c r="C7519" s="15"/>
      <c r="D7519" s="15"/>
      <c r="E7519" s="15"/>
      <c r="F7519" s="15"/>
      <c r="G7519" s="15"/>
      <c r="H7519" s="15"/>
      <c r="I7519" s="15"/>
      <c r="J7519" s="15"/>
      <c r="K7519" s="19"/>
      <c r="L7519" s="24" t="str">
        <f t="shared" ca="1" si="118"/>
        <v>-</v>
      </c>
      <c r="M7519" s="15"/>
      <c r="N7519" s="15"/>
      <c r="O7519" s="15"/>
      <c r="P7519" s="15"/>
    </row>
    <row r="7520" spans="1:16" x14ac:dyDescent="0.25">
      <c r="L7520" s="21" t="str">
        <f t="shared" ca="1" si="118"/>
        <v>-</v>
      </c>
    </row>
    <row r="7521" spans="1:16" x14ac:dyDescent="0.25">
      <c r="A7521" s="15"/>
      <c r="B7521" s="19"/>
      <c r="C7521" s="15"/>
      <c r="D7521" s="15"/>
      <c r="E7521" s="15"/>
      <c r="F7521" s="15"/>
      <c r="G7521" s="15"/>
      <c r="H7521" s="15"/>
      <c r="I7521" s="15"/>
      <c r="J7521" s="15"/>
      <c r="K7521" s="19"/>
      <c r="L7521" s="24" t="str">
        <f t="shared" ca="1" si="118"/>
        <v>-</v>
      </c>
      <c r="M7521" s="15"/>
      <c r="N7521" s="15"/>
      <c r="O7521" s="15"/>
      <c r="P7521" s="15"/>
    </row>
    <row r="7522" spans="1:16" x14ac:dyDescent="0.25">
      <c r="L7522" s="21" t="str">
        <f t="shared" ca="1" si="118"/>
        <v>-</v>
      </c>
    </row>
    <row r="7523" spans="1:16" x14ac:dyDescent="0.25">
      <c r="A7523" s="15"/>
      <c r="B7523" s="19"/>
      <c r="C7523" s="15"/>
      <c r="D7523" s="15"/>
      <c r="E7523" s="15"/>
      <c r="F7523" s="15"/>
      <c r="G7523" s="15"/>
      <c r="H7523" s="15"/>
      <c r="I7523" s="15"/>
      <c r="J7523" s="15"/>
      <c r="K7523" s="19"/>
      <c r="L7523" s="24" t="str">
        <f t="shared" ca="1" si="118"/>
        <v>-</v>
      </c>
      <c r="M7523" s="15"/>
      <c r="N7523" s="15"/>
      <c r="O7523" s="15"/>
      <c r="P7523" s="15"/>
    </row>
    <row r="7524" spans="1:16" x14ac:dyDescent="0.25">
      <c r="L7524" s="21" t="str">
        <f t="shared" ca="1" si="118"/>
        <v>-</v>
      </c>
    </row>
    <row r="7525" spans="1:16" x14ac:dyDescent="0.25">
      <c r="A7525" s="15"/>
      <c r="B7525" s="19"/>
      <c r="C7525" s="15"/>
      <c r="D7525" s="15"/>
      <c r="E7525" s="15"/>
      <c r="F7525" s="15"/>
      <c r="G7525" s="15"/>
      <c r="H7525" s="15"/>
      <c r="I7525" s="15"/>
      <c r="J7525" s="15"/>
      <c r="K7525" s="19"/>
      <c r="L7525" s="24" t="str">
        <f t="shared" ca="1" si="118"/>
        <v>-</v>
      </c>
      <c r="M7525" s="15"/>
      <c r="N7525" s="15"/>
      <c r="O7525" s="15"/>
      <c r="P7525" s="15"/>
    </row>
    <row r="7526" spans="1:16" x14ac:dyDescent="0.25">
      <c r="L7526" s="21" t="str">
        <f t="shared" ca="1" si="118"/>
        <v>-</v>
      </c>
    </row>
    <row r="7527" spans="1:16" x14ac:dyDescent="0.25">
      <c r="A7527" s="15"/>
      <c r="B7527" s="19"/>
      <c r="C7527" s="15"/>
      <c r="D7527" s="15"/>
      <c r="E7527" s="15"/>
      <c r="F7527" s="15"/>
      <c r="G7527" s="15"/>
      <c r="H7527" s="15"/>
      <c r="I7527" s="15"/>
      <c r="J7527" s="15"/>
      <c r="K7527" s="19"/>
      <c r="L7527" s="24" t="str">
        <f t="shared" ca="1" si="118"/>
        <v>-</v>
      </c>
      <c r="M7527" s="15"/>
      <c r="N7527" s="15"/>
      <c r="O7527" s="15"/>
      <c r="P7527" s="15"/>
    </row>
    <row r="7528" spans="1:16" x14ac:dyDescent="0.25">
      <c r="L7528" s="21" t="str">
        <f t="shared" ca="1" si="118"/>
        <v>-</v>
      </c>
    </row>
    <row r="7529" spans="1:16" x14ac:dyDescent="0.25">
      <c r="A7529" s="15"/>
      <c r="B7529" s="19"/>
      <c r="C7529" s="15"/>
      <c r="D7529" s="15"/>
      <c r="E7529" s="15"/>
      <c r="F7529" s="15"/>
      <c r="G7529" s="15"/>
      <c r="H7529" s="15"/>
      <c r="I7529" s="15"/>
      <c r="J7529" s="15"/>
      <c r="K7529" s="19"/>
      <c r="L7529" s="24" t="str">
        <f t="shared" ca="1" si="118"/>
        <v>-</v>
      </c>
      <c r="M7529" s="15"/>
      <c r="N7529" s="15"/>
      <c r="O7529" s="15"/>
      <c r="P7529" s="15"/>
    </row>
    <row r="7530" spans="1:16" x14ac:dyDescent="0.25">
      <c r="L7530" s="21" t="str">
        <f t="shared" ca="1" si="118"/>
        <v>-</v>
      </c>
    </row>
    <row r="7531" spans="1:16" x14ac:dyDescent="0.25">
      <c r="A7531" s="15"/>
      <c r="B7531" s="19"/>
      <c r="C7531" s="15"/>
      <c r="D7531" s="15"/>
      <c r="E7531" s="15"/>
      <c r="F7531" s="15"/>
      <c r="G7531" s="15"/>
      <c r="H7531" s="15"/>
      <c r="I7531" s="15"/>
      <c r="J7531" s="15"/>
      <c r="K7531" s="19"/>
      <c r="L7531" s="24" t="str">
        <f t="shared" ca="1" si="118"/>
        <v>-</v>
      </c>
      <c r="M7531" s="15"/>
      <c r="N7531" s="15"/>
      <c r="O7531" s="15"/>
      <c r="P7531" s="15"/>
    </row>
    <row r="7532" spans="1:16" x14ac:dyDescent="0.25">
      <c r="L7532" s="21" t="str">
        <f t="shared" ca="1" si="118"/>
        <v>-</v>
      </c>
    </row>
    <row r="7533" spans="1:16" x14ac:dyDescent="0.25">
      <c r="A7533" s="15"/>
      <c r="B7533" s="19"/>
      <c r="C7533" s="15"/>
      <c r="D7533" s="15"/>
      <c r="E7533" s="15"/>
      <c r="F7533" s="15"/>
      <c r="G7533" s="15"/>
      <c r="H7533" s="15"/>
      <c r="I7533" s="15"/>
      <c r="J7533" s="15"/>
      <c r="K7533" s="19"/>
      <c r="L7533" s="24" t="str">
        <f t="shared" ca="1" si="118"/>
        <v>-</v>
      </c>
      <c r="M7533" s="15"/>
      <c r="N7533" s="15"/>
      <c r="O7533" s="15"/>
      <c r="P7533" s="15"/>
    </row>
    <row r="7534" spans="1:16" x14ac:dyDescent="0.25">
      <c r="L7534" s="21" t="str">
        <f t="shared" ca="1" si="118"/>
        <v>-</v>
      </c>
    </row>
    <row r="7535" spans="1:16" x14ac:dyDescent="0.25">
      <c r="A7535" s="15"/>
      <c r="B7535" s="19"/>
      <c r="C7535" s="15"/>
      <c r="D7535" s="15"/>
      <c r="E7535" s="15"/>
      <c r="F7535" s="15"/>
      <c r="G7535" s="15"/>
      <c r="H7535" s="15"/>
      <c r="I7535" s="15"/>
      <c r="J7535" s="15"/>
      <c r="K7535" s="19"/>
      <c r="L7535" s="24" t="str">
        <f t="shared" ca="1" si="118"/>
        <v>-</v>
      </c>
      <c r="M7535" s="15"/>
      <c r="N7535" s="15"/>
      <c r="O7535" s="15"/>
      <c r="P7535" s="15"/>
    </row>
    <row r="7536" spans="1:16" x14ac:dyDescent="0.25">
      <c r="L7536" s="21" t="str">
        <f t="shared" ca="1" si="118"/>
        <v>-</v>
      </c>
    </row>
    <row r="7537" spans="1:16" x14ac:dyDescent="0.25">
      <c r="A7537" s="15"/>
      <c r="B7537" s="19"/>
      <c r="C7537" s="15"/>
      <c r="D7537" s="15"/>
      <c r="E7537" s="15"/>
      <c r="F7537" s="15"/>
      <c r="G7537" s="15"/>
      <c r="H7537" s="15"/>
      <c r="I7537" s="15"/>
      <c r="J7537" s="15"/>
      <c r="K7537" s="19"/>
      <c r="L7537" s="24" t="str">
        <f t="shared" ca="1" si="118"/>
        <v>-</v>
      </c>
      <c r="M7537" s="15"/>
      <c r="N7537" s="15"/>
      <c r="O7537" s="15"/>
      <c r="P7537" s="15"/>
    </row>
    <row r="7538" spans="1:16" x14ac:dyDescent="0.25">
      <c r="L7538" s="21" t="str">
        <f t="shared" ca="1" si="118"/>
        <v>-</v>
      </c>
    </row>
    <row r="7539" spans="1:16" x14ac:dyDescent="0.25">
      <c r="A7539" s="15"/>
      <c r="B7539" s="19"/>
      <c r="C7539" s="15"/>
      <c r="D7539" s="15"/>
      <c r="E7539" s="15"/>
      <c r="F7539" s="15"/>
      <c r="G7539" s="15"/>
      <c r="H7539" s="15"/>
      <c r="I7539" s="15"/>
      <c r="J7539" s="15"/>
      <c r="K7539" s="19"/>
      <c r="L7539" s="24" t="str">
        <f t="shared" ca="1" si="118"/>
        <v>-</v>
      </c>
      <c r="M7539" s="15"/>
      <c r="N7539" s="15"/>
      <c r="O7539" s="15"/>
      <c r="P7539" s="15"/>
    </row>
    <row r="7540" spans="1:16" x14ac:dyDescent="0.25">
      <c r="L7540" s="21" t="str">
        <f t="shared" ca="1" si="118"/>
        <v>-</v>
      </c>
    </row>
    <row r="7541" spans="1:16" x14ac:dyDescent="0.25">
      <c r="A7541" s="15"/>
      <c r="B7541" s="19"/>
      <c r="C7541" s="15"/>
      <c r="D7541" s="15"/>
      <c r="E7541" s="15"/>
      <c r="F7541" s="15"/>
      <c r="G7541" s="15"/>
      <c r="H7541" s="15"/>
      <c r="I7541" s="15"/>
      <c r="J7541" s="15"/>
      <c r="K7541" s="19"/>
      <c r="L7541" s="24" t="str">
        <f t="shared" ca="1" si="118"/>
        <v>-</v>
      </c>
      <c r="M7541" s="15"/>
      <c r="N7541" s="15"/>
      <c r="O7541" s="15"/>
      <c r="P7541" s="15"/>
    </row>
    <row r="7542" spans="1:16" x14ac:dyDescent="0.25">
      <c r="L7542" s="21" t="str">
        <f t="shared" ca="1" si="118"/>
        <v>-</v>
      </c>
    </row>
    <row r="7543" spans="1:16" x14ac:dyDescent="0.25">
      <c r="A7543" s="15"/>
      <c r="B7543" s="19"/>
      <c r="C7543" s="15"/>
      <c r="D7543" s="15"/>
      <c r="E7543" s="15"/>
      <c r="F7543" s="15"/>
      <c r="G7543" s="15"/>
      <c r="H7543" s="15"/>
      <c r="I7543" s="15"/>
      <c r="J7543" s="15"/>
      <c r="K7543" s="19"/>
      <c r="L7543" s="24" t="str">
        <f t="shared" ca="1" si="118"/>
        <v>-</v>
      </c>
      <c r="M7543" s="15"/>
      <c r="N7543" s="15"/>
      <c r="O7543" s="15"/>
      <c r="P7543" s="15"/>
    </row>
    <row r="7544" spans="1:16" x14ac:dyDescent="0.25">
      <c r="L7544" s="21" t="str">
        <f t="shared" ca="1" si="118"/>
        <v>-</v>
      </c>
    </row>
    <row r="7545" spans="1:16" x14ac:dyDescent="0.25">
      <c r="A7545" s="15"/>
      <c r="B7545" s="19"/>
      <c r="C7545" s="15"/>
      <c r="D7545" s="15"/>
      <c r="E7545" s="15"/>
      <c r="F7545" s="15"/>
      <c r="G7545" s="15"/>
      <c r="H7545" s="15"/>
      <c r="I7545" s="15"/>
      <c r="J7545" s="15"/>
      <c r="K7545" s="19"/>
      <c r="L7545" s="24" t="str">
        <f t="shared" ca="1" si="118"/>
        <v>-</v>
      </c>
      <c r="M7545" s="15"/>
      <c r="N7545" s="15"/>
      <c r="O7545" s="15"/>
      <c r="P7545" s="15"/>
    </row>
    <row r="7546" spans="1:16" x14ac:dyDescent="0.25">
      <c r="L7546" s="21" t="str">
        <f t="shared" ca="1" si="118"/>
        <v>-</v>
      </c>
    </row>
    <row r="7547" spans="1:16" x14ac:dyDescent="0.25">
      <c r="A7547" s="15"/>
      <c r="B7547" s="19"/>
      <c r="C7547" s="15"/>
      <c r="D7547" s="15"/>
      <c r="E7547" s="15"/>
      <c r="F7547" s="15"/>
      <c r="G7547" s="15"/>
      <c r="H7547" s="15"/>
      <c r="I7547" s="15"/>
      <c r="J7547" s="15"/>
      <c r="K7547" s="19"/>
      <c r="L7547" s="24" t="str">
        <f t="shared" ca="1" si="118"/>
        <v>-</v>
      </c>
      <c r="M7547" s="15"/>
      <c r="N7547" s="15"/>
      <c r="O7547" s="15"/>
      <c r="P7547" s="15"/>
    </row>
    <row r="7548" spans="1:16" x14ac:dyDescent="0.25">
      <c r="L7548" s="21" t="str">
        <f t="shared" ca="1" si="118"/>
        <v>-</v>
      </c>
    </row>
    <row r="7549" spans="1:16" x14ac:dyDescent="0.25">
      <c r="A7549" s="15"/>
      <c r="B7549" s="19"/>
      <c r="C7549" s="15"/>
      <c r="D7549" s="15"/>
      <c r="E7549" s="15"/>
      <c r="F7549" s="15"/>
      <c r="G7549" s="15"/>
      <c r="H7549" s="15"/>
      <c r="I7549" s="15"/>
      <c r="J7549" s="15"/>
      <c r="K7549" s="19"/>
      <c r="L7549" s="24" t="str">
        <f t="shared" ca="1" si="118"/>
        <v>-</v>
      </c>
      <c r="M7549" s="15"/>
      <c r="N7549" s="15"/>
      <c r="O7549" s="15"/>
      <c r="P7549" s="15"/>
    </row>
    <row r="7550" spans="1:16" x14ac:dyDescent="0.25">
      <c r="L7550" s="21" t="str">
        <f t="shared" ca="1" si="118"/>
        <v>-</v>
      </c>
    </row>
    <row r="7551" spans="1:16" x14ac:dyDescent="0.25">
      <c r="A7551" s="15"/>
      <c r="B7551" s="19"/>
      <c r="C7551" s="15"/>
      <c r="D7551" s="15"/>
      <c r="E7551" s="15"/>
      <c r="F7551" s="15"/>
      <c r="G7551" s="15"/>
      <c r="H7551" s="15"/>
      <c r="I7551" s="15"/>
      <c r="J7551" s="15"/>
      <c r="K7551" s="19"/>
      <c r="L7551" s="24" t="str">
        <f t="shared" ca="1" si="118"/>
        <v>-</v>
      </c>
      <c r="M7551" s="15"/>
      <c r="N7551" s="15"/>
      <c r="O7551" s="15"/>
      <c r="P7551" s="15"/>
    </row>
    <row r="7552" spans="1:16" x14ac:dyDescent="0.25">
      <c r="L7552" s="21" t="str">
        <f t="shared" ca="1" si="118"/>
        <v>-</v>
      </c>
    </row>
    <row r="7553" spans="1:16" x14ac:dyDescent="0.25">
      <c r="A7553" s="15"/>
      <c r="B7553" s="19"/>
      <c r="C7553" s="15"/>
      <c r="D7553" s="15"/>
      <c r="E7553" s="15"/>
      <c r="F7553" s="15"/>
      <c r="G7553" s="15"/>
      <c r="H7553" s="15"/>
      <c r="I7553" s="15"/>
      <c r="J7553" s="15"/>
      <c r="K7553" s="19"/>
      <c r="L7553" s="24" t="str">
        <f t="shared" ca="1" si="118"/>
        <v>-</v>
      </c>
      <c r="M7553" s="15"/>
      <c r="N7553" s="15"/>
      <c r="O7553" s="15"/>
      <c r="P7553" s="15"/>
    </row>
    <row r="7554" spans="1:16" x14ac:dyDescent="0.25">
      <c r="L7554" s="21" t="str">
        <f t="shared" ca="1" si="118"/>
        <v>-</v>
      </c>
    </row>
    <row r="7555" spans="1:16" x14ac:dyDescent="0.25">
      <c r="A7555" s="15"/>
      <c r="B7555" s="19"/>
      <c r="C7555" s="15"/>
      <c r="D7555" s="15"/>
      <c r="E7555" s="15"/>
      <c r="F7555" s="15"/>
      <c r="G7555" s="15"/>
      <c r="H7555" s="15"/>
      <c r="I7555" s="15"/>
      <c r="J7555" s="15"/>
      <c r="K7555" s="19"/>
      <c r="L7555" s="24" t="str">
        <f t="shared" ca="1" si="118"/>
        <v>-</v>
      </c>
      <c r="M7555" s="15"/>
      <c r="N7555" s="15"/>
      <c r="O7555" s="15"/>
      <c r="P7555" s="15"/>
    </row>
    <row r="7556" spans="1:16" x14ac:dyDescent="0.25">
      <c r="L7556" s="21" t="str">
        <f t="shared" ca="1" si="118"/>
        <v>-</v>
      </c>
    </row>
    <row r="7557" spans="1:16" x14ac:dyDescent="0.25">
      <c r="A7557" s="15"/>
      <c r="B7557" s="19"/>
      <c r="C7557" s="15"/>
      <c r="D7557" s="15"/>
      <c r="E7557" s="15"/>
      <c r="F7557" s="15"/>
      <c r="G7557" s="15"/>
      <c r="H7557" s="15"/>
      <c r="I7557" s="15"/>
      <c r="J7557" s="15"/>
      <c r="K7557" s="19"/>
      <c r="L7557" s="24" t="str">
        <f t="shared" ca="1" si="118"/>
        <v>-</v>
      </c>
      <c r="M7557" s="15"/>
      <c r="N7557" s="15"/>
      <c r="O7557" s="15"/>
      <c r="P7557" s="15"/>
    </row>
    <row r="7558" spans="1:16" x14ac:dyDescent="0.25">
      <c r="L7558" s="21" t="str">
        <f t="shared" ref="L7558:L7621" ca="1" si="119">IF(B7558&gt;1/1/1900, (IF(M7558="Closed",(DATEDIF(B7558,K7558,"d"))-(DATEDIF(H7558,J7558,"d")),IF(OR(M7558="Pending",ISBLANK(K7558)),TODAY()-B7558))),"-")</f>
        <v>-</v>
      </c>
    </row>
    <row r="7559" spans="1:16" x14ac:dyDescent="0.25">
      <c r="A7559" s="15"/>
      <c r="B7559" s="19"/>
      <c r="C7559" s="15"/>
      <c r="D7559" s="15"/>
      <c r="E7559" s="15"/>
      <c r="F7559" s="15"/>
      <c r="G7559" s="15"/>
      <c r="H7559" s="15"/>
      <c r="I7559" s="15"/>
      <c r="J7559" s="15"/>
      <c r="K7559" s="19"/>
      <c r="L7559" s="24" t="str">
        <f t="shared" ca="1" si="119"/>
        <v>-</v>
      </c>
      <c r="M7559" s="15"/>
      <c r="N7559" s="15"/>
      <c r="O7559" s="15"/>
      <c r="P7559" s="15"/>
    </row>
    <row r="7560" spans="1:16" x14ac:dyDescent="0.25">
      <c r="L7560" s="21" t="str">
        <f t="shared" ca="1" si="119"/>
        <v>-</v>
      </c>
    </row>
    <row r="7561" spans="1:16" x14ac:dyDescent="0.25">
      <c r="A7561" s="15"/>
      <c r="B7561" s="19"/>
      <c r="C7561" s="15"/>
      <c r="D7561" s="15"/>
      <c r="E7561" s="15"/>
      <c r="F7561" s="15"/>
      <c r="G7561" s="15"/>
      <c r="H7561" s="15"/>
      <c r="I7561" s="15"/>
      <c r="J7561" s="15"/>
      <c r="K7561" s="19"/>
      <c r="L7561" s="24" t="str">
        <f t="shared" ca="1" si="119"/>
        <v>-</v>
      </c>
      <c r="M7561" s="15"/>
      <c r="N7561" s="15"/>
      <c r="O7561" s="15"/>
      <c r="P7561" s="15"/>
    </row>
    <row r="7562" spans="1:16" x14ac:dyDescent="0.25">
      <c r="L7562" s="21" t="str">
        <f t="shared" ca="1" si="119"/>
        <v>-</v>
      </c>
    </row>
    <row r="7563" spans="1:16" x14ac:dyDescent="0.25">
      <c r="A7563" s="15"/>
      <c r="B7563" s="19"/>
      <c r="C7563" s="15"/>
      <c r="D7563" s="15"/>
      <c r="E7563" s="15"/>
      <c r="F7563" s="15"/>
      <c r="G7563" s="15"/>
      <c r="H7563" s="15"/>
      <c r="I7563" s="15"/>
      <c r="J7563" s="15"/>
      <c r="K7563" s="19"/>
      <c r="L7563" s="24" t="str">
        <f t="shared" ca="1" si="119"/>
        <v>-</v>
      </c>
      <c r="M7563" s="15"/>
      <c r="N7563" s="15"/>
      <c r="O7563" s="15"/>
      <c r="P7563" s="15"/>
    </row>
    <row r="7564" spans="1:16" x14ac:dyDescent="0.25">
      <c r="L7564" s="21" t="str">
        <f t="shared" ca="1" si="119"/>
        <v>-</v>
      </c>
    </row>
    <row r="7565" spans="1:16" x14ac:dyDescent="0.25">
      <c r="A7565" s="15"/>
      <c r="B7565" s="19"/>
      <c r="C7565" s="15"/>
      <c r="D7565" s="15"/>
      <c r="E7565" s="15"/>
      <c r="F7565" s="15"/>
      <c r="G7565" s="15"/>
      <c r="H7565" s="15"/>
      <c r="I7565" s="15"/>
      <c r="J7565" s="15"/>
      <c r="K7565" s="19"/>
      <c r="L7565" s="24" t="str">
        <f t="shared" ca="1" si="119"/>
        <v>-</v>
      </c>
      <c r="M7565" s="15"/>
      <c r="N7565" s="15"/>
      <c r="O7565" s="15"/>
      <c r="P7565" s="15"/>
    </row>
    <row r="7566" spans="1:16" x14ac:dyDescent="0.25">
      <c r="L7566" s="21" t="str">
        <f t="shared" ca="1" si="119"/>
        <v>-</v>
      </c>
    </row>
    <row r="7567" spans="1:16" x14ac:dyDescent="0.25">
      <c r="A7567" s="15"/>
      <c r="B7567" s="19"/>
      <c r="C7567" s="15"/>
      <c r="D7567" s="15"/>
      <c r="E7567" s="15"/>
      <c r="F7567" s="15"/>
      <c r="G7567" s="15"/>
      <c r="H7567" s="15"/>
      <c r="I7567" s="15"/>
      <c r="J7567" s="15"/>
      <c r="K7567" s="19"/>
      <c r="L7567" s="24" t="str">
        <f t="shared" ca="1" si="119"/>
        <v>-</v>
      </c>
      <c r="M7567" s="15"/>
      <c r="N7567" s="15"/>
      <c r="O7567" s="15"/>
      <c r="P7567" s="15"/>
    </row>
    <row r="7568" spans="1:16" x14ac:dyDescent="0.25">
      <c r="L7568" s="21" t="str">
        <f t="shared" ca="1" si="119"/>
        <v>-</v>
      </c>
    </row>
    <row r="7569" spans="1:16" x14ac:dyDescent="0.25">
      <c r="A7569" s="15"/>
      <c r="B7569" s="19"/>
      <c r="C7569" s="15"/>
      <c r="D7569" s="15"/>
      <c r="E7569" s="15"/>
      <c r="F7569" s="15"/>
      <c r="G7569" s="15"/>
      <c r="H7569" s="15"/>
      <c r="I7569" s="15"/>
      <c r="J7569" s="15"/>
      <c r="K7569" s="19"/>
      <c r="L7569" s="24" t="str">
        <f t="shared" ca="1" si="119"/>
        <v>-</v>
      </c>
      <c r="M7569" s="15"/>
      <c r="N7569" s="15"/>
      <c r="O7569" s="15"/>
      <c r="P7569" s="15"/>
    </row>
    <row r="7570" spans="1:16" x14ac:dyDescent="0.25">
      <c r="L7570" s="21" t="str">
        <f t="shared" ca="1" si="119"/>
        <v>-</v>
      </c>
    </row>
    <row r="7571" spans="1:16" x14ac:dyDescent="0.25">
      <c r="A7571" s="15"/>
      <c r="B7571" s="19"/>
      <c r="C7571" s="15"/>
      <c r="D7571" s="15"/>
      <c r="E7571" s="15"/>
      <c r="F7571" s="15"/>
      <c r="G7571" s="15"/>
      <c r="H7571" s="15"/>
      <c r="I7571" s="15"/>
      <c r="J7571" s="15"/>
      <c r="K7571" s="19"/>
      <c r="L7571" s="24" t="str">
        <f t="shared" ca="1" si="119"/>
        <v>-</v>
      </c>
      <c r="M7571" s="15"/>
      <c r="N7571" s="15"/>
      <c r="O7571" s="15"/>
      <c r="P7571" s="15"/>
    </row>
    <row r="7572" spans="1:16" x14ac:dyDescent="0.25">
      <c r="L7572" s="21" t="str">
        <f t="shared" ca="1" si="119"/>
        <v>-</v>
      </c>
    </row>
    <row r="7573" spans="1:16" x14ac:dyDescent="0.25">
      <c r="A7573" s="15"/>
      <c r="B7573" s="19"/>
      <c r="C7573" s="15"/>
      <c r="D7573" s="15"/>
      <c r="E7573" s="15"/>
      <c r="F7573" s="15"/>
      <c r="G7573" s="15"/>
      <c r="H7573" s="15"/>
      <c r="I7573" s="15"/>
      <c r="J7573" s="15"/>
      <c r="K7573" s="19"/>
      <c r="L7573" s="24" t="str">
        <f t="shared" ca="1" si="119"/>
        <v>-</v>
      </c>
      <c r="M7573" s="15"/>
      <c r="N7573" s="15"/>
      <c r="O7573" s="15"/>
      <c r="P7573" s="15"/>
    </row>
    <row r="7574" spans="1:16" x14ac:dyDescent="0.25">
      <c r="L7574" s="21" t="str">
        <f t="shared" ca="1" si="119"/>
        <v>-</v>
      </c>
    </row>
    <row r="7575" spans="1:16" x14ac:dyDescent="0.25">
      <c r="A7575" s="15"/>
      <c r="B7575" s="19"/>
      <c r="C7575" s="15"/>
      <c r="D7575" s="15"/>
      <c r="E7575" s="15"/>
      <c r="F7575" s="15"/>
      <c r="G7575" s="15"/>
      <c r="H7575" s="15"/>
      <c r="I7575" s="15"/>
      <c r="J7575" s="15"/>
      <c r="K7575" s="19"/>
      <c r="L7575" s="24" t="str">
        <f t="shared" ca="1" si="119"/>
        <v>-</v>
      </c>
      <c r="M7575" s="15"/>
      <c r="N7575" s="15"/>
      <c r="O7575" s="15"/>
      <c r="P7575" s="15"/>
    </row>
    <row r="7576" spans="1:16" x14ac:dyDescent="0.25">
      <c r="L7576" s="21" t="str">
        <f t="shared" ca="1" si="119"/>
        <v>-</v>
      </c>
    </row>
    <row r="7577" spans="1:16" x14ac:dyDescent="0.25">
      <c r="A7577" s="15"/>
      <c r="B7577" s="19"/>
      <c r="C7577" s="15"/>
      <c r="D7577" s="15"/>
      <c r="E7577" s="15"/>
      <c r="F7577" s="15"/>
      <c r="G7577" s="15"/>
      <c r="H7577" s="15"/>
      <c r="I7577" s="15"/>
      <c r="J7577" s="15"/>
      <c r="K7577" s="19"/>
      <c r="L7577" s="24" t="str">
        <f t="shared" ca="1" si="119"/>
        <v>-</v>
      </c>
      <c r="M7577" s="15"/>
      <c r="N7577" s="15"/>
      <c r="O7577" s="15"/>
      <c r="P7577" s="15"/>
    </row>
    <row r="7578" spans="1:16" x14ac:dyDescent="0.25">
      <c r="L7578" s="21" t="str">
        <f t="shared" ca="1" si="119"/>
        <v>-</v>
      </c>
    </row>
    <row r="7579" spans="1:16" x14ac:dyDescent="0.25">
      <c r="A7579" s="15"/>
      <c r="B7579" s="19"/>
      <c r="C7579" s="15"/>
      <c r="D7579" s="15"/>
      <c r="E7579" s="15"/>
      <c r="F7579" s="15"/>
      <c r="G7579" s="15"/>
      <c r="H7579" s="15"/>
      <c r="I7579" s="15"/>
      <c r="J7579" s="15"/>
      <c r="K7579" s="19"/>
      <c r="L7579" s="24" t="str">
        <f t="shared" ca="1" si="119"/>
        <v>-</v>
      </c>
      <c r="M7579" s="15"/>
      <c r="N7579" s="15"/>
      <c r="O7579" s="15"/>
      <c r="P7579" s="15"/>
    </row>
    <row r="7580" spans="1:16" x14ac:dyDescent="0.25">
      <c r="L7580" s="21" t="str">
        <f t="shared" ca="1" si="119"/>
        <v>-</v>
      </c>
    </row>
    <row r="7581" spans="1:16" x14ac:dyDescent="0.25">
      <c r="A7581" s="15"/>
      <c r="B7581" s="19"/>
      <c r="C7581" s="15"/>
      <c r="D7581" s="15"/>
      <c r="E7581" s="15"/>
      <c r="F7581" s="15"/>
      <c r="G7581" s="15"/>
      <c r="H7581" s="15"/>
      <c r="I7581" s="15"/>
      <c r="J7581" s="15"/>
      <c r="K7581" s="19"/>
      <c r="L7581" s="24" t="str">
        <f t="shared" ca="1" si="119"/>
        <v>-</v>
      </c>
      <c r="M7581" s="15"/>
      <c r="N7581" s="15"/>
      <c r="O7581" s="15"/>
      <c r="P7581" s="15"/>
    </row>
    <row r="7582" spans="1:16" x14ac:dyDescent="0.25">
      <c r="L7582" s="21" t="str">
        <f t="shared" ca="1" si="119"/>
        <v>-</v>
      </c>
    </row>
    <row r="7583" spans="1:16" x14ac:dyDescent="0.25">
      <c r="A7583" s="15"/>
      <c r="B7583" s="19"/>
      <c r="C7583" s="15"/>
      <c r="D7583" s="15"/>
      <c r="E7583" s="15"/>
      <c r="F7583" s="15"/>
      <c r="G7583" s="15"/>
      <c r="H7583" s="15"/>
      <c r="I7583" s="15"/>
      <c r="J7583" s="15"/>
      <c r="K7583" s="19"/>
      <c r="L7583" s="24" t="str">
        <f t="shared" ca="1" si="119"/>
        <v>-</v>
      </c>
      <c r="M7583" s="15"/>
      <c r="N7583" s="15"/>
      <c r="O7583" s="15"/>
      <c r="P7583" s="15"/>
    </row>
    <row r="7584" spans="1:16" x14ac:dyDescent="0.25">
      <c r="L7584" s="21" t="str">
        <f t="shared" ca="1" si="119"/>
        <v>-</v>
      </c>
    </row>
    <row r="7585" spans="1:16" x14ac:dyDescent="0.25">
      <c r="A7585" s="15"/>
      <c r="B7585" s="19"/>
      <c r="C7585" s="15"/>
      <c r="D7585" s="15"/>
      <c r="E7585" s="15"/>
      <c r="F7585" s="15"/>
      <c r="G7585" s="15"/>
      <c r="H7585" s="15"/>
      <c r="I7585" s="15"/>
      <c r="J7585" s="15"/>
      <c r="K7585" s="19"/>
      <c r="L7585" s="24" t="str">
        <f t="shared" ca="1" si="119"/>
        <v>-</v>
      </c>
      <c r="M7585" s="15"/>
      <c r="N7585" s="15"/>
      <c r="O7585" s="15"/>
      <c r="P7585" s="15"/>
    </row>
    <row r="7586" spans="1:16" x14ac:dyDescent="0.25">
      <c r="L7586" s="21" t="str">
        <f t="shared" ca="1" si="119"/>
        <v>-</v>
      </c>
    </row>
    <row r="7587" spans="1:16" x14ac:dyDescent="0.25">
      <c r="A7587" s="15"/>
      <c r="B7587" s="19"/>
      <c r="C7587" s="15"/>
      <c r="D7587" s="15"/>
      <c r="E7587" s="15"/>
      <c r="F7587" s="15"/>
      <c r="G7587" s="15"/>
      <c r="H7587" s="15"/>
      <c r="I7587" s="15"/>
      <c r="J7587" s="15"/>
      <c r="K7587" s="19"/>
      <c r="L7587" s="24" t="str">
        <f t="shared" ca="1" si="119"/>
        <v>-</v>
      </c>
      <c r="M7587" s="15"/>
      <c r="N7587" s="15"/>
      <c r="O7587" s="15"/>
      <c r="P7587" s="15"/>
    </row>
    <row r="7588" spans="1:16" x14ac:dyDescent="0.25">
      <c r="L7588" s="21" t="str">
        <f t="shared" ca="1" si="119"/>
        <v>-</v>
      </c>
    </row>
    <row r="7589" spans="1:16" x14ac:dyDescent="0.25">
      <c r="A7589" s="15"/>
      <c r="B7589" s="19"/>
      <c r="C7589" s="15"/>
      <c r="D7589" s="15"/>
      <c r="E7589" s="15"/>
      <c r="F7589" s="15"/>
      <c r="G7589" s="15"/>
      <c r="H7589" s="15"/>
      <c r="I7589" s="15"/>
      <c r="J7589" s="15"/>
      <c r="K7589" s="19"/>
      <c r="L7589" s="24" t="str">
        <f t="shared" ca="1" si="119"/>
        <v>-</v>
      </c>
      <c r="M7589" s="15"/>
      <c r="N7589" s="15"/>
      <c r="O7589" s="15"/>
      <c r="P7589" s="15"/>
    </row>
    <row r="7590" spans="1:16" x14ac:dyDescent="0.25">
      <c r="L7590" s="21" t="str">
        <f t="shared" ca="1" si="119"/>
        <v>-</v>
      </c>
    </row>
    <row r="7591" spans="1:16" x14ac:dyDescent="0.25">
      <c r="A7591" s="15"/>
      <c r="B7591" s="19"/>
      <c r="C7591" s="15"/>
      <c r="D7591" s="15"/>
      <c r="E7591" s="15"/>
      <c r="F7591" s="15"/>
      <c r="G7591" s="15"/>
      <c r="H7591" s="15"/>
      <c r="I7591" s="15"/>
      <c r="J7591" s="15"/>
      <c r="K7591" s="19"/>
      <c r="L7591" s="24" t="str">
        <f t="shared" ca="1" si="119"/>
        <v>-</v>
      </c>
      <c r="M7591" s="15"/>
      <c r="N7591" s="15"/>
      <c r="O7591" s="15"/>
      <c r="P7591" s="15"/>
    </row>
    <row r="7592" spans="1:16" x14ac:dyDescent="0.25">
      <c r="L7592" s="21" t="str">
        <f t="shared" ca="1" si="119"/>
        <v>-</v>
      </c>
    </row>
    <row r="7593" spans="1:16" x14ac:dyDescent="0.25">
      <c r="A7593" s="15"/>
      <c r="B7593" s="19"/>
      <c r="C7593" s="15"/>
      <c r="D7593" s="15"/>
      <c r="E7593" s="15"/>
      <c r="F7593" s="15"/>
      <c r="G7593" s="15"/>
      <c r="H7593" s="15"/>
      <c r="I7593" s="15"/>
      <c r="J7593" s="15"/>
      <c r="K7593" s="19"/>
      <c r="L7593" s="24" t="str">
        <f t="shared" ca="1" si="119"/>
        <v>-</v>
      </c>
      <c r="M7593" s="15"/>
      <c r="N7593" s="15"/>
      <c r="O7593" s="15"/>
      <c r="P7593" s="15"/>
    </row>
    <row r="7594" spans="1:16" x14ac:dyDescent="0.25">
      <c r="L7594" s="21" t="str">
        <f t="shared" ca="1" si="119"/>
        <v>-</v>
      </c>
    </row>
    <row r="7595" spans="1:16" x14ac:dyDescent="0.25">
      <c r="A7595" s="15"/>
      <c r="B7595" s="19"/>
      <c r="C7595" s="15"/>
      <c r="D7595" s="15"/>
      <c r="E7595" s="15"/>
      <c r="F7595" s="15"/>
      <c r="G7595" s="15"/>
      <c r="H7595" s="15"/>
      <c r="I7595" s="15"/>
      <c r="J7595" s="15"/>
      <c r="K7595" s="19"/>
      <c r="L7595" s="24" t="str">
        <f t="shared" ca="1" si="119"/>
        <v>-</v>
      </c>
      <c r="M7595" s="15"/>
      <c r="N7595" s="15"/>
      <c r="O7595" s="15"/>
      <c r="P7595" s="15"/>
    </row>
    <row r="7596" spans="1:16" x14ac:dyDescent="0.25">
      <c r="L7596" s="21" t="str">
        <f t="shared" ca="1" si="119"/>
        <v>-</v>
      </c>
    </row>
    <row r="7597" spans="1:16" x14ac:dyDescent="0.25">
      <c r="A7597" s="15"/>
      <c r="B7597" s="19"/>
      <c r="C7597" s="15"/>
      <c r="D7597" s="15"/>
      <c r="E7597" s="15"/>
      <c r="F7597" s="15"/>
      <c r="G7597" s="15"/>
      <c r="H7597" s="15"/>
      <c r="I7597" s="15"/>
      <c r="J7597" s="15"/>
      <c r="K7597" s="19"/>
      <c r="L7597" s="24" t="str">
        <f t="shared" ca="1" si="119"/>
        <v>-</v>
      </c>
      <c r="M7597" s="15"/>
      <c r="N7597" s="15"/>
      <c r="O7597" s="15"/>
      <c r="P7597" s="15"/>
    </row>
    <row r="7598" spans="1:16" x14ac:dyDescent="0.25">
      <c r="L7598" s="21" t="str">
        <f t="shared" ca="1" si="119"/>
        <v>-</v>
      </c>
    </row>
    <row r="7599" spans="1:16" x14ac:dyDescent="0.25">
      <c r="A7599" s="15"/>
      <c r="B7599" s="19"/>
      <c r="C7599" s="15"/>
      <c r="D7599" s="15"/>
      <c r="E7599" s="15"/>
      <c r="F7599" s="15"/>
      <c r="G7599" s="15"/>
      <c r="H7599" s="15"/>
      <c r="I7599" s="15"/>
      <c r="J7599" s="15"/>
      <c r="K7599" s="19"/>
      <c r="L7599" s="24" t="str">
        <f t="shared" ca="1" si="119"/>
        <v>-</v>
      </c>
      <c r="M7599" s="15"/>
      <c r="N7599" s="15"/>
      <c r="O7599" s="15"/>
      <c r="P7599" s="15"/>
    </row>
    <row r="7600" spans="1:16" x14ac:dyDescent="0.25">
      <c r="L7600" s="21" t="str">
        <f t="shared" ca="1" si="119"/>
        <v>-</v>
      </c>
    </row>
    <row r="7601" spans="1:16" x14ac:dyDescent="0.25">
      <c r="A7601" s="15"/>
      <c r="B7601" s="19"/>
      <c r="C7601" s="15"/>
      <c r="D7601" s="15"/>
      <c r="E7601" s="15"/>
      <c r="F7601" s="15"/>
      <c r="G7601" s="15"/>
      <c r="H7601" s="15"/>
      <c r="I7601" s="15"/>
      <c r="J7601" s="15"/>
      <c r="K7601" s="19"/>
      <c r="L7601" s="24" t="str">
        <f t="shared" ca="1" si="119"/>
        <v>-</v>
      </c>
      <c r="M7601" s="15"/>
      <c r="N7601" s="15"/>
      <c r="O7601" s="15"/>
      <c r="P7601" s="15"/>
    </row>
    <row r="7602" spans="1:16" x14ac:dyDescent="0.25">
      <c r="L7602" s="21" t="str">
        <f t="shared" ca="1" si="119"/>
        <v>-</v>
      </c>
    </row>
    <row r="7603" spans="1:16" x14ac:dyDescent="0.25">
      <c r="A7603" s="15"/>
      <c r="B7603" s="19"/>
      <c r="C7603" s="15"/>
      <c r="D7603" s="15"/>
      <c r="E7603" s="15"/>
      <c r="F7603" s="15"/>
      <c r="G7603" s="15"/>
      <c r="H7603" s="15"/>
      <c r="I7603" s="15"/>
      <c r="J7603" s="15"/>
      <c r="K7603" s="19"/>
      <c r="L7603" s="24" t="str">
        <f t="shared" ca="1" si="119"/>
        <v>-</v>
      </c>
      <c r="M7603" s="15"/>
      <c r="N7603" s="15"/>
      <c r="O7603" s="15"/>
      <c r="P7603" s="15"/>
    </row>
    <row r="7604" spans="1:16" x14ac:dyDescent="0.25">
      <c r="L7604" s="21" t="str">
        <f t="shared" ca="1" si="119"/>
        <v>-</v>
      </c>
    </row>
    <row r="7605" spans="1:16" x14ac:dyDescent="0.25">
      <c r="A7605" s="15"/>
      <c r="B7605" s="19"/>
      <c r="C7605" s="15"/>
      <c r="D7605" s="15"/>
      <c r="E7605" s="15"/>
      <c r="F7605" s="15"/>
      <c r="G7605" s="15"/>
      <c r="H7605" s="15"/>
      <c r="I7605" s="15"/>
      <c r="J7605" s="15"/>
      <c r="K7605" s="19"/>
      <c r="L7605" s="24" t="str">
        <f t="shared" ca="1" si="119"/>
        <v>-</v>
      </c>
      <c r="M7605" s="15"/>
      <c r="N7605" s="15"/>
      <c r="O7605" s="15"/>
      <c r="P7605" s="15"/>
    </row>
    <row r="7606" spans="1:16" x14ac:dyDescent="0.25">
      <c r="L7606" s="21" t="str">
        <f t="shared" ca="1" si="119"/>
        <v>-</v>
      </c>
    </row>
    <row r="7607" spans="1:16" x14ac:dyDescent="0.25">
      <c r="A7607" s="15"/>
      <c r="B7607" s="19"/>
      <c r="C7607" s="15"/>
      <c r="D7607" s="15"/>
      <c r="E7607" s="15"/>
      <c r="F7607" s="15"/>
      <c r="G7607" s="15"/>
      <c r="H7607" s="15"/>
      <c r="I7607" s="15"/>
      <c r="J7607" s="15"/>
      <c r="K7607" s="19"/>
      <c r="L7607" s="24" t="str">
        <f t="shared" ca="1" si="119"/>
        <v>-</v>
      </c>
      <c r="M7607" s="15"/>
      <c r="N7607" s="15"/>
      <c r="O7607" s="15"/>
      <c r="P7607" s="15"/>
    </row>
    <row r="7608" spans="1:16" x14ac:dyDescent="0.25">
      <c r="L7608" s="21" t="str">
        <f t="shared" ca="1" si="119"/>
        <v>-</v>
      </c>
    </row>
    <row r="7609" spans="1:16" x14ac:dyDescent="0.25">
      <c r="A7609" s="15"/>
      <c r="B7609" s="19"/>
      <c r="C7609" s="15"/>
      <c r="D7609" s="15"/>
      <c r="E7609" s="15"/>
      <c r="F7609" s="15"/>
      <c r="G7609" s="15"/>
      <c r="H7609" s="15"/>
      <c r="I7609" s="15"/>
      <c r="J7609" s="15"/>
      <c r="K7609" s="19"/>
      <c r="L7609" s="24" t="str">
        <f t="shared" ca="1" si="119"/>
        <v>-</v>
      </c>
      <c r="M7609" s="15"/>
      <c r="N7609" s="15"/>
      <c r="O7609" s="15"/>
      <c r="P7609" s="15"/>
    </row>
    <row r="7610" spans="1:16" x14ac:dyDescent="0.25">
      <c r="L7610" s="21" t="str">
        <f t="shared" ca="1" si="119"/>
        <v>-</v>
      </c>
    </row>
    <row r="7611" spans="1:16" x14ac:dyDescent="0.25">
      <c r="A7611" s="15"/>
      <c r="B7611" s="19"/>
      <c r="C7611" s="15"/>
      <c r="D7611" s="15"/>
      <c r="E7611" s="15"/>
      <c r="F7611" s="15"/>
      <c r="G7611" s="15"/>
      <c r="H7611" s="15"/>
      <c r="I7611" s="15"/>
      <c r="J7611" s="15"/>
      <c r="K7611" s="19"/>
      <c r="L7611" s="24" t="str">
        <f t="shared" ca="1" si="119"/>
        <v>-</v>
      </c>
      <c r="M7611" s="15"/>
      <c r="N7611" s="15"/>
      <c r="O7611" s="15"/>
      <c r="P7611" s="15"/>
    </row>
    <row r="7612" spans="1:16" x14ac:dyDescent="0.25">
      <c r="L7612" s="21" t="str">
        <f t="shared" ca="1" si="119"/>
        <v>-</v>
      </c>
    </row>
    <row r="7613" spans="1:16" x14ac:dyDescent="0.25">
      <c r="A7613" s="15"/>
      <c r="B7613" s="19"/>
      <c r="C7613" s="15"/>
      <c r="D7613" s="15"/>
      <c r="E7613" s="15"/>
      <c r="F7613" s="15"/>
      <c r="G7613" s="15"/>
      <c r="H7613" s="15"/>
      <c r="I7613" s="15"/>
      <c r="J7613" s="15"/>
      <c r="K7613" s="19"/>
      <c r="L7613" s="24" t="str">
        <f t="shared" ca="1" si="119"/>
        <v>-</v>
      </c>
      <c r="M7613" s="15"/>
      <c r="N7613" s="15"/>
      <c r="O7613" s="15"/>
      <c r="P7613" s="15"/>
    </row>
    <row r="7614" spans="1:16" x14ac:dyDescent="0.25">
      <c r="L7614" s="21" t="str">
        <f t="shared" ca="1" si="119"/>
        <v>-</v>
      </c>
    </row>
    <row r="7615" spans="1:16" x14ac:dyDescent="0.25">
      <c r="A7615" s="15"/>
      <c r="B7615" s="19"/>
      <c r="C7615" s="15"/>
      <c r="D7615" s="15"/>
      <c r="E7615" s="15"/>
      <c r="F7615" s="15"/>
      <c r="G7615" s="15"/>
      <c r="H7615" s="15"/>
      <c r="I7615" s="15"/>
      <c r="J7615" s="15"/>
      <c r="K7615" s="19"/>
      <c r="L7615" s="24" t="str">
        <f t="shared" ca="1" si="119"/>
        <v>-</v>
      </c>
      <c r="M7615" s="15"/>
      <c r="N7615" s="15"/>
      <c r="O7615" s="15"/>
      <c r="P7615" s="15"/>
    </row>
    <row r="7616" spans="1:16" x14ac:dyDescent="0.25">
      <c r="L7616" s="21" t="str">
        <f t="shared" ca="1" si="119"/>
        <v>-</v>
      </c>
    </row>
    <row r="7617" spans="1:16" x14ac:dyDescent="0.25">
      <c r="A7617" s="15"/>
      <c r="B7617" s="19"/>
      <c r="C7617" s="15"/>
      <c r="D7617" s="15"/>
      <c r="E7617" s="15"/>
      <c r="F7617" s="15"/>
      <c r="G7617" s="15"/>
      <c r="H7617" s="15"/>
      <c r="I7617" s="15"/>
      <c r="J7617" s="15"/>
      <c r="K7617" s="19"/>
      <c r="L7617" s="24" t="str">
        <f t="shared" ca="1" si="119"/>
        <v>-</v>
      </c>
      <c r="M7617" s="15"/>
      <c r="N7617" s="15"/>
      <c r="O7617" s="15"/>
      <c r="P7617" s="15"/>
    </row>
    <row r="7618" spans="1:16" x14ac:dyDescent="0.25">
      <c r="L7618" s="21" t="str">
        <f t="shared" ca="1" si="119"/>
        <v>-</v>
      </c>
    </row>
    <row r="7619" spans="1:16" x14ac:dyDescent="0.25">
      <c r="A7619" s="15"/>
      <c r="B7619" s="19"/>
      <c r="C7619" s="15"/>
      <c r="D7619" s="15"/>
      <c r="E7619" s="15"/>
      <c r="F7619" s="15"/>
      <c r="G7619" s="15"/>
      <c r="H7619" s="15"/>
      <c r="I7619" s="15"/>
      <c r="J7619" s="15"/>
      <c r="K7619" s="19"/>
      <c r="L7619" s="24" t="str">
        <f t="shared" ca="1" si="119"/>
        <v>-</v>
      </c>
      <c r="M7619" s="15"/>
      <c r="N7619" s="15"/>
      <c r="O7619" s="15"/>
      <c r="P7619" s="15"/>
    </row>
    <row r="7620" spans="1:16" x14ac:dyDescent="0.25">
      <c r="L7620" s="21" t="str">
        <f t="shared" ca="1" si="119"/>
        <v>-</v>
      </c>
    </row>
    <row r="7621" spans="1:16" x14ac:dyDescent="0.25">
      <c r="A7621" s="15"/>
      <c r="B7621" s="19"/>
      <c r="C7621" s="15"/>
      <c r="D7621" s="15"/>
      <c r="E7621" s="15"/>
      <c r="F7621" s="15"/>
      <c r="G7621" s="15"/>
      <c r="H7621" s="15"/>
      <c r="I7621" s="15"/>
      <c r="J7621" s="15"/>
      <c r="K7621" s="19"/>
      <c r="L7621" s="24" t="str">
        <f t="shared" ca="1" si="119"/>
        <v>-</v>
      </c>
      <c r="M7621" s="15"/>
      <c r="N7621" s="15"/>
      <c r="O7621" s="15"/>
      <c r="P7621" s="15"/>
    </row>
    <row r="7622" spans="1:16" x14ac:dyDescent="0.25">
      <c r="L7622" s="21" t="str">
        <f t="shared" ref="L7622:L7685" ca="1" si="120">IF(B7622&gt;1/1/1900, (IF(M7622="Closed",(DATEDIF(B7622,K7622,"d"))-(DATEDIF(H7622,J7622,"d")),IF(OR(M7622="Pending",ISBLANK(K7622)),TODAY()-B7622))),"-")</f>
        <v>-</v>
      </c>
    </row>
    <row r="7623" spans="1:16" x14ac:dyDescent="0.25">
      <c r="A7623" s="15"/>
      <c r="B7623" s="19"/>
      <c r="C7623" s="15"/>
      <c r="D7623" s="15"/>
      <c r="E7623" s="15"/>
      <c r="F7623" s="15"/>
      <c r="G7623" s="15"/>
      <c r="H7623" s="15"/>
      <c r="I7623" s="15"/>
      <c r="J7623" s="15"/>
      <c r="K7623" s="19"/>
      <c r="L7623" s="24" t="str">
        <f t="shared" ca="1" si="120"/>
        <v>-</v>
      </c>
      <c r="M7623" s="15"/>
      <c r="N7623" s="15"/>
      <c r="O7623" s="15"/>
      <c r="P7623" s="15"/>
    </row>
    <row r="7624" spans="1:16" x14ac:dyDescent="0.25">
      <c r="L7624" s="21" t="str">
        <f t="shared" ca="1" si="120"/>
        <v>-</v>
      </c>
    </row>
    <row r="7625" spans="1:16" x14ac:dyDescent="0.25">
      <c r="A7625" s="15"/>
      <c r="B7625" s="19"/>
      <c r="C7625" s="15"/>
      <c r="D7625" s="15"/>
      <c r="E7625" s="15"/>
      <c r="F7625" s="15"/>
      <c r="G7625" s="15"/>
      <c r="H7625" s="15"/>
      <c r="I7625" s="15"/>
      <c r="J7625" s="15"/>
      <c r="K7625" s="19"/>
      <c r="L7625" s="24" t="str">
        <f t="shared" ca="1" si="120"/>
        <v>-</v>
      </c>
      <c r="M7625" s="15"/>
      <c r="N7625" s="15"/>
      <c r="O7625" s="15"/>
      <c r="P7625" s="15"/>
    </row>
    <row r="7626" spans="1:16" x14ac:dyDescent="0.25">
      <c r="L7626" s="21" t="str">
        <f t="shared" ca="1" si="120"/>
        <v>-</v>
      </c>
    </row>
    <row r="7627" spans="1:16" x14ac:dyDescent="0.25">
      <c r="A7627" s="15"/>
      <c r="B7627" s="19"/>
      <c r="C7627" s="15"/>
      <c r="D7627" s="15"/>
      <c r="E7627" s="15"/>
      <c r="F7627" s="15"/>
      <c r="G7627" s="15"/>
      <c r="H7627" s="15"/>
      <c r="I7627" s="15"/>
      <c r="J7627" s="15"/>
      <c r="K7627" s="19"/>
      <c r="L7627" s="24" t="str">
        <f t="shared" ca="1" si="120"/>
        <v>-</v>
      </c>
      <c r="M7627" s="15"/>
      <c r="N7627" s="15"/>
      <c r="O7627" s="15"/>
      <c r="P7627" s="15"/>
    </row>
    <row r="7628" spans="1:16" x14ac:dyDescent="0.25">
      <c r="L7628" s="21" t="str">
        <f t="shared" ca="1" si="120"/>
        <v>-</v>
      </c>
    </row>
    <row r="7629" spans="1:16" x14ac:dyDescent="0.25">
      <c r="A7629" s="15"/>
      <c r="B7629" s="19"/>
      <c r="C7629" s="15"/>
      <c r="D7629" s="15"/>
      <c r="E7629" s="15"/>
      <c r="F7629" s="15"/>
      <c r="G7629" s="15"/>
      <c r="H7629" s="15"/>
      <c r="I7629" s="15"/>
      <c r="J7629" s="15"/>
      <c r="K7629" s="19"/>
      <c r="L7629" s="24" t="str">
        <f t="shared" ca="1" si="120"/>
        <v>-</v>
      </c>
      <c r="M7629" s="15"/>
      <c r="N7629" s="15"/>
      <c r="O7629" s="15"/>
      <c r="P7629" s="15"/>
    </row>
    <row r="7630" spans="1:16" x14ac:dyDescent="0.25">
      <c r="L7630" s="21" t="str">
        <f t="shared" ca="1" si="120"/>
        <v>-</v>
      </c>
    </row>
    <row r="7631" spans="1:16" x14ac:dyDescent="0.25">
      <c r="A7631" s="15"/>
      <c r="B7631" s="19"/>
      <c r="C7631" s="15"/>
      <c r="D7631" s="15"/>
      <c r="E7631" s="15"/>
      <c r="F7631" s="15"/>
      <c r="G7631" s="15"/>
      <c r="H7631" s="15"/>
      <c r="I7631" s="15"/>
      <c r="J7631" s="15"/>
      <c r="K7631" s="19"/>
      <c r="L7631" s="24" t="str">
        <f t="shared" ca="1" si="120"/>
        <v>-</v>
      </c>
      <c r="M7631" s="15"/>
      <c r="N7631" s="15"/>
      <c r="O7631" s="15"/>
      <c r="P7631" s="15"/>
    </row>
    <row r="7632" spans="1:16" x14ac:dyDescent="0.25">
      <c r="L7632" s="21" t="str">
        <f t="shared" ca="1" si="120"/>
        <v>-</v>
      </c>
    </row>
    <row r="7633" spans="1:16" x14ac:dyDescent="0.25">
      <c r="A7633" s="15"/>
      <c r="B7633" s="19"/>
      <c r="C7633" s="15"/>
      <c r="D7633" s="15"/>
      <c r="E7633" s="15"/>
      <c r="F7633" s="15"/>
      <c r="G7633" s="15"/>
      <c r="H7633" s="15"/>
      <c r="I7633" s="15"/>
      <c r="J7633" s="15"/>
      <c r="K7633" s="19"/>
      <c r="L7633" s="24" t="str">
        <f t="shared" ca="1" si="120"/>
        <v>-</v>
      </c>
      <c r="M7633" s="15"/>
      <c r="N7633" s="15"/>
      <c r="O7633" s="15"/>
      <c r="P7633" s="15"/>
    </row>
    <row r="7634" spans="1:16" x14ac:dyDescent="0.25">
      <c r="L7634" s="21" t="str">
        <f t="shared" ca="1" si="120"/>
        <v>-</v>
      </c>
    </row>
    <row r="7635" spans="1:16" x14ac:dyDescent="0.25">
      <c r="A7635" s="15"/>
      <c r="B7635" s="19"/>
      <c r="C7635" s="15"/>
      <c r="D7635" s="15"/>
      <c r="E7635" s="15"/>
      <c r="F7635" s="15"/>
      <c r="G7635" s="15"/>
      <c r="H7635" s="15"/>
      <c r="I7635" s="15"/>
      <c r="J7635" s="15"/>
      <c r="K7635" s="19"/>
      <c r="L7635" s="24" t="str">
        <f t="shared" ca="1" si="120"/>
        <v>-</v>
      </c>
      <c r="M7635" s="15"/>
      <c r="N7635" s="15"/>
      <c r="O7635" s="15"/>
      <c r="P7635" s="15"/>
    </row>
    <row r="7636" spans="1:16" x14ac:dyDescent="0.25">
      <c r="L7636" s="21" t="str">
        <f t="shared" ca="1" si="120"/>
        <v>-</v>
      </c>
    </row>
    <row r="7637" spans="1:16" x14ac:dyDescent="0.25">
      <c r="A7637" s="15"/>
      <c r="B7637" s="19"/>
      <c r="C7637" s="15"/>
      <c r="D7637" s="15"/>
      <c r="E7637" s="15"/>
      <c r="F7637" s="15"/>
      <c r="G7637" s="15"/>
      <c r="H7637" s="15"/>
      <c r="I7637" s="15"/>
      <c r="J7637" s="15"/>
      <c r="K7637" s="19"/>
      <c r="L7637" s="24" t="str">
        <f t="shared" ca="1" si="120"/>
        <v>-</v>
      </c>
      <c r="M7637" s="15"/>
      <c r="N7637" s="15"/>
      <c r="O7637" s="15"/>
      <c r="P7637" s="15"/>
    </row>
    <row r="7638" spans="1:16" x14ac:dyDescent="0.25">
      <c r="L7638" s="21" t="str">
        <f t="shared" ca="1" si="120"/>
        <v>-</v>
      </c>
    </row>
    <row r="7639" spans="1:16" x14ac:dyDescent="0.25">
      <c r="A7639" s="15"/>
      <c r="B7639" s="19"/>
      <c r="C7639" s="15"/>
      <c r="D7639" s="15"/>
      <c r="E7639" s="15"/>
      <c r="F7639" s="15"/>
      <c r="G7639" s="15"/>
      <c r="H7639" s="15"/>
      <c r="I7639" s="15"/>
      <c r="J7639" s="15"/>
      <c r="K7639" s="19"/>
      <c r="L7639" s="24" t="str">
        <f t="shared" ca="1" si="120"/>
        <v>-</v>
      </c>
      <c r="M7639" s="15"/>
      <c r="N7639" s="15"/>
      <c r="O7639" s="15"/>
      <c r="P7639" s="15"/>
    </row>
    <row r="7640" spans="1:16" x14ac:dyDescent="0.25">
      <c r="L7640" s="21" t="str">
        <f t="shared" ca="1" si="120"/>
        <v>-</v>
      </c>
    </row>
    <row r="7641" spans="1:16" x14ac:dyDescent="0.25">
      <c r="A7641" s="15"/>
      <c r="B7641" s="19"/>
      <c r="C7641" s="15"/>
      <c r="D7641" s="15"/>
      <c r="E7641" s="15"/>
      <c r="F7641" s="15"/>
      <c r="G7641" s="15"/>
      <c r="H7641" s="15"/>
      <c r="I7641" s="15"/>
      <c r="J7641" s="15"/>
      <c r="K7641" s="19"/>
      <c r="L7641" s="24" t="str">
        <f t="shared" ca="1" si="120"/>
        <v>-</v>
      </c>
      <c r="M7641" s="15"/>
      <c r="N7641" s="15"/>
      <c r="O7641" s="15"/>
      <c r="P7641" s="15"/>
    </row>
    <row r="7642" spans="1:16" x14ac:dyDescent="0.25">
      <c r="L7642" s="21" t="str">
        <f t="shared" ca="1" si="120"/>
        <v>-</v>
      </c>
    </row>
    <row r="7643" spans="1:16" x14ac:dyDescent="0.25">
      <c r="A7643" s="15"/>
      <c r="B7643" s="19"/>
      <c r="C7643" s="15"/>
      <c r="D7643" s="15"/>
      <c r="E7643" s="15"/>
      <c r="F7643" s="15"/>
      <c r="G7643" s="15"/>
      <c r="H7643" s="15"/>
      <c r="I7643" s="15"/>
      <c r="J7643" s="15"/>
      <c r="K7643" s="19"/>
      <c r="L7643" s="24" t="str">
        <f t="shared" ca="1" si="120"/>
        <v>-</v>
      </c>
      <c r="M7643" s="15"/>
      <c r="N7643" s="15"/>
      <c r="O7643" s="15"/>
      <c r="P7643" s="15"/>
    </row>
    <row r="7644" spans="1:16" x14ac:dyDescent="0.25">
      <c r="L7644" s="21" t="str">
        <f t="shared" ca="1" si="120"/>
        <v>-</v>
      </c>
    </row>
    <row r="7645" spans="1:16" x14ac:dyDescent="0.25">
      <c r="A7645" s="15"/>
      <c r="B7645" s="19"/>
      <c r="C7645" s="15"/>
      <c r="D7645" s="15"/>
      <c r="E7645" s="15"/>
      <c r="F7645" s="15"/>
      <c r="G7645" s="15"/>
      <c r="H7645" s="15"/>
      <c r="I7645" s="15"/>
      <c r="J7645" s="15"/>
      <c r="K7645" s="19"/>
      <c r="L7645" s="24" t="str">
        <f t="shared" ca="1" si="120"/>
        <v>-</v>
      </c>
      <c r="M7645" s="15"/>
      <c r="N7645" s="15"/>
      <c r="O7645" s="15"/>
      <c r="P7645" s="15"/>
    </row>
    <row r="7646" spans="1:16" x14ac:dyDescent="0.25">
      <c r="L7646" s="21" t="str">
        <f t="shared" ca="1" si="120"/>
        <v>-</v>
      </c>
    </row>
    <row r="7647" spans="1:16" x14ac:dyDescent="0.25">
      <c r="A7647" s="15"/>
      <c r="B7647" s="19"/>
      <c r="C7647" s="15"/>
      <c r="D7647" s="15"/>
      <c r="E7647" s="15"/>
      <c r="F7647" s="15"/>
      <c r="G7647" s="15"/>
      <c r="H7647" s="15"/>
      <c r="I7647" s="15"/>
      <c r="J7647" s="15"/>
      <c r="K7647" s="19"/>
      <c r="L7647" s="24" t="str">
        <f t="shared" ca="1" si="120"/>
        <v>-</v>
      </c>
      <c r="M7647" s="15"/>
      <c r="N7647" s="15"/>
      <c r="O7647" s="15"/>
      <c r="P7647" s="15"/>
    </row>
    <row r="7648" spans="1:16" x14ac:dyDescent="0.25">
      <c r="L7648" s="21" t="str">
        <f t="shared" ca="1" si="120"/>
        <v>-</v>
      </c>
    </row>
    <row r="7649" spans="1:16" x14ac:dyDescent="0.25">
      <c r="A7649" s="15"/>
      <c r="B7649" s="19"/>
      <c r="C7649" s="15"/>
      <c r="D7649" s="15"/>
      <c r="E7649" s="15"/>
      <c r="F7649" s="15"/>
      <c r="G7649" s="15"/>
      <c r="H7649" s="15"/>
      <c r="I7649" s="15"/>
      <c r="J7649" s="15"/>
      <c r="K7649" s="19"/>
      <c r="L7649" s="24" t="str">
        <f t="shared" ca="1" si="120"/>
        <v>-</v>
      </c>
      <c r="M7649" s="15"/>
      <c r="N7649" s="15"/>
      <c r="O7649" s="15"/>
      <c r="P7649" s="15"/>
    </row>
    <row r="7650" spans="1:16" x14ac:dyDescent="0.25">
      <c r="L7650" s="21" t="str">
        <f t="shared" ca="1" si="120"/>
        <v>-</v>
      </c>
    </row>
    <row r="7651" spans="1:16" x14ac:dyDescent="0.25">
      <c r="A7651" s="15"/>
      <c r="B7651" s="19"/>
      <c r="C7651" s="15"/>
      <c r="D7651" s="15"/>
      <c r="E7651" s="15"/>
      <c r="F7651" s="15"/>
      <c r="G7651" s="15"/>
      <c r="H7651" s="15"/>
      <c r="I7651" s="15"/>
      <c r="J7651" s="15"/>
      <c r="K7651" s="19"/>
      <c r="L7651" s="24" t="str">
        <f t="shared" ca="1" si="120"/>
        <v>-</v>
      </c>
      <c r="M7651" s="15"/>
      <c r="N7651" s="15"/>
      <c r="O7651" s="15"/>
      <c r="P7651" s="15"/>
    </row>
    <row r="7652" spans="1:16" x14ac:dyDescent="0.25">
      <c r="L7652" s="21" t="str">
        <f t="shared" ca="1" si="120"/>
        <v>-</v>
      </c>
    </row>
    <row r="7653" spans="1:16" x14ac:dyDescent="0.25">
      <c r="A7653" s="15"/>
      <c r="B7653" s="19"/>
      <c r="C7653" s="15"/>
      <c r="D7653" s="15"/>
      <c r="E7653" s="15"/>
      <c r="F7653" s="15"/>
      <c r="G7653" s="15"/>
      <c r="H7653" s="15"/>
      <c r="I7653" s="15"/>
      <c r="J7653" s="15"/>
      <c r="K7653" s="19"/>
      <c r="L7653" s="24" t="str">
        <f t="shared" ca="1" si="120"/>
        <v>-</v>
      </c>
      <c r="M7653" s="15"/>
      <c r="N7653" s="15"/>
      <c r="O7653" s="15"/>
      <c r="P7653" s="15"/>
    </row>
    <row r="7654" spans="1:16" x14ac:dyDescent="0.25">
      <c r="L7654" s="21" t="str">
        <f t="shared" ca="1" si="120"/>
        <v>-</v>
      </c>
    </row>
    <row r="7655" spans="1:16" x14ac:dyDescent="0.25">
      <c r="A7655" s="15"/>
      <c r="B7655" s="19"/>
      <c r="C7655" s="15"/>
      <c r="D7655" s="15"/>
      <c r="E7655" s="15"/>
      <c r="F7655" s="15"/>
      <c r="G7655" s="15"/>
      <c r="H7655" s="15"/>
      <c r="I7655" s="15"/>
      <c r="J7655" s="15"/>
      <c r="K7655" s="19"/>
      <c r="L7655" s="24" t="str">
        <f t="shared" ca="1" si="120"/>
        <v>-</v>
      </c>
      <c r="M7655" s="15"/>
      <c r="N7655" s="15"/>
      <c r="O7655" s="15"/>
      <c r="P7655" s="15"/>
    </row>
    <row r="7656" spans="1:16" x14ac:dyDescent="0.25">
      <c r="L7656" s="21" t="str">
        <f t="shared" ca="1" si="120"/>
        <v>-</v>
      </c>
    </row>
    <row r="7657" spans="1:16" x14ac:dyDescent="0.25">
      <c r="A7657" s="15"/>
      <c r="B7657" s="19"/>
      <c r="C7657" s="15"/>
      <c r="D7657" s="15"/>
      <c r="E7657" s="15"/>
      <c r="F7657" s="15"/>
      <c r="G7657" s="15"/>
      <c r="H7657" s="15"/>
      <c r="I7657" s="15"/>
      <c r="J7657" s="15"/>
      <c r="K7657" s="19"/>
      <c r="L7657" s="24" t="str">
        <f t="shared" ca="1" si="120"/>
        <v>-</v>
      </c>
      <c r="M7657" s="15"/>
      <c r="N7657" s="15"/>
      <c r="O7657" s="15"/>
      <c r="P7657" s="15"/>
    </row>
    <row r="7658" spans="1:16" x14ac:dyDescent="0.25">
      <c r="L7658" s="21" t="str">
        <f t="shared" ca="1" si="120"/>
        <v>-</v>
      </c>
    </row>
    <row r="7659" spans="1:16" x14ac:dyDescent="0.25">
      <c r="A7659" s="15"/>
      <c r="B7659" s="19"/>
      <c r="C7659" s="15"/>
      <c r="D7659" s="15"/>
      <c r="E7659" s="15"/>
      <c r="F7659" s="15"/>
      <c r="G7659" s="15"/>
      <c r="H7659" s="15"/>
      <c r="I7659" s="15"/>
      <c r="J7659" s="15"/>
      <c r="K7659" s="19"/>
      <c r="L7659" s="24" t="str">
        <f t="shared" ca="1" si="120"/>
        <v>-</v>
      </c>
      <c r="M7659" s="15"/>
      <c r="N7659" s="15"/>
      <c r="O7659" s="15"/>
      <c r="P7659" s="15"/>
    </row>
    <row r="7660" spans="1:16" x14ac:dyDescent="0.25">
      <c r="L7660" s="21" t="str">
        <f t="shared" ca="1" si="120"/>
        <v>-</v>
      </c>
    </row>
    <row r="7661" spans="1:16" x14ac:dyDescent="0.25">
      <c r="A7661" s="15"/>
      <c r="B7661" s="19"/>
      <c r="C7661" s="15"/>
      <c r="D7661" s="15"/>
      <c r="E7661" s="15"/>
      <c r="F7661" s="15"/>
      <c r="G7661" s="15"/>
      <c r="H7661" s="15"/>
      <c r="I7661" s="15"/>
      <c r="J7661" s="15"/>
      <c r="K7661" s="19"/>
      <c r="L7661" s="24" t="str">
        <f t="shared" ca="1" si="120"/>
        <v>-</v>
      </c>
      <c r="M7661" s="15"/>
      <c r="N7661" s="15"/>
      <c r="O7661" s="15"/>
      <c r="P7661" s="15"/>
    </row>
    <row r="7662" spans="1:16" x14ac:dyDescent="0.25">
      <c r="L7662" s="21" t="str">
        <f t="shared" ca="1" si="120"/>
        <v>-</v>
      </c>
    </row>
    <row r="7663" spans="1:16" x14ac:dyDescent="0.25">
      <c r="A7663" s="15"/>
      <c r="B7663" s="19"/>
      <c r="C7663" s="15"/>
      <c r="D7663" s="15"/>
      <c r="E7663" s="15"/>
      <c r="F7663" s="15"/>
      <c r="G7663" s="15"/>
      <c r="H7663" s="15"/>
      <c r="I7663" s="15"/>
      <c r="J7663" s="15"/>
      <c r="K7663" s="19"/>
      <c r="L7663" s="24" t="str">
        <f t="shared" ca="1" si="120"/>
        <v>-</v>
      </c>
      <c r="M7663" s="15"/>
      <c r="N7663" s="15"/>
      <c r="O7663" s="15"/>
      <c r="P7663" s="15"/>
    </row>
    <row r="7664" spans="1:16" x14ac:dyDescent="0.25">
      <c r="L7664" s="21" t="str">
        <f t="shared" ca="1" si="120"/>
        <v>-</v>
      </c>
    </row>
    <row r="7665" spans="1:16" x14ac:dyDescent="0.25">
      <c r="A7665" s="15"/>
      <c r="B7665" s="19"/>
      <c r="C7665" s="15"/>
      <c r="D7665" s="15"/>
      <c r="E7665" s="15"/>
      <c r="F7665" s="15"/>
      <c r="G7665" s="15"/>
      <c r="H7665" s="15"/>
      <c r="I7665" s="15"/>
      <c r="J7665" s="15"/>
      <c r="K7665" s="19"/>
      <c r="L7665" s="24" t="str">
        <f t="shared" ca="1" si="120"/>
        <v>-</v>
      </c>
      <c r="M7665" s="15"/>
      <c r="N7665" s="15"/>
      <c r="O7665" s="15"/>
      <c r="P7665" s="15"/>
    </row>
    <row r="7666" spans="1:16" x14ac:dyDescent="0.25">
      <c r="L7666" s="21" t="str">
        <f t="shared" ca="1" si="120"/>
        <v>-</v>
      </c>
    </row>
    <row r="7667" spans="1:16" x14ac:dyDescent="0.25">
      <c r="A7667" s="15"/>
      <c r="B7667" s="19"/>
      <c r="C7667" s="15"/>
      <c r="D7667" s="15"/>
      <c r="E7667" s="15"/>
      <c r="F7667" s="15"/>
      <c r="G7667" s="15"/>
      <c r="H7667" s="15"/>
      <c r="I7667" s="15"/>
      <c r="J7667" s="15"/>
      <c r="K7667" s="19"/>
      <c r="L7667" s="24" t="str">
        <f t="shared" ca="1" si="120"/>
        <v>-</v>
      </c>
      <c r="M7667" s="15"/>
      <c r="N7667" s="15"/>
      <c r="O7667" s="15"/>
      <c r="P7667" s="15"/>
    </row>
    <row r="7668" spans="1:16" x14ac:dyDescent="0.25">
      <c r="L7668" s="21" t="str">
        <f t="shared" ca="1" si="120"/>
        <v>-</v>
      </c>
    </row>
    <row r="7669" spans="1:16" x14ac:dyDescent="0.25">
      <c r="A7669" s="15"/>
      <c r="B7669" s="19"/>
      <c r="C7669" s="15"/>
      <c r="D7669" s="15"/>
      <c r="E7669" s="15"/>
      <c r="F7669" s="15"/>
      <c r="G7669" s="15"/>
      <c r="H7669" s="15"/>
      <c r="I7669" s="15"/>
      <c r="J7669" s="15"/>
      <c r="K7669" s="19"/>
      <c r="L7669" s="24" t="str">
        <f t="shared" ca="1" si="120"/>
        <v>-</v>
      </c>
      <c r="M7669" s="15"/>
      <c r="N7669" s="15"/>
      <c r="O7669" s="15"/>
      <c r="P7669" s="15"/>
    </row>
    <row r="7670" spans="1:16" x14ac:dyDescent="0.25">
      <c r="L7670" s="21" t="str">
        <f t="shared" ca="1" si="120"/>
        <v>-</v>
      </c>
    </row>
    <row r="7671" spans="1:16" x14ac:dyDescent="0.25">
      <c r="A7671" s="15"/>
      <c r="B7671" s="19"/>
      <c r="C7671" s="15"/>
      <c r="D7671" s="15"/>
      <c r="E7671" s="15"/>
      <c r="F7671" s="15"/>
      <c r="G7671" s="15"/>
      <c r="H7671" s="15"/>
      <c r="I7671" s="15"/>
      <c r="J7671" s="15"/>
      <c r="K7671" s="19"/>
      <c r="L7671" s="24" t="str">
        <f t="shared" ca="1" si="120"/>
        <v>-</v>
      </c>
      <c r="M7671" s="15"/>
      <c r="N7671" s="15"/>
      <c r="O7671" s="15"/>
      <c r="P7671" s="15"/>
    </row>
    <row r="7672" spans="1:16" x14ac:dyDescent="0.25">
      <c r="L7672" s="21" t="str">
        <f t="shared" ca="1" si="120"/>
        <v>-</v>
      </c>
    </row>
    <row r="7673" spans="1:16" x14ac:dyDescent="0.25">
      <c r="A7673" s="15"/>
      <c r="B7673" s="19"/>
      <c r="C7673" s="15"/>
      <c r="D7673" s="15"/>
      <c r="E7673" s="15"/>
      <c r="F7673" s="15"/>
      <c r="G7673" s="15"/>
      <c r="H7673" s="15"/>
      <c r="I7673" s="15"/>
      <c r="J7673" s="15"/>
      <c r="K7673" s="19"/>
      <c r="L7673" s="24" t="str">
        <f t="shared" ca="1" si="120"/>
        <v>-</v>
      </c>
      <c r="M7673" s="15"/>
      <c r="N7673" s="15"/>
      <c r="O7673" s="15"/>
      <c r="P7673" s="15"/>
    </row>
    <row r="7674" spans="1:16" x14ac:dyDescent="0.25">
      <c r="L7674" s="21" t="str">
        <f t="shared" ca="1" si="120"/>
        <v>-</v>
      </c>
    </row>
    <row r="7675" spans="1:16" x14ac:dyDescent="0.25">
      <c r="A7675" s="15"/>
      <c r="B7675" s="19"/>
      <c r="C7675" s="15"/>
      <c r="D7675" s="15"/>
      <c r="E7675" s="15"/>
      <c r="F7675" s="15"/>
      <c r="G7675" s="15"/>
      <c r="H7675" s="15"/>
      <c r="I7675" s="15"/>
      <c r="J7675" s="15"/>
      <c r="K7675" s="19"/>
      <c r="L7675" s="24" t="str">
        <f t="shared" ca="1" si="120"/>
        <v>-</v>
      </c>
      <c r="M7675" s="15"/>
      <c r="N7675" s="15"/>
      <c r="O7675" s="15"/>
      <c r="P7675" s="15"/>
    </row>
    <row r="7676" spans="1:16" x14ac:dyDescent="0.25">
      <c r="L7676" s="21" t="str">
        <f t="shared" ca="1" si="120"/>
        <v>-</v>
      </c>
    </row>
    <row r="7677" spans="1:16" x14ac:dyDescent="0.25">
      <c r="A7677" s="15"/>
      <c r="B7677" s="19"/>
      <c r="C7677" s="15"/>
      <c r="D7677" s="15"/>
      <c r="E7677" s="15"/>
      <c r="F7677" s="15"/>
      <c r="G7677" s="15"/>
      <c r="H7677" s="15"/>
      <c r="I7677" s="15"/>
      <c r="J7677" s="15"/>
      <c r="K7677" s="19"/>
      <c r="L7677" s="24" t="str">
        <f t="shared" ca="1" si="120"/>
        <v>-</v>
      </c>
      <c r="M7677" s="15"/>
      <c r="N7677" s="15"/>
      <c r="O7677" s="15"/>
      <c r="P7677" s="15"/>
    </row>
    <row r="7678" spans="1:16" x14ac:dyDescent="0.25">
      <c r="L7678" s="21" t="str">
        <f t="shared" ca="1" si="120"/>
        <v>-</v>
      </c>
    </row>
    <row r="7679" spans="1:16" x14ac:dyDescent="0.25">
      <c r="A7679" s="15"/>
      <c r="B7679" s="19"/>
      <c r="C7679" s="15"/>
      <c r="D7679" s="15"/>
      <c r="E7679" s="15"/>
      <c r="F7679" s="15"/>
      <c r="G7679" s="15"/>
      <c r="H7679" s="15"/>
      <c r="I7679" s="15"/>
      <c r="J7679" s="15"/>
      <c r="K7679" s="19"/>
      <c r="L7679" s="24" t="str">
        <f t="shared" ca="1" si="120"/>
        <v>-</v>
      </c>
      <c r="M7679" s="15"/>
      <c r="N7679" s="15"/>
      <c r="O7679" s="15"/>
      <c r="P7679" s="15"/>
    </row>
    <row r="7680" spans="1:16" x14ac:dyDescent="0.25">
      <c r="L7680" s="21" t="str">
        <f t="shared" ca="1" si="120"/>
        <v>-</v>
      </c>
    </row>
    <row r="7681" spans="1:16" x14ac:dyDescent="0.25">
      <c r="A7681" s="15"/>
      <c r="B7681" s="19"/>
      <c r="C7681" s="15"/>
      <c r="D7681" s="15"/>
      <c r="E7681" s="15"/>
      <c r="F7681" s="15"/>
      <c r="G7681" s="15"/>
      <c r="H7681" s="15"/>
      <c r="I7681" s="15"/>
      <c r="J7681" s="15"/>
      <c r="K7681" s="19"/>
      <c r="L7681" s="24" t="str">
        <f t="shared" ca="1" si="120"/>
        <v>-</v>
      </c>
      <c r="M7681" s="15"/>
      <c r="N7681" s="15"/>
      <c r="O7681" s="15"/>
      <c r="P7681" s="15"/>
    </row>
    <row r="7682" spans="1:16" x14ac:dyDescent="0.25">
      <c r="L7682" s="21" t="str">
        <f t="shared" ca="1" si="120"/>
        <v>-</v>
      </c>
    </row>
    <row r="7683" spans="1:16" x14ac:dyDescent="0.25">
      <c r="A7683" s="15"/>
      <c r="B7683" s="19"/>
      <c r="C7683" s="15"/>
      <c r="D7683" s="15"/>
      <c r="E7683" s="15"/>
      <c r="F7683" s="15"/>
      <c r="G7683" s="15"/>
      <c r="H7683" s="15"/>
      <c r="I7683" s="15"/>
      <c r="J7683" s="15"/>
      <c r="K7683" s="19"/>
      <c r="L7683" s="24" t="str">
        <f t="shared" ca="1" si="120"/>
        <v>-</v>
      </c>
      <c r="M7683" s="15"/>
      <c r="N7683" s="15"/>
      <c r="O7683" s="15"/>
      <c r="P7683" s="15"/>
    </row>
    <row r="7684" spans="1:16" x14ac:dyDescent="0.25">
      <c r="L7684" s="21" t="str">
        <f t="shared" ca="1" si="120"/>
        <v>-</v>
      </c>
    </row>
    <row r="7685" spans="1:16" x14ac:dyDescent="0.25">
      <c r="A7685" s="15"/>
      <c r="B7685" s="19"/>
      <c r="C7685" s="15"/>
      <c r="D7685" s="15"/>
      <c r="E7685" s="15"/>
      <c r="F7685" s="15"/>
      <c r="G7685" s="15"/>
      <c r="H7685" s="15"/>
      <c r="I7685" s="15"/>
      <c r="J7685" s="15"/>
      <c r="K7685" s="19"/>
      <c r="L7685" s="24" t="str">
        <f t="shared" ca="1" si="120"/>
        <v>-</v>
      </c>
      <c r="M7685" s="15"/>
      <c r="N7685" s="15"/>
      <c r="O7685" s="15"/>
      <c r="P7685" s="15"/>
    </row>
    <row r="7686" spans="1:16" x14ac:dyDescent="0.25">
      <c r="L7686" s="21" t="str">
        <f t="shared" ref="L7686:L7749" ca="1" si="121">IF(B7686&gt;1/1/1900, (IF(M7686="Closed",(DATEDIF(B7686,K7686,"d"))-(DATEDIF(H7686,J7686,"d")),IF(OR(M7686="Pending",ISBLANK(K7686)),TODAY()-B7686))),"-")</f>
        <v>-</v>
      </c>
    </row>
    <row r="7687" spans="1:16" x14ac:dyDescent="0.25">
      <c r="A7687" s="15"/>
      <c r="B7687" s="19"/>
      <c r="C7687" s="15"/>
      <c r="D7687" s="15"/>
      <c r="E7687" s="15"/>
      <c r="F7687" s="15"/>
      <c r="G7687" s="15"/>
      <c r="H7687" s="15"/>
      <c r="I7687" s="15"/>
      <c r="J7687" s="15"/>
      <c r="K7687" s="19"/>
      <c r="L7687" s="24" t="str">
        <f t="shared" ca="1" si="121"/>
        <v>-</v>
      </c>
      <c r="M7687" s="15"/>
      <c r="N7687" s="15"/>
      <c r="O7687" s="15"/>
      <c r="P7687" s="15"/>
    </row>
    <row r="7688" spans="1:16" x14ac:dyDescent="0.25">
      <c r="L7688" s="21" t="str">
        <f t="shared" ca="1" si="121"/>
        <v>-</v>
      </c>
    </row>
    <row r="7689" spans="1:16" x14ac:dyDescent="0.25">
      <c r="A7689" s="15"/>
      <c r="B7689" s="19"/>
      <c r="C7689" s="15"/>
      <c r="D7689" s="15"/>
      <c r="E7689" s="15"/>
      <c r="F7689" s="15"/>
      <c r="G7689" s="15"/>
      <c r="H7689" s="15"/>
      <c r="I7689" s="15"/>
      <c r="J7689" s="15"/>
      <c r="K7689" s="19"/>
      <c r="L7689" s="24" t="str">
        <f t="shared" ca="1" si="121"/>
        <v>-</v>
      </c>
      <c r="M7689" s="15"/>
      <c r="N7689" s="15"/>
      <c r="O7689" s="15"/>
      <c r="P7689" s="15"/>
    </row>
    <row r="7690" spans="1:16" x14ac:dyDescent="0.25">
      <c r="L7690" s="21" t="str">
        <f t="shared" ca="1" si="121"/>
        <v>-</v>
      </c>
    </row>
    <row r="7691" spans="1:16" x14ac:dyDescent="0.25">
      <c r="A7691" s="15"/>
      <c r="B7691" s="19"/>
      <c r="C7691" s="15"/>
      <c r="D7691" s="15"/>
      <c r="E7691" s="15"/>
      <c r="F7691" s="15"/>
      <c r="G7691" s="15"/>
      <c r="H7691" s="15"/>
      <c r="I7691" s="15"/>
      <c r="J7691" s="15"/>
      <c r="K7691" s="19"/>
      <c r="L7691" s="24" t="str">
        <f t="shared" ca="1" si="121"/>
        <v>-</v>
      </c>
      <c r="M7691" s="15"/>
      <c r="N7691" s="15"/>
      <c r="O7691" s="15"/>
      <c r="P7691" s="15"/>
    </row>
    <row r="7692" spans="1:16" x14ac:dyDescent="0.25">
      <c r="L7692" s="21" t="str">
        <f t="shared" ca="1" si="121"/>
        <v>-</v>
      </c>
    </row>
    <row r="7693" spans="1:16" x14ac:dyDescent="0.25">
      <c r="A7693" s="15"/>
      <c r="B7693" s="19"/>
      <c r="C7693" s="15"/>
      <c r="D7693" s="15"/>
      <c r="E7693" s="15"/>
      <c r="F7693" s="15"/>
      <c r="G7693" s="15"/>
      <c r="H7693" s="15"/>
      <c r="I7693" s="15"/>
      <c r="J7693" s="15"/>
      <c r="K7693" s="19"/>
      <c r="L7693" s="24" t="str">
        <f t="shared" ca="1" si="121"/>
        <v>-</v>
      </c>
      <c r="M7693" s="15"/>
      <c r="N7693" s="15"/>
      <c r="O7693" s="15"/>
      <c r="P7693" s="15"/>
    </row>
    <row r="7694" spans="1:16" x14ac:dyDescent="0.25">
      <c r="L7694" s="21" t="str">
        <f t="shared" ca="1" si="121"/>
        <v>-</v>
      </c>
    </row>
    <row r="7695" spans="1:16" x14ac:dyDescent="0.25">
      <c r="A7695" s="15"/>
      <c r="B7695" s="19"/>
      <c r="C7695" s="15"/>
      <c r="D7695" s="15"/>
      <c r="E7695" s="15"/>
      <c r="F7695" s="15"/>
      <c r="G7695" s="15"/>
      <c r="H7695" s="15"/>
      <c r="I7695" s="15"/>
      <c r="J7695" s="15"/>
      <c r="K7695" s="19"/>
      <c r="L7695" s="24" t="str">
        <f t="shared" ca="1" si="121"/>
        <v>-</v>
      </c>
      <c r="M7695" s="15"/>
      <c r="N7695" s="15"/>
      <c r="O7695" s="15"/>
      <c r="P7695" s="15"/>
    </row>
    <row r="7696" spans="1:16" x14ac:dyDescent="0.25">
      <c r="L7696" s="21" t="str">
        <f t="shared" ca="1" si="121"/>
        <v>-</v>
      </c>
    </row>
    <row r="7697" spans="1:16" x14ac:dyDescent="0.25">
      <c r="A7697" s="15"/>
      <c r="B7697" s="19"/>
      <c r="C7697" s="15"/>
      <c r="D7697" s="15"/>
      <c r="E7697" s="15"/>
      <c r="F7697" s="15"/>
      <c r="G7697" s="15"/>
      <c r="H7697" s="15"/>
      <c r="I7697" s="15"/>
      <c r="J7697" s="15"/>
      <c r="K7697" s="19"/>
      <c r="L7697" s="24" t="str">
        <f t="shared" ca="1" si="121"/>
        <v>-</v>
      </c>
      <c r="M7697" s="15"/>
      <c r="N7697" s="15"/>
      <c r="O7697" s="15"/>
      <c r="P7697" s="15"/>
    </row>
    <row r="7698" spans="1:16" x14ac:dyDescent="0.25">
      <c r="L7698" s="21" t="str">
        <f t="shared" ca="1" si="121"/>
        <v>-</v>
      </c>
    </row>
    <row r="7699" spans="1:16" x14ac:dyDescent="0.25">
      <c r="A7699" s="15"/>
      <c r="B7699" s="19"/>
      <c r="C7699" s="15"/>
      <c r="D7699" s="15"/>
      <c r="E7699" s="15"/>
      <c r="F7699" s="15"/>
      <c r="G7699" s="15"/>
      <c r="H7699" s="15"/>
      <c r="I7699" s="15"/>
      <c r="J7699" s="15"/>
      <c r="K7699" s="19"/>
      <c r="L7699" s="24" t="str">
        <f t="shared" ca="1" si="121"/>
        <v>-</v>
      </c>
      <c r="M7699" s="15"/>
      <c r="N7699" s="15"/>
      <c r="O7699" s="15"/>
      <c r="P7699" s="15"/>
    </row>
    <row r="7700" spans="1:16" x14ac:dyDescent="0.25">
      <c r="L7700" s="21" t="str">
        <f t="shared" ca="1" si="121"/>
        <v>-</v>
      </c>
    </row>
    <row r="7701" spans="1:16" x14ac:dyDescent="0.25">
      <c r="A7701" s="15"/>
      <c r="B7701" s="19"/>
      <c r="C7701" s="15"/>
      <c r="D7701" s="15"/>
      <c r="E7701" s="15"/>
      <c r="F7701" s="15"/>
      <c r="G7701" s="15"/>
      <c r="H7701" s="15"/>
      <c r="I7701" s="15"/>
      <c r="J7701" s="15"/>
      <c r="K7701" s="19"/>
      <c r="L7701" s="24" t="str">
        <f t="shared" ca="1" si="121"/>
        <v>-</v>
      </c>
      <c r="M7701" s="15"/>
      <c r="N7701" s="15"/>
      <c r="O7701" s="15"/>
      <c r="P7701" s="15"/>
    </row>
    <row r="7702" spans="1:16" x14ac:dyDescent="0.25">
      <c r="L7702" s="21" t="str">
        <f t="shared" ca="1" si="121"/>
        <v>-</v>
      </c>
    </row>
    <row r="7703" spans="1:16" x14ac:dyDescent="0.25">
      <c r="A7703" s="15"/>
      <c r="B7703" s="19"/>
      <c r="C7703" s="15"/>
      <c r="D7703" s="15"/>
      <c r="E7703" s="15"/>
      <c r="F7703" s="15"/>
      <c r="G7703" s="15"/>
      <c r="H7703" s="15"/>
      <c r="I7703" s="15"/>
      <c r="J7703" s="15"/>
      <c r="K7703" s="19"/>
      <c r="L7703" s="24" t="str">
        <f t="shared" ca="1" si="121"/>
        <v>-</v>
      </c>
      <c r="M7703" s="15"/>
      <c r="N7703" s="15"/>
      <c r="O7703" s="15"/>
      <c r="P7703" s="15"/>
    </row>
    <row r="7704" spans="1:16" x14ac:dyDescent="0.25">
      <c r="L7704" s="21" t="str">
        <f t="shared" ca="1" si="121"/>
        <v>-</v>
      </c>
    </row>
    <row r="7705" spans="1:16" x14ac:dyDescent="0.25">
      <c r="A7705" s="15"/>
      <c r="B7705" s="19"/>
      <c r="C7705" s="15"/>
      <c r="D7705" s="15"/>
      <c r="E7705" s="15"/>
      <c r="F7705" s="15"/>
      <c r="G7705" s="15"/>
      <c r="H7705" s="15"/>
      <c r="I7705" s="15"/>
      <c r="J7705" s="15"/>
      <c r="K7705" s="19"/>
      <c r="L7705" s="24" t="str">
        <f t="shared" ca="1" si="121"/>
        <v>-</v>
      </c>
      <c r="M7705" s="15"/>
      <c r="N7705" s="15"/>
      <c r="O7705" s="15"/>
      <c r="P7705" s="15"/>
    </row>
    <row r="7706" spans="1:16" x14ac:dyDescent="0.25">
      <c r="L7706" s="21" t="str">
        <f t="shared" ca="1" si="121"/>
        <v>-</v>
      </c>
    </row>
    <row r="7707" spans="1:16" x14ac:dyDescent="0.25">
      <c r="A7707" s="15"/>
      <c r="B7707" s="19"/>
      <c r="C7707" s="15"/>
      <c r="D7707" s="15"/>
      <c r="E7707" s="15"/>
      <c r="F7707" s="15"/>
      <c r="G7707" s="15"/>
      <c r="H7707" s="15"/>
      <c r="I7707" s="15"/>
      <c r="J7707" s="15"/>
      <c r="K7707" s="19"/>
      <c r="L7707" s="24" t="str">
        <f t="shared" ca="1" si="121"/>
        <v>-</v>
      </c>
      <c r="M7707" s="15"/>
      <c r="N7707" s="15"/>
      <c r="O7707" s="15"/>
      <c r="P7707" s="15"/>
    </row>
    <row r="7708" spans="1:16" x14ac:dyDescent="0.25">
      <c r="L7708" s="21" t="str">
        <f t="shared" ca="1" si="121"/>
        <v>-</v>
      </c>
    </row>
    <row r="7709" spans="1:16" x14ac:dyDescent="0.25">
      <c r="A7709" s="15"/>
      <c r="B7709" s="19"/>
      <c r="C7709" s="15"/>
      <c r="D7709" s="15"/>
      <c r="E7709" s="15"/>
      <c r="F7709" s="15"/>
      <c r="G7709" s="15"/>
      <c r="H7709" s="15"/>
      <c r="I7709" s="15"/>
      <c r="J7709" s="15"/>
      <c r="K7709" s="19"/>
      <c r="L7709" s="24" t="str">
        <f t="shared" ca="1" si="121"/>
        <v>-</v>
      </c>
      <c r="M7709" s="15"/>
      <c r="N7709" s="15"/>
      <c r="O7709" s="15"/>
      <c r="P7709" s="15"/>
    </row>
    <row r="7710" spans="1:16" x14ac:dyDescent="0.25">
      <c r="L7710" s="21" t="str">
        <f t="shared" ca="1" si="121"/>
        <v>-</v>
      </c>
    </row>
    <row r="7711" spans="1:16" x14ac:dyDescent="0.25">
      <c r="A7711" s="15"/>
      <c r="B7711" s="19"/>
      <c r="C7711" s="15"/>
      <c r="D7711" s="15"/>
      <c r="E7711" s="15"/>
      <c r="F7711" s="15"/>
      <c r="G7711" s="15"/>
      <c r="H7711" s="15"/>
      <c r="I7711" s="15"/>
      <c r="J7711" s="15"/>
      <c r="K7711" s="19"/>
      <c r="L7711" s="24" t="str">
        <f t="shared" ca="1" si="121"/>
        <v>-</v>
      </c>
      <c r="M7711" s="15"/>
      <c r="N7711" s="15"/>
      <c r="O7711" s="15"/>
      <c r="P7711" s="15"/>
    </row>
    <row r="7712" spans="1:16" x14ac:dyDescent="0.25">
      <c r="L7712" s="21" t="str">
        <f t="shared" ca="1" si="121"/>
        <v>-</v>
      </c>
    </row>
    <row r="7713" spans="1:16" x14ac:dyDescent="0.25">
      <c r="A7713" s="15"/>
      <c r="B7713" s="19"/>
      <c r="C7713" s="15"/>
      <c r="D7713" s="15"/>
      <c r="E7713" s="15"/>
      <c r="F7713" s="15"/>
      <c r="G7713" s="15"/>
      <c r="H7713" s="15"/>
      <c r="I7713" s="15"/>
      <c r="J7713" s="15"/>
      <c r="K7713" s="19"/>
      <c r="L7713" s="24" t="str">
        <f t="shared" ca="1" si="121"/>
        <v>-</v>
      </c>
      <c r="M7713" s="15"/>
      <c r="N7713" s="15"/>
      <c r="O7713" s="15"/>
      <c r="P7713" s="15"/>
    </row>
    <row r="7714" spans="1:16" x14ac:dyDescent="0.25">
      <c r="L7714" s="21" t="str">
        <f t="shared" ca="1" si="121"/>
        <v>-</v>
      </c>
    </row>
    <row r="7715" spans="1:16" x14ac:dyDescent="0.25">
      <c r="A7715" s="15"/>
      <c r="B7715" s="19"/>
      <c r="C7715" s="15"/>
      <c r="D7715" s="15"/>
      <c r="E7715" s="15"/>
      <c r="F7715" s="15"/>
      <c r="G7715" s="15"/>
      <c r="H7715" s="15"/>
      <c r="I7715" s="15"/>
      <c r="J7715" s="15"/>
      <c r="K7715" s="19"/>
      <c r="L7715" s="24" t="str">
        <f t="shared" ca="1" si="121"/>
        <v>-</v>
      </c>
      <c r="M7715" s="15"/>
      <c r="N7715" s="15"/>
      <c r="O7715" s="15"/>
      <c r="P7715" s="15"/>
    </row>
    <row r="7716" spans="1:16" x14ac:dyDescent="0.25">
      <c r="L7716" s="21" t="str">
        <f t="shared" ca="1" si="121"/>
        <v>-</v>
      </c>
    </row>
    <row r="7717" spans="1:16" x14ac:dyDescent="0.25">
      <c r="A7717" s="15"/>
      <c r="B7717" s="19"/>
      <c r="C7717" s="15"/>
      <c r="D7717" s="15"/>
      <c r="E7717" s="15"/>
      <c r="F7717" s="15"/>
      <c r="G7717" s="15"/>
      <c r="H7717" s="15"/>
      <c r="I7717" s="15"/>
      <c r="J7717" s="15"/>
      <c r="K7717" s="19"/>
      <c r="L7717" s="24" t="str">
        <f t="shared" ca="1" si="121"/>
        <v>-</v>
      </c>
      <c r="M7717" s="15"/>
      <c r="N7717" s="15"/>
      <c r="O7717" s="15"/>
      <c r="P7717" s="15"/>
    </row>
    <row r="7718" spans="1:16" x14ac:dyDescent="0.25">
      <c r="L7718" s="21" t="str">
        <f t="shared" ca="1" si="121"/>
        <v>-</v>
      </c>
    </row>
    <row r="7719" spans="1:16" x14ac:dyDescent="0.25">
      <c r="A7719" s="15"/>
      <c r="B7719" s="19"/>
      <c r="C7719" s="15"/>
      <c r="D7719" s="15"/>
      <c r="E7719" s="15"/>
      <c r="F7719" s="15"/>
      <c r="G7719" s="15"/>
      <c r="H7719" s="15"/>
      <c r="I7719" s="15"/>
      <c r="J7719" s="15"/>
      <c r="K7719" s="19"/>
      <c r="L7719" s="24" t="str">
        <f t="shared" ca="1" si="121"/>
        <v>-</v>
      </c>
      <c r="M7719" s="15"/>
      <c r="N7719" s="15"/>
      <c r="O7719" s="15"/>
      <c r="P7719" s="15"/>
    </row>
    <row r="7720" spans="1:16" x14ac:dyDescent="0.25">
      <c r="L7720" s="21" t="str">
        <f t="shared" ca="1" si="121"/>
        <v>-</v>
      </c>
    </row>
    <row r="7721" spans="1:16" x14ac:dyDescent="0.25">
      <c r="A7721" s="15"/>
      <c r="B7721" s="19"/>
      <c r="C7721" s="15"/>
      <c r="D7721" s="15"/>
      <c r="E7721" s="15"/>
      <c r="F7721" s="15"/>
      <c r="G7721" s="15"/>
      <c r="H7721" s="15"/>
      <c r="I7721" s="15"/>
      <c r="J7721" s="15"/>
      <c r="K7721" s="19"/>
      <c r="L7721" s="24" t="str">
        <f t="shared" ca="1" si="121"/>
        <v>-</v>
      </c>
      <c r="M7721" s="15"/>
      <c r="N7721" s="15"/>
      <c r="O7721" s="15"/>
      <c r="P7721" s="15"/>
    </row>
    <row r="7722" spans="1:16" x14ac:dyDescent="0.25">
      <c r="L7722" s="21" t="str">
        <f t="shared" ca="1" si="121"/>
        <v>-</v>
      </c>
    </row>
    <row r="7723" spans="1:16" x14ac:dyDescent="0.25">
      <c r="A7723" s="15"/>
      <c r="B7723" s="19"/>
      <c r="C7723" s="15"/>
      <c r="D7723" s="15"/>
      <c r="E7723" s="15"/>
      <c r="F7723" s="15"/>
      <c r="G7723" s="15"/>
      <c r="H7723" s="15"/>
      <c r="I7723" s="15"/>
      <c r="J7723" s="15"/>
      <c r="K7723" s="19"/>
      <c r="L7723" s="24" t="str">
        <f t="shared" ca="1" si="121"/>
        <v>-</v>
      </c>
      <c r="M7723" s="15"/>
      <c r="N7723" s="15"/>
      <c r="O7723" s="15"/>
      <c r="P7723" s="15"/>
    </row>
    <row r="7724" spans="1:16" x14ac:dyDescent="0.25">
      <c r="L7724" s="21" t="str">
        <f t="shared" ca="1" si="121"/>
        <v>-</v>
      </c>
    </row>
    <row r="7725" spans="1:16" x14ac:dyDescent="0.25">
      <c r="A7725" s="15"/>
      <c r="B7725" s="19"/>
      <c r="C7725" s="15"/>
      <c r="D7725" s="15"/>
      <c r="E7725" s="15"/>
      <c r="F7725" s="15"/>
      <c r="G7725" s="15"/>
      <c r="H7725" s="15"/>
      <c r="I7725" s="15"/>
      <c r="J7725" s="15"/>
      <c r="K7725" s="19"/>
      <c r="L7725" s="24" t="str">
        <f t="shared" ca="1" si="121"/>
        <v>-</v>
      </c>
      <c r="M7725" s="15"/>
      <c r="N7725" s="15"/>
      <c r="O7725" s="15"/>
      <c r="P7725" s="15"/>
    </row>
    <row r="7726" spans="1:16" x14ac:dyDescent="0.25">
      <c r="L7726" s="21" t="str">
        <f t="shared" ca="1" si="121"/>
        <v>-</v>
      </c>
    </row>
    <row r="7727" spans="1:16" x14ac:dyDescent="0.25">
      <c r="A7727" s="15"/>
      <c r="B7727" s="19"/>
      <c r="C7727" s="15"/>
      <c r="D7727" s="15"/>
      <c r="E7727" s="15"/>
      <c r="F7727" s="15"/>
      <c r="G7727" s="15"/>
      <c r="H7727" s="15"/>
      <c r="I7727" s="15"/>
      <c r="J7727" s="15"/>
      <c r="K7727" s="19"/>
      <c r="L7727" s="24" t="str">
        <f t="shared" ca="1" si="121"/>
        <v>-</v>
      </c>
      <c r="M7727" s="15"/>
      <c r="N7727" s="15"/>
      <c r="O7727" s="15"/>
      <c r="P7727" s="15"/>
    </row>
    <row r="7728" spans="1:16" x14ac:dyDescent="0.25">
      <c r="L7728" s="21" t="str">
        <f t="shared" ca="1" si="121"/>
        <v>-</v>
      </c>
    </row>
    <row r="7729" spans="1:16" x14ac:dyDescent="0.25">
      <c r="A7729" s="15"/>
      <c r="B7729" s="19"/>
      <c r="C7729" s="15"/>
      <c r="D7729" s="15"/>
      <c r="E7729" s="15"/>
      <c r="F7729" s="15"/>
      <c r="G7729" s="15"/>
      <c r="H7729" s="15"/>
      <c r="I7729" s="15"/>
      <c r="J7729" s="15"/>
      <c r="K7729" s="19"/>
      <c r="L7729" s="24" t="str">
        <f t="shared" ca="1" si="121"/>
        <v>-</v>
      </c>
      <c r="M7729" s="15"/>
      <c r="N7729" s="15"/>
      <c r="O7729" s="15"/>
      <c r="P7729" s="15"/>
    </row>
    <row r="7730" spans="1:16" x14ac:dyDescent="0.25">
      <c r="L7730" s="21" t="str">
        <f t="shared" ca="1" si="121"/>
        <v>-</v>
      </c>
    </row>
    <row r="7731" spans="1:16" x14ac:dyDescent="0.25">
      <c r="A7731" s="15"/>
      <c r="B7731" s="19"/>
      <c r="C7731" s="15"/>
      <c r="D7731" s="15"/>
      <c r="E7731" s="15"/>
      <c r="F7731" s="15"/>
      <c r="G7731" s="15"/>
      <c r="H7731" s="15"/>
      <c r="I7731" s="15"/>
      <c r="J7731" s="15"/>
      <c r="K7731" s="19"/>
      <c r="L7731" s="24" t="str">
        <f t="shared" ca="1" si="121"/>
        <v>-</v>
      </c>
      <c r="M7731" s="15"/>
      <c r="N7731" s="15"/>
      <c r="O7731" s="15"/>
      <c r="P7731" s="15"/>
    </row>
    <row r="7732" spans="1:16" x14ac:dyDescent="0.25">
      <c r="L7732" s="21" t="str">
        <f t="shared" ca="1" si="121"/>
        <v>-</v>
      </c>
    </row>
    <row r="7733" spans="1:16" x14ac:dyDescent="0.25">
      <c r="A7733" s="15"/>
      <c r="B7733" s="19"/>
      <c r="C7733" s="15"/>
      <c r="D7733" s="15"/>
      <c r="E7733" s="15"/>
      <c r="F7733" s="15"/>
      <c r="G7733" s="15"/>
      <c r="H7733" s="15"/>
      <c r="I7733" s="15"/>
      <c r="J7733" s="15"/>
      <c r="K7733" s="19"/>
      <c r="L7733" s="24" t="str">
        <f t="shared" ca="1" si="121"/>
        <v>-</v>
      </c>
      <c r="M7733" s="15"/>
      <c r="N7733" s="15"/>
      <c r="O7733" s="15"/>
      <c r="P7733" s="15"/>
    </row>
    <row r="7734" spans="1:16" x14ac:dyDescent="0.25">
      <c r="L7734" s="21" t="str">
        <f t="shared" ca="1" si="121"/>
        <v>-</v>
      </c>
    </row>
    <row r="7735" spans="1:16" x14ac:dyDescent="0.25">
      <c r="A7735" s="15"/>
      <c r="B7735" s="19"/>
      <c r="C7735" s="15"/>
      <c r="D7735" s="15"/>
      <c r="E7735" s="15"/>
      <c r="F7735" s="15"/>
      <c r="G7735" s="15"/>
      <c r="H7735" s="15"/>
      <c r="I7735" s="15"/>
      <c r="J7735" s="15"/>
      <c r="K7735" s="19"/>
      <c r="L7735" s="24" t="str">
        <f t="shared" ca="1" si="121"/>
        <v>-</v>
      </c>
      <c r="M7735" s="15"/>
      <c r="N7735" s="15"/>
      <c r="O7735" s="15"/>
      <c r="P7735" s="15"/>
    </row>
    <row r="7736" spans="1:16" x14ac:dyDescent="0.25">
      <c r="L7736" s="21" t="str">
        <f t="shared" ca="1" si="121"/>
        <v>-</v>
      </c>
    </row>
    <row r="7737" spans="1:16" x14ac:dyDescent="0.25">
      <c r="A7737" s="15"/>
      <c r="B7737" s="19"/>
      <c r="C7737" s="15"/>
      <c r="D7737" s="15"/>
      <c r="E7737" s="15"/>
      <c r="F7737" s="15"/>
      <c r="G7737" s="15"/>
      <c r="H7737" s="15"/>
      <c r="I7737" s="15"/>
      <c r="J7737" s="15"/>
      <c r="K7737" s="19"/>
      <c r="L7737" s="24" t="str">
        <f t="shared" ca="1" si="121"/>
        <v>-</v>
      </c>
      <c r="M7737" s="15"/>
      <c r="N7737" s="15"/>
      <c r="O7737" s="15"/>
      <c r="P7737" s="15"/>
    </row>
    <row r="7738" spans="1:16" x14ac:dyDescent="0.25">
      <c r="L7738" s="21" t="str">
        <f t="shared" ca="1" si="121"/>
        <v>-</v>
      </c>
    </row>
    <row r="7739" spans="1:16" x14ac:dyDescent="0.25">
      <c r="A7739" s="15"/>
      <c r="B7739" s="19"/>
      <c r="C7739" s="15"/>
      <c r="D7739" s="15"/>
      <c r="E7739" s="15"/>
      <c r="F7739" s="15"/>
      <c r="G7739" s="15"/>
      <c r="H7739" s="15"/>
      <c r="I7739" s="15"/>
      <c r="J7739" s="15"/>
      <c r="K7739" s="19"/>
      <c r="L7739" s="24" t="str">
        <f t="shared" ca="1" si="121"/>
        <v>-</v>
      </c>
      <c r="M7739" s="15"/>
      <c r="N7739" s="15"/>
      <c r="O7739" s="15"/>
      <c r="P7739" s="15"/>
    </row>
    <row r="7740" spans="1:16" x14ac:dyDescent="0.25">
      <c r="L7740" s="21" t="str">
        <f t="shared" ca="1" si="121"/>
        <v>-</v>
      </c>
    </row>
    <row r="7741" spans="1:16" x14ac:dyDescent="0.25">
      <c r="A7741" s="15"/>
      <c r="B7741" s="19"/>
      <c r="C7741" s="15"/>
      <c r="D7741" s="15"/>
      <c r="E7741" s="15"/>
      <c r="F7741" s="15"/>
      <c r="G7741" s="15"/>
      <c r="H7741" s="15"/>
      <c r="I7741" s="15"/>
      <c r="J7741" s="15"/>
      <c r="K7741" s="19"/>
      <c r="L7741" s="24" t="str">
        <f t="shared" ca="1" si="121"/>
        <v>-</v>
      </c>
      <c r="M7741" s="15"/>
      <c r="N7741" s="15"/>
      <c r="O7741" s="15"/>
      <c r="P7741" s="15"/>
    </row>
    <row r="7742" spans="1:16" x14ac:dyDescent="0.25">
      <c r="L7742" s="21" t="str">
        <f t="shared" ca="1" si="121"/>
        <v>-</v>
      </c>
    </row>
    <row r="7743" spans="1:16" x14ac:dyDescent="0.25">
      <c r="A7743" s="15"/>
      <c r="B7743" s="19"/>
      <c r="C7743" s="15"/>
      <c r="D7743" s="15"/>
      <c r="E7743" s="15"/>
      <c r="F7743" s="15"/>
      <c r="G7743" s="15"/>
      <c r="H7743" s="15"/>
      <c r="I7743" s="15"/>
      <c r="J7743" s="15"/>
      <c r="K7743" s="19"/>
      <c r="L7743" s="24" t="str">
        <f t="shared" ca="1" si="121"/>
        <v>-</v>
      </c>
      <c r="M7743" s="15"/>
      <c r="N7743" s="15"/>
      <c r="O7743" s="15"/>
      <c r="P7743" s="15"/>
    </row>
    <row r="7744" spans="1:16" x14ac:dyDescent="0.25">
      <c r="L7744" s="21" t="str">
        <f t="shared" ca="1" si="121"/>
        <v>-</v>
      </c>
    </row>
    <row r="7745" spans="1:16" x14ac:dyDescent="0.25">
      <c r="A7745" s="15"/>
      <c r="B7745" s="19"/>
      <c r="C7745" s="15"/>
      <c r="D7745" s="15"/>
      <c r="E7745" s="15"/>
      <c r="F7745" s="15"/>
      <c r="G7745" s="15"/>
      <c r="H7745" s="15"/>
      <c r="I7745" s="15"/>
      <c r="J7745" s="15"/>
      <c r="K7745" s="19"/>
      <c r="L7745" s="24" t="str">
        <f t="shared" ca="1" si="121"/>
        <v>-</v>
      </c>
      <c r="M7745" s="15"/>
      <c r="N7745" s="15"/>
      <c r="O7745" s="15"/>
      <c r="P7745" s="15"/>
    </row>
    <row r="7746" spans="1:16" x14ac:dyDescent="0.25">
      <c r="L7746" s="21" t="str">
        <f t="shared" ca="1" si="121"/>
        <v>-</v>
      </c>
    </row>
    <row r="7747" spans="1:16" x14ac:dyDescent="0.25">
      <c r="A7747" s="15"/>
      <c r="B7747" s="19"/>
      <c r="C7747" s="15"/>
      <c r="D7747" s="15"/>
      <c r="E7747" s="15"/>
      <c r="F7747" s="15"/>
      <c r="G7747" s="15"/>
      <c r="H7747" s="15"/>
      <c r="I7747" s="15"/>
      <c r="J7747" s="15"/>
      <c r="K7747" s="19"/>
      <c r="L7747" s="24" t="str">
        <f t="shared" ca="1" si="121"/>
        <v>-</v>
      </c>
      <c r="M7747" s="15"/>
      <c r="N7747" s="15"/>
      <c r="O7747" s="15"/>
      <c r="P7747" s="15"/>
    </row>
    <row r="7748" spans="1:16" x14ac:dyDescent="0.25">
      <c r="L7748" s="21" t="str">
        <f t="shared" ca="1" si="121"/>
        <v>-</v>
      </c>
    </row>
    <row r="7749" spans="1:16" x14ac:dyDescent="0.25">
      <c r="A7749" s="15"/>
      <c r="B7749" s="19"/>
      <c r="C7749" s="15"/>
      <c r="D7749" s="15"/>
      <c r="E7749" s="15"/>
      <c r="F7749" s="15"/>
      <c r="G7749" s="15"/>
      <c r="H7749" s="15"/>
      <c r="I7749" s="15"/>
      <c r="J7749" s="15"/>
      <c r="K7749" s="19"/>
      <c r="L7749" s="24" t="str">
        <f t="shared" ca="1" si="121"/>
        <v>-</v>
      </c>
      <c r="M7749" s="15"/>
      <c r="N7749" s="15"/>
      <c r="O7749" s="15"/>
      <c r="P7749" s="15"/>
    </row>
    <row r="7750" spans="1:16" x14ac:dyDescent="0.25">
      <c r="L7750" s="21" t="str">
        <f t="shared" ref="L7750:L7813" ca="1" si="122">IF(B7750&gt;1/1/1900, (IF(M7750="Closed",(DATEDIF(B7750,K7750,"d"))-(DATEDIF(H7750,J7750,"d")),IF(OR(M7750="Pending",ISBLANK(K7750)),TODAY()-B7750))),"-")</f>
        <v>-</v>
      </c>
    </row>
    <row r="7751" spans="1:16" x14ac:dyDescent="0.25">
      <c r="A7751" s="15"/>
      <c r="B7751" s="19"/>
      <c r="C7751" s="15"/>
      <c r="D7751" s="15"/>
      <c r="E7751" s="15"/>
      <c r="F7751" s="15"/>
      <c r="G7751" s="15"/>
      <c r="H7751" s="15"/>
      <c r="I7751" s="15"/>
      <c r="J7751" s="15"/>
      <c r="K7751" s="19"/>
      <c r="L7751" s="24" t="str">
        <f t="shared" ca="1" si="122"/>
        <v>-</v>
      </c>
      <c r="M7751" s="15"/>
      <c r="N7751" s="15"/>
      <c r="O7751" s="15"/>
      <c r="P7751" s="15"/>
    </row>
    <row r="7752" spans="1:16" x14ac:dyDescent="0.25">
      <c r="L7752" s="21" t="str">
        <f t="shared" ca="1" si="122"/>
        <v>-</v>
      </c>
    </row>
    <row r="7753" spans="1:16" x14ac:dyDescent="0.25">
      <c r="A7753" s="15"/>
      <c r="B7753" s="19"/>
      <c r="C7753" s="15"/>
      <c r="D7753" s="15"/>
      <c r="E7753" s="15"/>
      <c r="F7753" s="15"/>
      <c r="G7753" s="15"/>
      <c r="H7753" s="15"/>
      <c r="I7753" s="15"/>
      <c r="J7753" s="15"/>
      <c r="K7753" s="19"/>
      <c r="L7753" s="24" t="str">
        <f t="shared" ca="1" si="122"/>
        <v>-</v>
      </c>
      <c r="M7753" s="15"/>
      <c r="N7753" s="15"/>
      <c r="O7753" s="15"/>
      <c r="P7753" s="15"/>
    </row>
    <row r="7754" spans="1:16" x14ac:dyDescent="0.25">
      <c r="L7754" s="21" t="str">
        <f t="shared" ca="1" si="122"/>
        <v>-</v>
      </c>
    </row>
    <row r="7755" spans="1:16" x14ac:dyDescent="0.25">
      <c r="A7755" s="15"/>
      <c r="B7755" s="19"/>
      <c r="C7755" s="15"/>
      <c r="D7755" s="15"/>
      <c r="E7755" s="15"/>
      <c r="F7755" s="15"/>
      <c r="G7755" s="15"/>
      <c r="H7755" s="15"/>
      <c r="I7755" s="15"/>
      <c r="J7755" s="15"/>
      <c r="K7755" s="19"/>
      <c r="L7755" s="24" t="str">
        <f t="shared" ca="1" si="122"/>
        <v>-</v>
      </c>
      <c r="M7755" s="15"/>
      <c r="N7755" s="15"/>
      <c r="O7755" s="15"/>
      <c r="P7755" s="15"/>
    </row>
    <row r="7756" spans="1:16" x14ac:dyDescent="0.25">
      <c r="L7756" s="21" t="str">
        <f t="shared" ca="1" si="122"/>
        <v>-</v>
      </c>
    </row>
    <row r="7757" spans="1:16" x14ac:dyDescent="0.25">
      <c r="A7757" s="15"/>
      <c r="B7757" s="19"/>
      <c r="C7757" s="15"/>
      <c r="D7757" s="15"/>
      <c r="E7757" s="15"/>
      <c r="F7757" s="15"/>
      <c r="G7757" s="15"/>
      <c r="H7757" s="15"/>
      <c r="I7757" s="15"/>
      <c r="J7757" s="15"/>
      <c r="K7757" s="19"/>
      <c r="L7757" s="24" t="str">
        <f t="shared" ca="1" si="122"/>
        <v>-</v>
      </c>
      <c r="M7757" s="15"/>
      <c r="N7757" s="15"/>
      <c r="O7757" s="15"/>
      <c r="P7757" s="15"/>
    </row>
    <row r="7758" spans="1:16" x14ac:dyDescent="0.25">
      <c r="L7758" s="21" t="str">
        <f t="shared" ca="1" si="122"/>
        <v>-</v>
      </c>
    </row>
    <row r="7759" spans="1:16" x14ac:dyDescent="0.25">
      <c r="A7759" s="15"/>
      <c r="B7759" s="19"/>
      <c r="C7759" s="15"/>
      <c r="D7759" s="15"/>
      <c r="E7759" s="15"/>
      <c r="F7759" s="15"/>
      <c r="G7759" s="15"/>
      <c r="H7759" s="15"/>
      <c r="I7759" s="15"/>
      <c r="J7759" s="15"/>
      <c r="K7759" s="19"/>
      <c r="L7759" s="24" t="str">
        <f t="shared" ca="1" si="122"/>
        <v>-</v>
      </c>
      <c r="M7759" s="15"/>
      <c r="N7759" s="15"/>
      <c r="O7759" s="15"/>
      <c r="P7759" s="15"/>
    </row>
    <row r="7760" spans="1:16" x14ac:dyDescent="0.25">
      <c r="L7760" s="21" t="str">
        <f t="shared" ca="1" si="122"/>
        <v>-</v>
      </c>
    </row>
    <row r="7761" spans="1:16" x14ac:dyDescent="0.25">
      <c r="A7761" s="15"/>
      <c r="B7761" s="19"/>
      <c r="C7761" s="15"/>
      <c r="D7761" s="15"/>
      <c r="E7761" s="15"/>
      <c r="F7761" s="15"/>
      <c r="G7761" s="15"/>
      <c r="H7761" s="15"/>
      <c r="I7761" s="15"/>
      <c r="J7761" s="15"/>
      <c r="K7761" s="19"/>
      <c r="L7761" s="24" t="str">
        <f t="shared" ca="1" si="122"/>
        <v>-</v>
      </c>
      <c r="M7761" s="15"/>
      <c r="N7761" s="15"/>
      <c r="O7761" s="15"/>
      <c r="P7761" s="15"/>
    </row>
    <row r="7762" spans="1:16" x14ac:dyDescent="0.25">
      <c r="L7762" s="21" t="str">
        <f t="shared" ca="1" si="122"/>
        <v>-</v>
      </c>
    </row>
    <row r="7763" spans="1:16" x14ac:dyDescent="0.25">
      <c r="A7763" s="15"/>
      <c r="B7763" s="19"/>
      <c r="C7763" s="15"/>
      <c r="D7763" s="15"/>
      <c r="E7763" s="15"/>
      <c r="F7763" s="15"/>
      <c r="G7763" s="15"/>
      <c r="H7763" s="15"/>
      <c r="I7763" s="15"/>
      <c r="J7763" s="15"/>
      <c r="K7763" s="19"/>
      <c r="L7763" s="24" t="str">
        <f t="shared" ca="1" si="122"/>
        <v>-</v>
      </c>
      <c r="M7763" s="15"/>
      <c r="N7763" s="15"/>
      <c r="O7763" s="15"/>
      <c r="P7763" s="15"/>
    </row>
    <row r="7764" spans="1:16" x14ac:dyDescent="0.25">
      <c r="L7764" s="21" t="str">
        <f t="shared" ca="1" si="122"/>
        <v>-</v>
      </c>
    </row>
    <row r="7765" spans="1:16" x14ac:dyDescent="0.25">
      <c r="A7765" s="15"/>
      <c r="B7765" s="19"/>
      <c r="C7765" s="15"/>
      <c r="D7765" s="15"/>
      <c r="E7765" s="15"/>
      <c r="F7765" s="15"/>
      <c r="G7765" s="15"/>
      <c r="H7765" s="15"/>
      <c r="I7765" s="15"/>
      <c r="J7765" s="15"/>
      <c r="K7765" s="19"/>
      <c r="L7765" s="24" t="str">
        <f t="shared" ca="1" si="122"/>
        <v>-</v>
      </c>
      <c r="M7765" s="15"/>
      <c r="N7765" s="15"/>
      <c r="O7765" s="15"/>
      <c r="P7765" s="15"/>
    </row>
    <row r="7766" spans="1:16" x14ac:dyDescent="0.25">
      <c r="L7766" s="21" t="str">
        <f t="shared" ca="1" si="122"/>
        <v>-</v>
      </c>
    </row>
    <row r="7767" spans="1:16" x14ac:dyDescent="0.25">
      <c r="A7767" s="15"/>
      <c r="B7767" s="19"/>
      <c r="C7767" s="15"/>
      <c r="D7767" s="15"/>
      <c r="E7767" s="15"/>
      <c r="F7767" s="15"/>
      <c r="G7767" s="15"/>
      <c r="H7767" s="15"/>
      <c r="I7767" s="15"/>
      <c r="J7767" s="15"/>
      <c r="K7767" s="19"/>
      <c r="L7767" s="24" t="str">
        <f t="shared" ca="1" si="122"/>
        <v>-</v>
      </c>
      <c r="M7767" s="15"/>
      <c r="N7767" s="15"/>
      <c r="O7767" s="15"/>
      <c r="P7767" s="15"/>
    </row>
    <row r="7768" spans="1:16" x14ac:dyDescent="0.25">
      <c r="L7768" s="21" t="str">
        <f t="shared" ca="1" si="122"/>
        <v>-</v>
      </c>
    </row>
    <row r="7769" spans="1:16" x14ac:dyDescent="0.25">
      <c r="A7769" s="15"/>
      <c r="B7769" s="19"/>
      <c r="C7769" s="15"/>
      <c r="D7769" s="15"/>
      <c r="E7769" s="15"/>
      <c r="F7769" s="15"/>
      <c r="G7769" s="15"/>
      <c r="H7769" s="15"/>
      <c r="I7769" s="15"/>
      <c r="J7769" s="15"/>
      <c r="K7769" s="19"/>
      <c r="L7769" s="24" t="str">
        <f t="shared" ca="1" si="122"/>
        <v>-</v>
      </c>
      <c r="M7769" s="15"/>
      <c r="N7769" s="15"/>
      <c r="O7769" s="15"/>
      <c r="P7769" s="15"/>
    </row>
    <row r="7770" spans="1:16" x14ac:dyDescent="0.25">
      <c r="L7770" s="21" t="str">
        <f t="shared" ca="1" si="122"/>
        <v>-</v>
      </c>
    </row>
    <row r="7771" spans="1:16" x14ac:dyDescent="0.25">
      <c r="A7771" s="15"/>
      <c r="B7771" s="19"/>
      <c r="C7771" s="15"/>
      <c r="D7771" s="15"/>
      <c r="E7771" s="15"/>
      <c r="F7771" s="15"/>
      <c r="G7771" s="15"/>
      <c r="H7771" s="15"/>
      <c r="I7771" s="15"/>
      <c r="J7771" s="15"/>
      <c r="K7771" s="19"/>
      <c r="L7771" s="24" t="str">
        <f t="shared" ca="1" si="122"/>
        <v>-</v>
      </c>
      <c r="M7771" s="15"/>
      <c r="N7771" s="15"/>
      <c r="O7771" s="15"/>
      <c r="P7771" s="15"/>
    </row>
    <row r="7772" spans="1:16" x14ac:dyDescent="0.25">
      <c r="L7772" s="21" t="str">
        <f t="shared" ca="1" si="122"/>
        <v>-</v>
      </c>
    </row>
    <row r="7773" spans="1:16" x14ac:dyDescent="0.25">
      <c r="A7773" s="15"/>
      <c r="B7773" s="19"/>
      <c r="C7773" s="15"/>
      <c r="D7773" s="15"/>
      <c r="E7773" s="15"/>
      <c r="F7773" s="15"/>
      <c r="G7773" s="15"/>
      <c r="H7773" s="15"/>
      <c r="I7773" s="15"/>
      <c r="J7773" s="15"/>
      <c r="K7773" s="19"/>
      <c r="L7773" s="24" t="str">
        <f t="shared" ca="1" si="122"/>
        <v>-</v>
      </c>
      <c r="M7773" s="15"/>
      <c r="N7773" s="15"/>
      <c r="O7773" s="15"/>
      <c r="P7773" s="15"/>
    </row>
    <row r="7774" spans="1:16" x14ac:dyDescent="0.25">
      <c r="L7774" s="21" t="str">
        <f t="shared" ca="1" si="122"/>
        <v>-</v>
      </c>
    </row>
    <row r="7775" spans="1:16" x14ac:dyDescent="0.25">
      <c r="A7775" s="15"/>
      <c r="B7775" s="19"/>
      <c r="C7775" s="15"/>
      <c r="D7775" s="15"/>
      <c r="E7775" s="15"/>
      <c r="F7775" s="15"/>
      <c r="G7775" s="15"/>
      <c r="H7775" s="15"/>
      <c r="I7775" s="15"/>
      <c r="J7775" s="15"/>
      <c r="K7775" s="19"/>
      <c r="L7775" s="24" t="str">
        <f t="shared" ca="1" si="122"/>
        <v>-</v>
      </c>
      <c r="M7775" s="15"/>
      <c r="N7775" s="15"/>
      <c r="O7775" s="15"/>
      <c r="P7775" s="15"/>
    </row>
    <row r="7776" spans="1:16" x14ac:dyDescent="0.25">
      <c r="L7776" s="21" t="str">
        <f t="shared" ca="1" si="122"/>
        <v>-</v>
      </c>
    </row>
    <row r="7777" spans="1:16" x14ac:dyDescent="0.25">
      <c r="A7777" s="15"/>
      <c r="B7777" s="19"/>
      <c r="C7777" s="15"/>
      <c r="D7777" s="15"/>
      <c r="E7777" s="15"/>
      <c r="F7777" s="15"/>
      <c r="G7777" s="15"/>
      <c r="H7777" s="15"/>
      <c r="I7777" s="15"/>
      <c r="J7777" s="15"/>
      <c r="K7777" s="19"/>
      <c r="L7777" s="24" t="str">
        <f t="shared" ca="1" si="122"/>
        <v>-</v>
      </c>
      <c r="M7777" s="15"/>
      <c r="N7777" s="15"/>
      <c r="O7777" s="15"/>
      <c r="P7777" s="15"/>
    </row>
    <row r="7778" spans="1:16" x14ac:dyDescent="0.25">
      <c r="L7778" s="21" t="str">
        <f t="shared" ca="1" si="122"/>
        <v>-</v>
      </c>
    </row>
    <row r="7779" spans="1:16" x14ac:dyDescent="0.25">
      <c r="A7779" s="15"/>
      <c r="B7779" s="19"/>
      <c r="C7779" s="15"/>
      <c r="D7779" s="15"/>
      <c r="E7779" s="15"/>
      <c r="F7779" s="15"/>
      <c r="G7779" s="15"/>
      <c r="H7779" s="15"/>
      <c r="I7779" s="15"/>
      <c r="J7779" s="15"/>
      <c r="K7779" s="19"/>
      <c r="L7779" s="24" t="str">
        <f t="shared" ca="1" si="122"/>
        <v>-</v>
      </c>
      <c r="M7779" s="15"/>
      <c r="N7779" s="15"/>
      <c r="O7779" s="15"/>
      <c r="P7779" s="15"/>
    </row>
    <row r="7780" spans="1:16" x14ac:dyDescent="0.25">
      <c r="L7780" s="21" t="str">
        <f t="shared" ca="1" si="122"/>
        <v>-</v>
      </c>
    </row>
    <row r="7781" spans="1:16" x14ac:dyDescent="0.25">
      <c r="A7781" s="15"/>
      <c r="B7781" s="19"/>
      <c r="C7781" s="15"/>
      <c r="D7781" s="15"/>
      <c r="E7781" s="15"/>
      <c r="F7781" s="15"/>
      <c r="G7781" s="15"/>
      <c r="H7781" s="15"/>
      <c r="I7781" s="15"/>
      <c r="J7781" s="15"/>
      <c r="K7781" s="19"/>
      <c r="L7781" s="24" t="str">
        <f t="shared" ca="1" si="122"/>
        <v>-</v>
      </c>
      <c r="M7781" s="15"/>
      <c r="N7781" s="15"/>
      <c r="O7781" s="15"/>
      <c r="P7781" s="15"/>
    </row>
    <row r="7782" spans="1:16" x14ac:dyDescent="0.25">
      <c r="L7782" s="21" t="str">
        <f t="shared" ca="1" si="122"/>
        <v>-</v>
      </c>
    </row>
    <row r="7783" spans="1:16" x14ac:dyDescent="0.25">
      <c r="A7783" s="15"/>
      <c r="B7783" s="19"/>
      <c r="C7783" s="15"/>
      <c r="D7783" s="15"/>
      <c r="E7783" s="15"/>
      <c r="F7783" s="15"/>
      <c r="G7783" s="15"/>
      <c r="H7783" s="15"/>
      <c r="I7783" s="15"/>
      <c r="J7783" s="15"/>
      <c r="K7783" s="19"/>
      <c r="L7783" s="24" t="str">
        <f t="shared" ca="1" si="122"/>
        <v>-</v>
      </c>
      <c r="M7783" s="15"/>
      <c r="N7783" s="15"/>
      <c r="O7783" s="15"/>
      <c r="P7783" s="15"/>
    </row>
    <row r="7784" spans="1:16" x14ac:dyDescent="0.25">
      <c r="L7784" s="21" t="str">
        <f t="shared" ca="1" si="122"/>
        <v>-</v>
      </c>
    </row>
    <row r="7785" spans="1:16" x14ac:dyDescent="0.25">
      <c r="A7785" s="15"/>
      <c r="B7785" s="19"/>
      <c r="C7785" s="15"/>
      <c r="D7785" s="15"/>
      <c r="E7785" s="15"/>
      <c r="F7785" s="15"/>
      <c r="G7785" s="15"/>
      <c r="H7785" s="15"/>
      <c r="I7785" s="15"/>
      <c r="J7785" s="15"/>
      <c r="K7785" s="19"/>
      <c r="L7785" s="24" t="str">
        <f t="shared" ca="1" si="122"/>
        <v>-</v>
      </c>
      <c r="M7785" s="15"/>
      <c r="N7785" s="15"/>
      <c r="O7785" s="15"/>
      <c r="P7785" s="15"/>
    </row>
    <row r="7786" spans="1:16" x14ac:dyDescent="0.25">
      <c r="L7786" s="21" t="str">
        <f t="shared" ca="1" si="122"/>
        <v>-</v>
      </c>
    </row>
    <row r="7787" spans="1:16" x14ac:dyDescent="0.25">
      <c r="A7787" s="15"/>
      <c r="B7787" s="19"/>
      <c r="C7787" s="15"/>
      <c r="D7787" s="15"/>
      <c r="E7787" s="15"/>
      <c r="F7787" s="15"/>
      <c r="G7787" s="15"/>
      <c r="H7787" s="15"/>
      <c r="I7787" s="15"/>
      <c r="J7787" s="15"/>
      <c r="K7787" s="19"/>
      <c r="L7787" s="24" t="str">
        <f t="shared" ca="1" si="122"/>
        <v>-</v>
      </c>
      <c r="M7787" s="15"/>
      <c r="N7787" s="15"/>
      <c r="O7787" s="15"/>
      <c r="P7787" s="15"/>
    </row>
    <row r="7788" spans="1:16" x14ac:dyDescent="0.25">
      <c r="L7788" s="21" t="str">
        <f t="shared" ca="1" si="122"/>
        <v>-</v>
      </c>
    </row>
    <row r="7789" spans="1:16" x14ac:dyDescent="0.25">
      <c r="A7789" s="15"/>
      <c r="B7789" s="19"/>
      <c r="C7789" s="15"/>
      <c r="D7789" s="15"/>
      <c r="E7789" s="15"/>
      <c r="F7789" s="15"/>
      <c r="G7789" s="15"/>
      <c r="H7789" s="15"/>
      <c r="I7789" s="15"/>
      <c r="J7789" s="15"/>
      <c r="K7789" s="19"/>
      <c r="L7789" s="24" t="str">
        <f t="shared" ca="1" si="122"/>
        <v>-</v>
      </c>
      <c r="M7789" s="15"/>
      <c r="N7789" s="15"/>
      <c r="O7789" s="15"/>
      <c r="P7789" s="15"/>
    </row>
    <row r="7790" spans="1:16" x14ac:dyDescent="0.25">
      <c r="L7790" s="21" t="str">
        <f t="shared" ca="1" si="122"/>
        <v>-</v>
      </c>
    </row>
    <row r="7791" spans="1:16" x14ac:dyDescent="0.25">
      <c r="A7791" s="15"/>
      <c r="B7791" s="19"/>
      <c r="C7791" s="15"/>
      <c r="D7791" s="15"/>
      <c r="E7791" s="15"/>
      <c r="F7791" s="15"/>
      <c r="G7791" s="15"/>
      <c r="H7791" s="15"/>
      <c r="I7791" s="15"/>
      <c r="J7791" s="15"/>
      <c r="K7791" s="19"/>
      <c r="L7791" s="24" t="str">
        <f t="shared" ca="1" si="122"/>
        <v>-</v>
      </c>
      <c r="M7791" s="15"/>
      <c r="N7791" s="15"/>
      <c r="O7791" s="15"/>
      <c r="P7791" s="15"/>
    </row>
    <row r="7792" spans="1:16" x14ac:dyDescent="0.25">
      <c r="L7792" s="21" t="str">
        <f t="shared" ca="1" si="122"/>
        <v>-</v>
      </c>
    </row>
    <row r="7793" spans="1:16" x14ac:dyDescent="0.25">
      <c r="A7793" s="15"/>
      <c r="B7793" s="19"/>
      <c r="C7793" s="15"/>
      <c r="D7793" s="15"/>
      <c r="E7793" s="15"/>
      <c r="F7793" s="15"/>
      <c r="G7793" s="15"/>
      <c r="H7793" s="15"/>
      <c r="I7793" s="15"/>
      <c r="J7793" s="15"/>
      <c r="K7793" s="19"/>
      <c r="L7793" s="24" t="str">
        <f t="shared" ca="1" si="122"/>
        <v>-</v>
      </c>
      <c r="M7793" s="15"/>
      <c r="N7793" s="15"/>
      <c r="O7793" s="15"/>
      <c r="P7793" s="15"/>
    </row>
    <row r="7794" spans="1:16" x14ac:dyDescent="0.25">
      <c r="L7794" s="21" t="str">
        <f t="shared" ca="1" si="122"/>
        <v>-</v>
      </c>
    </row>
    <row r="7795" spans="1:16" x14ac:dyDescent="0.25">
      <c r="A7795" s="15"/>
      <c r="B7795" s="19"/>
      <c r="C7795" s="15"/>
      <c r="D7795" s="15"/>
      <c r="E7795" s="15"/>
      <c r="F7795" s="15"/>
      <c r="G7795" s="15"/>
      <c r="H7795" s="15"/>
      <c r="I7795" s="15"/>
      <c r="J7795" s="15"/>
      <c r="K7795" s="19"/>
      <c r="L7795" s="24" t="str">
        <f t="shared" ca="1" si="122"/>
        <v>-</v>
      </c>
      <c r="M7795" s="15"/>
      <c r="N7795" s="15"/>
      <c r="O7795" s="15"/>
      <c r="P7795" s="15"/>
    </row>
    <row r="7796" spans="1:16" x14ac:dyDescent="0.25">
      <c r="L7796" s="21" t="str">
        <f t="shared" ca="1" si="122"/>
        <v>-</v>
      </c>
    </row>
    <row r="7797" spans="1:16" x14ac:dyDescent="0.25">
      <c r="A7797" s="15"/>
      <c r="B7797" s="19"/>
      <c r="C7797" s="15"/>
      <c r="D7797" s="15"/>
      <c r="E7797" s="15"/>
      <c r="F7797" s="15"/>
      <c r="G7797" s="15"/>
      <c r="H7797" s="15"/>
      <c r="I7797" s="15"/>
      <c r="J7797" s="15"/>
      <c r="K7797" s="19"/>
      <c r="L7797" s="24" t="str">
        <f t="shared" ca="1" si="122"/>
        <v>-</v>
      </c>
      <c r="M7797" s="15"/>
      <c r="N7797" s="15"/>
      <c r="O7797" s="15"/>
      <c r="P7797" s="15"/>
    </row>
    <row r="7798" spans="1:16" x14ac:dyDescent="0.25">
      <c r="L7798" s="21" t="str">
        <f t="shared" ca="1" si="122"/>
        <v>-</v>
      </c>
    </row>
    <row r="7799" spans="1:16" x14ac:dyDescent="0.25">
      <c r="A7799" s="15"/>
      <c r="B7799" s="19"/>
      <c r="C7799" s="15"/>
      <c r="D7799" s="15"/>
      <c r="E7799" s="15"/>
      <c r="F7799" s="15"/>
      <c r="G7799" s="15"/>
      <c r="H7799" s="15"/>
      <c r="I7799" s="15"/>
      <c r="J7799" s="15"/>
      <c r="K7799" s="19"/>
      <c r="L7799" s="24" t="str">
        <f t="shared" ca="1" si="122"/>
        <v>-</v>
      </c>
      <c r="M7799" s="15"/>
      <c r="N7799" s="15"/>
      <c r="O7799" s="15"/>
      <c r="P7799" s="15"/>
    </row>
    <row r="7800" spans="1:16" x14ac:dyDescent="0.25">
      <c r="L7800" s="21" t="str">
        <f t="shared" ca="1" si="122"/>
        <v>-</v>
      </c>
    </row>
    <row r="7801" spans="1:16" x14ac:dyDescent="0.25">
      <c r="A7801" s="15"/>
      <c r="B7801" s="19"/>
      <c r="C7801" s="15"/>
      <c r="D7801" s="15"/>
      <c r="E7801" s="15"/>
      <c r="F7801" s="15"/>
      <c r="G7801" s="15"/>
      <c r="H7801" s="15"/>
      <c r="I7801" s="15"/>
      <c r="J7801" s="15"/>
      <c r="K7801" s="19"/>
      <c r="L7801" s="24" t="str">
        <f t="shared" ca="1" si="122"/>
        <v>-</v>
      </c>
      <c r="M7801" s="15"/>
      <c r="N7801" s="15"/>
      <c r="O7801" s="15"/>
      <c r="P7801" s="15"/>
    </row>
    <row r="7802" spans="1:16" x14ac:dyDescent="0.25">
      <c r="L7802" s="21" t="str">
        <f t="shared" ca="1" si="122"/>
        <v>-</v>
      </c>
    </row>
    <row r="7803" spans="1:16" x14ac:dyDescent="0.25">
      <c r="A7803" s="15"/>
      <c r="B7803" s="19"/>
      <c r="C7803" s="15"/>
      <c r="D7803" s="15"/>
      <c r="E7803" s="15"/>
      <c r="F7803" s="15"/>
      <c r="G7803" s="15"/>
      <c r="H7803" s="15"/>
      <c r="I7803" s="15"/>
      <c r="J7803" s="15"/>
      <c r="K7803" s="19"/>
      <c r="L7803" s="24" t="str">
        <f t="shared" ca="1" si="122"/>
        <v>-</v>
      </c>
      <c r="M7803" s="15"/>
      <c r="N7803" s="15"/>
      <c r="O7803" s="15"/>
      <c r="P7803" s="15"/>
    </row>
    <row r="7804" spans="1:16" x14ac:dyDescent="0.25">
      <c r="L7804" s="21" t="str">
        <f t="shared" ca="1" si="122"/>
        <v>-</v>
      </c>
    </row>
    <row r="7805" spans="1:16" x14ac:dyDescent="0.25">
      <c r="A7805" s="15"/>
      <c r="B7805" s="19"/>
      <c r="C7805" s="15"/>
      <c r="D7805" s="15"/>
      <c r="E7805" s="15"/>
      <c r="F7805" s="15"/>
      <c r="G7805" s="15"/>
      <c r="H7805" s="15"/>
      <c r="I7805" s="15"/>
      <c r="J7805" s="15"/>
      <c r="K7805" s="19"/>
      <c r="L7805" s="24" t="str">
        <f t="shared" ca="1" si="122"/>
        <v>-</v>
      </c>
      <c r="M7805" s="15"/>
      <c r="N7805" s="15"/>
      <c r="O7805" s="15"/>
      <c r="P7805" s="15"/>
    </row>
    <row r="7806" spans="1:16" x14ac:dyDescent="0.25">
      <c r="L7806" s="21" t="str">
        <f t="shared" ca="1" si="122"/>
        <v>-</v>
      </c>
    </row>
    <row r="7807" spans="1:16" x14ac:dyDescent="0.25">
      <c r="A7807" s="15"/>
      <c r="B7807" s="19"/>
      <c r="C7807" s="15"/>
      <c r="D7807" s="15"/>
      <c r="E7807" s="15"/>
      <c r="F7807" s="15"/>
      <c r="G7807" s="15"/>
      <c r="H7807" s="15"/>
      <c r="I7807" s="15"/>
      <c r="J7807" s="15"/>
      <c r="K7807" s="19"/>
      <c r="L7807" s="24" t="str">
        <f t="shared" ca="1" si="122"/>
        <v>-</v>
      </c>
      <c r="M7807" s="15"/>
      <c r="N7807" s="15"/>
      <c r="O7807" s="15"/>
      <c r="P7807" s="15"/>
    </row>
    <row r="7808" spans="1:16" x14ac:dyDescent="0.25">
      <c r="L7808" s="21" t="str">
        <f t="shared" ca="1" si="122"/>
        <v>-</v>
      </c>
    </row>
    <row r="7809" spans="1:16" x14ac:dyDescent="0.25">
      <c r="A7809" s="15"/>
      <c r="B7809" s="19"/>
      <c r="C7809" s="15"/>
      <c r="D7809" s="15"/>
      <c r="E7809" s="15"/>
      <c r="F7809" s="15"/>
      <c r="G7809" s="15"/>
      <c r="H7809" s="15"/>
      <c r="I7809" s="15"/>
      <c r="J7809" s="15"/>
      <c r="K7809" s="19"/>
      <c r="L7809" s="24" t="str">
        <f t="shared" ca="1" si="122"/>
        <v>-</v>
      </c>
      <c r="M7809" s="15"/>
      <c r="N7809" s="15"/>
      <c r="O7809" s="15"/>
      <c r="P7809" s="15"/>
    </row>
    <row r="7810" spans="1:16" x14ac:dyDescent="0.25">
      <c r="L7810" s="21" t="str">
        <f t="shared" ca="1" si="122"/>
        <v>-</v>
      </c>
    </row>
    <row r="7811" spans="1:16" x14ac:dyDescent="0.25">
      <c r="A7811" s="15"/>
      <c r="B7811" s="19"/>
      <c r="C7811" s="15"/>
      <c r="D7811" s="15"/>
      <c r="E7811" s="15"/>
      <c r="F7811" s="15"/>
      <c r="G7811" s="15"/>
      <c r="H7811" s="15"/>
      <c r="I7811" s="15"/>
      <c r="J7811" s="15"/>
      <c r="K7811" s="19"/>
      <c r="L7811" s="24" t="str">
        <f t="shared" ca="1" si="122"/>
        <v>-</v>
      </c>
      <c r="M7811" s="15"/>
      <c r="N7811" s="15"/>
      <c r="O7811" s="15"/>
      <c r="P7811" s="15"/>
    </row>
    <row r="7812" spans="1:16" x14ac:dyDescent="0.25">
      <c r="L7812" s="21" t="str">
        <f t="shared" ca="1" si="122"/>
        <v>-</v>
      </c>
    </row>
    <row r="7813" spans="1:16" x14ac:dyDescent="0.25">
      <c r="A7813" s="15"/>
      <c r="B7813" s="19"/>
      <c r="C7813" s="15"/>
      <c r="D7813" s="15"/>
      <c r="E7813" s="15"/>
      <c r="F7813" s="15"/>
      <c r="G7813" s="15"/>
      <c r="H7813" s="15"/>
      <c r="I7813" s="15"/>
      <c r="J7813" s="15"/>
      <c r="K7813" s="19"/>
      <c r="L7813" s="24" t="str">
        <f t="shared" ca="1" si="122"/>
        <v>-</v>
      </c>
      <c r="M7813" s="15"/>
      <c r="N7813" s="15"/>
      <c r="O7813" s="15"/>
      <c r="P7813" s="15"/>
    </row>
    <row r="7814" spans="1:16" x14ac:dyDescent="0.25">
      <c r="L7814" s="21" t="str">
        <f t="shared" ref="L7814:L7877" ca="1" si="123">IF(B7814&gt;1/1/1900, (IF(M7814="Closed",(DATEDIF(B7814,K7814,"d"))-(DATEDIF(H7814,J7814,"d")),IF(OR(M7814="Pending",ISBLANK(K7814)),TODAY()-B7814))),"-")</f>
        <v>-</v>
      </c>
    </row>
    <row r="7815" spans="1:16" x14ac:dyDescent="0.25">
      <c r="A7815" s="15"/>
      <c r="B7815" s="19"/>
      <c r="C7815" s="15"/>
      <c r="D7815" s="15"/>
      <c r="E7815" s="15"/>
      <c r="F7815" s="15"/>
      <c r="G7815" s="15"/>
      <c r="H7815" s="15"/>
      <c r="I7815" s="15"/>
      <c r="J7815" s="15"/>
      <c r="K7815" s="19"/>
      <c r="L7815" s="24" t="str">
        <f t="shared" ca="1" si="123"/>
        <v>-</v>
      </c>
      <c r="M7815" s="15"/>
      <c r="N7815" s="15"/>
      <c r="O7815" s="15"/>
      <c r="P7815" s="15"/>
    </row>
    <row r="7816" spans="1:16" x14ac:dyDescent="0.25">
      <c r="L7816" s="21" t="str">
        <f t="shared" ca="1" si="123"/>
        <v>-</v>
      </c>
    </row>
    <row r="7817" spans="1:16" x14ac:dyDescent="0.25">
      <c r="A7817" s="15"/>
      <c r="B7817" s="19"/>
      <c r="C7817" s="15"/>
      <c r="D7817" s="15"/>
      <c r="E7817" s="15"/>
      <c r="F7817" s="15"/>
      <c r="G7817" s="15"/>
      <c r="H7817" s="15"/>
      <c r="I7817" s="15"/>
      <c r="J7817" s="15"/>
      <c r="K7817" s="19"/>
      <c r="L7817" s="24" t="str">
        <f t="shared" ca="1" si="123"/>
        <v>-</v>
      </c>
      <c r="M7817" s="15"/>
      <c r="N7817" s="15"/>
      <c r="O7817" s="15"/>
      <c r="P7817" s="15"/>
    </row>
    <row r="7818" spans="1:16" x14ac:dyDescent="0.25">
      <c r="L7818" s="21" t="str">
        <f t="shared" ca="1" si="123"/>
        <v>-</v>
      </c>
    </row>
    <row r="7819" spans="1:16" x14ac:dyDescent="0.25">
      <c r="A7819" s="15"/>
      <c r="B7819" s="19"/>
      <c r="C7819" s="15"/>
      <c r="D7819" s="15"/>
      <c r="E7819" s="15"/>
      <c r="F7819" s="15"/>
      <c r="G7819" s="15"/>
      <c r="H7819" s="15"/>
      <c r="I7819" s="15"/>
      <c r="J7819" s="15"/>
      <c r="K7819" s="19"/>
      <c r="L7819" s="24" t="str">
        <f t="shared" ca="1" si="123"/>
        <v>-</v>
      </c>
      <c r="M7819" s="15"/>
      <c r="N7819" s="15"/>
      <c r="O7819" s="15"/>
      <c r="P7819" s="15"/>
    </row>
    <row r="7820" spans="1:16" x14ac:dyDescent="0.25">
      <c r="L7820" s="21" t="str">
        <f t="shared" ca="1" si="123"/>
        <v>-</v>
      </c>
    </row>
    <row r="7821" spans="1:16" x14ac:dyDescent="0.25">
      <c r="A7821" s="15"/>
      <c r="B7821" s="19"/>
      <c r="C7821" s="15"/>
      <c r="D7821" s="15"/>
      <c r="E7821" s="15"/>
      <c r="F7821" s="15"/>
      <c r="G7821" s="15"/>
      <c r="H7821" s="15"/>
      <c r="I7821" s="15"/>
      <c r="J7821" s="15"/>
      <c r="K7821" s="19"/>
      <c r="L7821" s="24" t="str">
        <f t="shared" ca="1" si="123"/>
        <v>-</v>
      </c>
      <c r="M7821" s="15"/>
      <c r="N7821" s="15"/>
      <c r="O7821" s="15"/>
      <c r="P7821" s="15"/>
    </row>
    <row r="7822" spans="1:16" x14ac:dyDescent="0.25">
      <c r="L7822" s="21" t="str">
        <f t="shared" ca="1" si="123"/>
        <v>-</v>
      </c>
    </row>
    <row r="7823" spans="1:16" x14ac:dyDescent="0.25">
      <c r="A7823" s="15"/>
      <c r="B7823" s="19"/>
      <c r="C7823" s="15"/>
      <c r="D7823" s="15"/>
      <c r="E7823" s="15"/>
      <c r="F7823" s="15"/>
      <c r="G7823" s="15"/>
      <c r="H7823" s="15"/>
      <c r="I7823" s="15"/>
      <c r="J7823" s="15"/>
      <c r="K7823" s="19"/>
      <c r="L7823" s="24" t="str">
        <f t="shared" ca="1" si="123"/>
        <v>-</v>
      </c>
      <c r="M7823" s="15"/>
      <c r="N7823" s="15"/>
      <c r="O7823" s="15"/>
      <c r="P7823" s="15"/>
    </row>
    <row r="7824" spans="1:16" x14ac:dyDescent="0.25">
      <c r="L7824" s="21" t="str">
        <f t="shared" ca="1" si="123"/>
        <v>-</v>
      </c>
    </row>
    <row r="7825" spans="1:16" x14ac:dyDescent="0.25">
      <c r="A7825" s="15"/>
      <c r="B7825" s="19"/>
      <c r="C7825" s="15"/>
      <c r="D7825" s="15"/>
      <c r="E7825" s="15"/>
      <c r="F7825" s="15"/>
      <c r="G7825" s="15"/>
      <c r="H7825" s="15"/>
      <c r="I7825" s="15"/>
      <c r="J7825" s="15"/>
      <c r="K7825" s="19"/>
      <c r="L7825" s="24" t="str">
        <f t="shared" ca="1" si="123"/>
        <v>-</v>
      </c>
      <c r="M7825" s="15"/>
      <c r="N7825" s="15"/>
      <c r="O7825" s="15"/>
      <c r="P7825" s="15"/>
    </row>
    <row r="7826" spans="1:16" x14ac:dyDescent="0.25">
      <c r="L7826" s="21" t="str">
        <f t="shared" ca="1" si="123"/>
        <v>-</v>
      </c>
    </row>
    <row r="7827" spans="1:16" x14ac:dyDescent="0.25">
      <c r="A7827" s="15"/>
      <c r="B7827" s="19"/>
      <c r="C7827" s="15"/>
      <c r="D7827" s="15"/>
      <c r="E7827" s="15"/>
      <c r="F7827" s="15"/>
      <c r="G7827" s="15"/>
      <c r="H7827" s="15"/>
      <c r="I7827" s="15"/>
      <c r="J7827" s="15"/>
      <c r="K7827" s="19"/>
      <c r="L7827" s="24" t="str">
        <f t="shared" ca="1" si="123"/>
        <v>-</v>
      </c>
      <c r="M7827" s="15"/>
      <c r="N7827" s="15"/>
      <c r="O7827" s="15"/>
      <c r="P7827" s="15"/>
    </row>
    <row r="7828" spans="1:16" x14ac:dyDescent="0.25">
      <c r="L7828" s="21" t="str">
        <f t="shared" ca="1" si="123"/>
        <v>-</v>
      </c>
    </row>
    <row r="7829" spans="1:16" x14ac:dyDescent="0.25">
      <c r="A7829" s="15"/>
      <c r="B7829" s="19"/>
      <c r="C7829" s="15"/>
      <c r="D7829" s="15"/>
      <c r="E7829" s="15"/>
      <c r="F7829" s="15"/>
      <c r="G7829" s="15"/>
      <c r="H7829" s="15"/>
      <c r="I7829" s="15"/>
      <c r="J7829" s="15"/>
      <c r="K7829" s="19"/>
      <c r="L7829" s="24" t="str">
        <f t="shared" ca="1" si="123"/>
        <v>-</v>
      </c>
      <c r="M7829" s="15"/>
      <c r="N7829" s="15"/>
      <c r="O7829" s="15"/>
      <c r="P7829" s="15"/>
    </row>
    <row r="7830" spans="1:16" x14ac:dyDescent="0.25">
      <c r="L7830" s="21" t="str">
        <f t="shared" ca="1" si="123"/>
        <v>-</v>
      </c>
    </row>
    <row r="7831" spans="1:16" x14ac:dyDescent="0.25">
      <c r="A7831" s="15"/>
      <c r="B7831" s="19"/>
      <c r="C7831" s="15"/>
      <c r="D7831" s="15"/>
      <c r="E7831" s="15"/>
      <c r="F7831" s="15"/>
      <c r="G7831" s="15"/>
      <c r="H7831" s="15"/>
      <c r="I7831" s="15"/>
      <c r="J7831" s="15"/>
      <c r="K7831" s="19"/>
      <c r="L7831" s="24" t="str">
        <f t="shared" ca="1" si="123"/>
        <v>-</v>
      </c>
      <c r="M7831" s="15"/>
      <c r="N7831" s="15"/>
      <c r="O7831" s="15"/>
      <c r="P7831" s="15"/>
    </row>
    <row r="7832" spans="1:16" x14ac:dyDescent="0.25">
      <c r="L7832" s="21" t="str">
        <f t="shared" ca="1" si="123"/>
        <v>-</v>
      </c>
    </row>
    <row r="7833" spans="1:16" x14ac:dyDescent="0.25">
      <c r="A7833" s="15"/>
      <c r="B7833" s="19"/>
      <c r="C7833" s="15"/>
      <c r="D7833" s="15"/>
      <c r="E7833" s="15"/>
      <c r="F7833" s="15"/>
      <c r="G7833" s="15"/>
      <c r="H7833" s="15"/>
      <c r="I7833" s="15"/>
      <c r="J7833" s="15"/>
      <c r="K7833" s="19"/>
      <c r="L7833" s="24" t="str">
        <f t="shared" ca="1" si="123"/>
        <v>-</v>
      </c>
      <c r="M7833" s="15"/>
      <c r="N7833" s="15"/>
      <c r="O7833" s="15"/>
      <c r="P7833" s="15"/>
    </row>
    <row r="7834" spans="1:16" x14ac:dyDescent="0.25">
      <c r="L7834" s="21" t="str">
        <f t="shared" ca="1" si="123"/>
        <v>-</v>
      </c>
    </row>
    <row r="7835" spans="1:16" x14ac:dyDescent="0.25">
      <c r="A7835" s="15"/>
      <c r="B7835" s="19"/>
      <c r="C7835" s="15"/>
      <c r="D7835" s="15"/>
      <c r="E7835" s="15"/>
      <c r="F7835" s="15"/>
      <c r="G7835" s="15"/>
      <c r="H7835" s="15"/>
      <c r="I7835" s="15"/>
      <c r="J7835" s="15"/>
      <c r="K7835" s="19"/>
      <c r="L7835" s="24" t="str">
        <f t="shared" ca="1" si="123"/>
        <v>-</v>
      </c>
      <c r="M7835" s="15"/>
      <c r="N7835" s="15"/>
      <c r="O7835" s="15"/>
      <c r="P7835" s="15"/>
    </row>
    <row r="7836" spans="1:16" x14ac:dyDescent="0.25">
      <c r="L7836" s="21" t="str">
        <f t="shared" ca="1" si="123"/>
        <v>-</v>
      </c>
    </row>
    <row r="7837" spans="1:16" x14ac:dyDescent="0.25">
      <c r="A7837" s="15"/>
      <c r="B7837" s="19"/>
      <c r="C7837" s="15"/>
      <c r="D7837" s="15"/>
      <c r="E7837" s="15"/>
      <c r="F7837" s="15"/>
      <c r="G7837" s="15"/>
      <c r="H7837" s="15"/>
      <c r="I7837" s="15"/>
      <c r="J7837" s="15"/>
      <c r="K7837" s="19"/>
      <c r="L7837" s="24" t="str">
        <f t="shared" ca="1" si="123"/>
        <v>-</v>
      </c>
      <c r="M7837" s="15"/>
      <c r="N7837" s="15"/>
      <c r="O7837" s="15"/>
      <c r="P7837" s="15"/>
    </row>
    <row r="7838" spans="1:16" x14ac:dyDescent="0.25">
      <c r="L7838" s="21" t="str">
        <f t="shared" ca="1" si="123"/>
        <v>-</v>
      </c>
    </row>
    <row r="7839" spans="1:16" x14ac:dyDescent="0.25">
      <c r="A7839" s="15"/>
      <c r="B7839" s="19"/>
      <c r="C7839" s="15"/>
      <c r="D7839" s="15"/>
      <c r="E7839" s="15"/>
      <c r="F7839" s="15"/>
      <c r="G7839" s="15"/>
      <c r="H7839" s="15"/>
      <c r="I7839" s="15"/>
      <c r="J7839" s="15"/>
      <c r="K7839" s="19"/>
      <c r="L7839" s="24" t="str">
        <f t="shared" ca="1" si="123"/>
        <v>-</v>
      </c>
      <c r="M7839" s="15"/>
      <c r="N7839" s="15"/>
      <c r="O7839" s="15"/>
      <c r="P7839" s="15"/>
    </row>
    <row r="7840" spans="1:16" x14ac:dyDescent="0.25">
      <c r="L7840" s="21" t="str">
        <f t="shared" ca="1" si="123"/>
        <v>-</v>
      </c>
    </row>
    <row r="7841" spans="1:16" x14ac:dyDescent="0.25">
      <c r="A7841" s="15"/>
      <c r="B7841" s="19"/>
      <c r="C7841" s="15"/>
      <c r="D7841" s="15"/>
      <c r="E7841" s="15"/>
      <c r="F7841" s="15"/>
      <c r="G7841" s="15"/>
      <c r="H7841" s="15"/>
      <c r="I7841" s="15"/>
      <c r="J7841" s="15"/>
      <c r="K7841" s="19"/>
      <c r="L7841" s="24" t="str">
        <f t="shared" ca="1" si="123"/>
        <v>-</v>
      </c>
      <c r="M7841" s="15"/>
      <c r="N7841" s="15"/>
      <c r="O7841" s="15"/>
      <c r="P7841" s="15"/>
    </row>
    <row r="7842" spans="1:16" x14ac:dyDescent="0.25">
      <c r="L7842" s="21" t="str">
        <f t="shared" ca="1" si="123"/>
        <v>-</v>
      </c>
    </row>
    <row r="7843" spans="1:16" x14ac:dyDescent="0.25">
      <c r="A7843" s="15"/>
      <c r="B7843" s="19"/>
      <c r="C7843" s="15"/>
      <c r="D7843" s="15"/>
      <c r="E7843" s="15"/>
      <c r="F7843" s="15"/>
      <c r="G7843" s="15"/>
      <c r="H7843" s="15"/>
      <c r="I7843" s="15"/>
      <c r="J7843" s="15"/>
      <c r="K7843" s="19"/>
      <c r="L7843" s="24" t="str">
        <f t="shared" ca="1" si="123"/>
        <v>-</v>
      </c>
      <c r="M7843" s="15"/>
      <c r="N7843" s="15"/>
      <c r="O7843" s="15"/>
      <c r="P7843" s="15"/>
    </row>
    <row r="7844" spans="1:16" x14ac:dyDescent="0.25">
      <c r="L7844" s="21" t="str">
        <f t="shared" ca="1" si="123"/>
        <v>-</v>
      </c>
    </row>
    <row r="7845" spans="1:16" x14ac:dyDescent="0.25">
      <c r="A7845" s="15"/>
      <c r="B7845" s="19"/>
      <c r="C7845" s="15"/>
      <c r="D7845" s="15"/>
      <c r="E7845" s="15"/>
      <c r="F7845" s="15"/>
      <c r="G7845" s="15"/>
      <c r="H7845" s="15"/>
      <c r="I7845" s="15"/>
      <c r="J7845" s="15"/>
      <c r="K7845" s="19"/>
      <c r="L7845" s="24" t="str">
        <f t="shared" ca="1" si="123"/>
        <v>-</v>
      </c>
      <c r="M7845" s="15"/>
      <c r="N7845" s="15"/>
      <c r="O7845" s="15"/>
      <c r="P7845" s="15"/>
    </row>
    <row r="7846" spans="1:16" x14ac:dyDescent="0.25">
      <c r="L7846" s="21" t="str">
        <f t="shared" ca="1" si="123"/>
        <v>-</v>
      </c>
    </row>
    <row r="7847" spans="1:16" x14ac:dyDescent="0.25">
      <c r="A7847" s="15"/>
      <c r="B7847" s="19"/>
      <c r="C7847" s="15"/>
      <c r="D7847" s="15"/>
      <c r="E7847" s="15"/>
      <c r="F7847" s="15"/>
      <c r="G7847" s="15"/>
      <c r="H7847" s="15"/>
      <c r="I7847" s="15"/>
      <c r="J7847" s="15"/>
      <c r="K7847" s="19"/>
      <c r="L7847" s="24" t="str">
        <f t="shared" ca="1" si="123"/>
        <v>-</v>
      </c>
      <c r="M7847" s="15"/>
      <c r="N7847" s="15"/>
      <c r="O7847" s="15"/>
      <c r="P7847" s="15"/>
    </row>
    <row r="7848" spans="1:16" x14ac:dyDescent="0.25">
      <c r="L7848" s="21" t="str">
        <f t="shared" ca="1" si="123"/>
        <v>-</v>
      </c>
    </row>
    <row r="7849" spans="1:16" x14ac:dyDescent="0.25">
      <c r="A7849" s="15"/>
      <c r="B7849" s="19"/>
      <c r="C7849" s="15"/>
      <c r="D7849" s="15"/>
      <c r="E7849" s="15"/>
      <c r="F7849" s="15"/>
      <c r="G7849" s="15"/>
      <c r="H7849" s="15"/>
      <c r="I7849" s="15"/>
      <c r="J7849" s="15"/>
      <c r="K7849" s="19"/>
      <c r="L7849" s="24" t="str">
        <f t="shared" ca="1" si="123"/>
        <v>-</v>
      </c>
      <c r="M7849" s="15"/>
      <c r="N7849" s="15"/>
      <c r="O7849" s="15"/>
      <c r="P7849" s="15"/>
    </row>
    <row r="7850" spans="1:16" x14ac:dyDescent="0.25">
      <c r="L7850" s="21" t="str">
        <f t="shared" ca="1" si="123"/>
        <v>-</v>
      </c>
    </row>
    <row r="7851" spans="1:16" x14ac:dyDescent="0.25">
      <c r="A7851" s="15"/>
      <c r="B7851" s="19"/>
      <c r="C7851" s="15"/>
      <c r="D7851" s="15"/>
      <c r="E7851" s="15"/>
      <c r="F7851" s="15"/>
      <c r="G7851" s="15"/>
      <c r="H7851" s="15"/>
      <c r="I7851" s="15"/>
      <c r="J7851" s="15"/>
      <c r="K7851" s="19"/>
      <c r="L7851" s="24" t="str">
        <f t="shared" ca="1" si="123"/>
        <v>-</v>
      </c>
      <c r="M7851" s="15"/>
      <c r="N7851" s="15"/>
      <c r="O7851" s="15"/>
      <c r="P7851" s="15"/>
    </row>
    <row r="7852" spans="1:16" x14ac:dyDescent="0.25">
      <c r="L7852" s="21" t="str">
        <f t="shared" ca="1" si="123"/>
        <v>-</v>
      </c>
    </row>
    <row r="7853" spans="1:16" x14ac:dyDescent="0.25">
      <c r="A7853" s="15"/>
      <c r="B7853" s="19"/>
      <c r="C7853" s="15"/>
      <c r="D7853" s="15"/>
      <c r="E7853" s="15"/>
      <c r="F7853" s="15"/>
      <c r="G7853" s="15"/>
      <c r="H7853" s="15"/>
      <c r="I7853" s="15"/>
      <c r="J7853" s="15"/>
      <c r="K7853" s="19"/>
      <c r="L7853" s="24" t="str">
        <f t="shared" ca="1" si="123"/>
        <v>-</v>
      </c>
      <c r="M7853" s="15"/>
      <c r="N7853" s="15"/>
      <c r="O7853" s="15"/>
      <c r="P7853" s="15"/>
    </row>
    <row r="7854" spans="1:16" x14ac:dyDescent="0.25">
      <c r="L7854" s="21" t="str">
        <f t="shared" ca="1" si="123"/>
        <v>-</v>
      </c>
    </row>
    <row r="7855" spans="1:16" x14ac:dyDescent="0.25">
      <c r="A7855" s="15"/>
      <c r="B7855" s="19"/>
      <c r="C7855" s="15"/>
      <c r="D7855" s="15"/>
      <c r="E7855" s="15"/>
      <c r="F7855" s="15"/>
      <c r="G7855" s="15"/>
      <c r="H7855" s="15"/>
      <c r="I7855" s="15"/>
      <c r="J7855" s="15"/>
      <c r="K7855" s="19"/>
      <c r="L7855" s="24" t="str">
        <f t="shared" ca="1" si="123"/>
        <v>-</v>
      </c>
      <c r="M7855" s="15"/>
      <c r="N7855" s="15"/>
      <c r="O7855" s="15"/>
      <c r="P7855" s="15"/>
    </row>
    <row r="7856" spans="1:16" x14ac:dyDescent="0.25">
      <c r="L7856" s="21" t="str">
        <f t="shared" ca="1" si="123"/>
        <v>-</v>
      </c>
    </row>
    <row r="7857" spans="1:16" x14ac:dyDescent="0.25">
      <c r="A7857" s="15"/>
      <c r="B7857" s="19"/>
      <c r="C7857" s="15"/>
      <c r="D7857" s="15"/>
      <c r="E7857" s="15"/>
      <c r="F7857" s="15"/>
      <c r="G7857" s="15"/>
      <c r="H7857" s="15"/>
      <c r="I7857" s="15"/>
      <c r="J7857" s="15"/>
      <c r="K7857" s="19"/>
      <c r="L7857" s="24" t="str">
        <f t="shared" ca="1" si="123"/>
        <v>-</v>
      </c>
      <c r="M7857" s="15"/>
      <c r="N7857" s="15"/>
      <c r="O7857" s="15"/>
      <c r="P7857" s="15"/>
    </row>
    <row r="7858" spans="1:16" x14ac:dyDescent="0.25">
      <c r="L7858" s="21" t="str">
        <f t="shared" ca="1" si="123"/>
        <v>-</v>
      </c>
    </row>
    <row r="7859" spans="1:16" x14ac:dyDescent="0.25">
      <c r="A7859" s="15"/>
      <c r="B7859" s="19"/>
      <c r="C7859" s="15"/>
      <c r="D7859" s="15"/>
      <c r="E7859" s="15"/>
      <c r="F7859" s="15"/>
      <c r="G7859" s="15"/>
      <c r="H7859" s="15"/>
      <c r="I7859" s="15"/>
      <c r="J7859" s="15"/>
      <c r="K7859" s="19"/>
      <c r="L7859" s="24" t="str">
        <f t="shared" ca="1" si="123"/>
        <v>-</v>
      </c>
      <c r="M7859" s="15"/>
      <c r="N7859" s="15"/>
      <c r="O7859" s="15"/>
      <c r="P7859" s="15"/>
    </row>
    <row r="7860" spans="1:16" x14ac:dyDescent="0.25">
      <c r="L7860" s="21" t="str">
        <f t="shared" ca="1" si="123"/>
        <v>-</v>
      </c>
    </row>
    <row r="7861" spans="1:16" x14ac:dyDescent="0.25">
      <c r="A7861" s="15"/>
      <c r="B7861" s="19"/>
      <c r="C7861" s="15"/>
      <c r="D7861" s="15"/>
      <c r="E7861" s="15"/>
      <c r="F7861" s="15"/>
      <c r="G7861" s="15"/>
      <c r="H7861" s="15"/>
      <c r="I7861" s="15"/>
      <c r="J7861" s="15"/>
      <c r="K7861" s="19"/>
      <c r="L7861" s="24" t="str">
        <f t="shared" ca="1" si="123"/>
        <v>-</v>
      </c>
      <c r="M7861" s="15"/>
      <c r="N7861" s="15"/>
      <c r="O7861" s="15"/>
      <c r="P7861" s="15"/>
    </row>
    <row r="7862" spans="1:16" x14ac:dyDescent="0.25">
      <c r="L7862" s="21" t="str">
        <f t="shared" ca="1" si="123"/>
        <v>-</v>
      </c>
    </row>
    <row r="7863" spans="1:16" x14ac:dyDescent="0.25">
      <c r="A7863" s="15"/>
      <c r="B7863" s="19"/>
      <c r="C7863" s="15"/>
      <c r="D7863" s="15"/>
      <c r="E7863" s="15"/>
      <c r="F7863" s="15"/>
      <c r="G7863" s="15"/>
      <c r="H7863" s="15"/>
      <c r="I7863" s="15"/>
      <c r="J7863" s="15"/>
      <c r="K7863" s="19"/>
      <c r="L7863" s="24" t="str">
        <f t="shared" ca="1" si="123"/>
        <v>-</v>
      </c>
      <c r="M7863" s="15"/>
      <c r="N7863" s="15"/>
      <c r="O7863" s="15"/>
      <c r="P7863" s="15"/>
    </row>
    <row r="7864" spans="1:16" x14ac:dyDescent="0.25">
      <c r="L7864" s="21" t="str">
        <f t="shared" ca="1" si="123"/>
        <v>-</v>
      </c>
    </row>
    <row r="7865" spans="1:16" x14ac:dyDescent="0.25">
      <c r="A7865" s="15"/>
      <c r="B7865" s="19"/>
      <c r="C7865" s="15"/>
      <c r="D7865" s="15"/>
      <c r="E7865" s="15"/>
      <c r="F7865" s="15"/>
      <c r="G7865" s="15"/>
      <c r="H7865" s="15"/>
      <c r="I7865" s="15"/>
      <c r="J7865" s="15"/>
      <c r="K7865" s="19"/>
      <c r="L7865" s="24" t="str">
        <f t="shared" ca="1" si="123"/>
        <v>-</v>
      </c>
      <c r="M7865" s="15"/>
      <c r="N7865" s="15"/>
      <c r="O7865" s="15"/>
      <c r="P7865" s="15"/>
    </row>
    <row r="7866" spans="1:16" x14ac:dyDescent="0.25">
      <c r="L7866" s="21" t="str">
        <f t="shared" ca="1" si="123"/>
        <v>-</v>
      </c>
    </row>
    <row r="7867" spans="1:16" x14ac:dyDescent="0.25">
      <c r="A7867" s="15"/>
      <c r="B7867" s="19"/>
      <c r="C7867" s="15"/>
      <c r="D7867" s="15"/>
      <c r="E7867" s="15"/>
      <c r="F7867" s="15"/>
      <c r="G7867" s="15"/>
      <c r="H7867" s="15"/>
      <c r="I7867" s="15"/>
      <c r="J7867" s="15"/>
      <c r="K7867" s="19"/>
      <c r="L7867" s="24" t="str">
        <f t="shared" ca="1" si="123"/>
        <v>-</v>
      </c>
      <c r="M7867" s="15"/>
      <c r="N7867" s="15"/>
      <c r="O7867" s="15"/>
      <c r="P7867" s="15"/>
    </row>
    <row r="7868" spans="1:16" x14ac:dyDescent="0.25">
      <c r="L7868" s="21" t="str">
        <f t="shared" ca="1" si="123"/>
        <v>-</v>
      </c>
    </row>
    <row r="7869" spans="1:16" x14ac:dyDescent="0.25">
      <c r="A7869" s="15"/>
      <c r="B7869" s="19"/>
      <c r="C7869" s="15"/>
      <c r="D7869" s="15"/>
      <c r="E7869" s="15"/>
      <c r="F7869" s="15"/>
      <c r="G7869" s="15"/>
      <c r="H7869" s="15"/>
      <c r="I7869" s="15"/>
      <c r="J7869" s="15"/>
      <c r="K7869" s="19"/>
      <c r="L7869" s="24" t="str">
        <f t="shared" ca="1" si="123"/>
        <v>-</v>
      </c>
      <c r="M7869" s="15"/>
      <c r="N7869" s="15"/>
      <c r="O7869" s="15"/>
      <c r="P7869" s="15"/>
    </row>
    <row r="7870" spans="1:16" x14ac:dyDescent="0.25">
      <c r="L7870" s="21" t="str">
        <f t="shared" ca="1" si="123"/>
        <v>-</v>
      </c>
    </row>
    <row r="7871" spans="1:16" x14ac:dyDescent="0.25">
      <c r="A7871" s="15"/>
      <c r="B7871" s="19"/>
      <c r="C7871" s="15"/>
      <c r="D7871" s="15"/>
      <c r="E7871" s="15"/>
      <c r="F7871" s="15"/>
      <c r="G7871" s="15"/>
      <c r="H7871" s="15"/>
      <c r="I7871" s="15"/>
      <c r="J7871" s="15"/>
      <c r="K7871" s="19"/>
      <c r="L7871" s="24" t="str">
        <f t="shared" ca="1" si="123"/>
        <v>-</v>
      </c>
      <c r="M7871" s="15"/>
      <c r="N7871" s="15"/>
      <c r="O7871" s="15"/>
      <c r="P7871" s="15"/>
    </row>
    <row r="7872" spans="1:16" x14ac:dyDescent="0.25">
      <c r="L7872" s="21" t="str">
        <f t="shared" ca="1" si="123"/>
        <v>-</v>
      </c>
    </row>
    <row r="7873" spans="1:16" x14ac:dyDescent="0.25">
      <c r="A7873" s="15"/>
      <c r="B7873" s="19"/>
      <c r="C7873" s="15"/>
      <c r="D7873" s="15"/>
      <c r="E7873" s="15"/>
      <c r="F7873" s="15"/>
      <c r="G7873" s="15"/>
      <c r="H7873" s="15"/>
      <c r="I7873" s="15"/>
      <c r="J7873" s="15"/>
      <c r="K7873" s="19"/>
      <c r="L7873" s="24" t="str">
        <f t="shared" ca="1" si="123"/>
        <v>-</v>
      </c>
      <c r="M7873" s="15"/>
      <c r="N7873" s="15"/>
      <c r="O7873" s="15"/>
      <c r="P7873" s="15"/>
    </row>
    <row r="7874" spans="1:16" x14ac:dyDescent="0.25">
      <c r="L7874" s="21" t="str">
        <f t="shared" ca="1" si="123"/>
        <v>-</v>
      </c>
    </row>
    <row r="7875" spans="1:16" x14ac:dyDescent="0.25">
      <c r="A7875" s="15"/>
      <c r="B7875" s="19"/>
      <c r="C7875" s="15"/>
      <c r="D7875" s="15"/>
      <c r="E7875" s="15"/>
      <c r="F7875" s="15"/>
      <c r="G7875" s="15"/>
      <c r="H7875" s="15"/>
      <c r="I7875" s="15"/>
      <c r="J7875" s="15"/>
      <c r="K7875" s="19"/>
      <c r="L7875" s="24" t="str">
        <f t="shared" ca="1" si="123"/>
        <v>-</v>
      </c>
      <c r="M7875" s="15"/>
      <c r="N7875" s="15"/>
      <c r="O7875" s="15"/>
      <c r="P7875" s="15"/>
    </row>
    <row r="7876" spans="1:16" x14ac:dyDescent="0.25">
      <c r="L7876" s="21" t="str">
        <f t="shared" ca="1" si="123"/>
        <v>-</v>
      </c>
    </row>
    <row r="7877" spans="1:16" x14ac:dyDescent="0.25">
      <c r="A7877" s="15"/>
      <c r="B7877" s="19"/>
      <c r="C7877" s="15"/>
      <c r="D7877" s="15"/>
      <c r="E7877" s="15"/>
      <c r="F7877" s="15"/>
      <c r="G7877" s="15"/>
      <c r="H7877" s="15"/>
      <c r="I7877" s="15"/>
      <c r="J7877" s="15"/>
      <c r="K7877" s="19"/>
      <c r="L7877" s="24" t="str">
        <f t="shared" ca="1" si="123"/>
        <v>-</v>
      </c>
      <c r="M7877" s="15"/>
      <c r="N7877" s="15"/>
      <c r="O7877" s="15"/>
      <c r="P7877" s="15"/>
    </row>
    <row r="7878" spans="1:16" x14ac:dyDescent="0.25">
      <c r="L7878" s="21" t="str">
        <f t="shared" ref="L7878:L7941" ca="1" si="124">IF(B7878&gt;1/1/1900, (IF(M7878="Closed",(DATEDIF(B7878,K7878,"d"))-(DATEDIF(H7878,J7878,"d")),IF(OR(M7878="Pending",ISBLANK(K7878)),TODAY()-B7878))),"-")</f>
        <v>-</v>
      </c>
    </row>
    <row r="7879" spans="1:16" x14ac:dyDescent="0.25">
      <c r="A7879" s="15"/>
      <c r="B7879" s="19"/>
      <c r="C7879" s="15"/>
      <c r="D7879" s="15"/>
      <c r="E7879" s="15"/>
      <c r="F7879" s="15"/>
      <c r="G7879" s="15"/>
      <c r="H7879" s="15"/>
      <c r="I7879" s="15"/>
      <c r="J7879" s="15"/>
      <c r="K7879" s="19"/>
      <c r="L7879" s="24" t="str">
        <f t="shared" ca="1" si="124"/>
        <v>-</v>
      </c>
      <c r="M7879" s="15"/>
      <c r="N7879" s="15"/>
      <c r="O7879" s="15"/>
      <c r="P7879" s="15"/>
    </row>
    <row r="7880" spans="1:16" x14ac:dyDescent="0.25">
      <c r="L7880" s="21" t="str">
        <f t="shared" ca="1" si="124"/>
        <v>-</v>
      </c>
    </row>
    <row r="7881" spans="1:16" x14ac:dyDescent="0.25">
      <c r="A7881" s="15"/>
      <c r="B7881" s="19"/>
      <c r="C7881" s="15"/>
      <c r="D7881" s="15"/>
      <c r="E7881" s="15"/>
      <c r="F7881" s="15"/>
      <c r="G7881" s="15"/>
      <c r="H7881" s="15"/>
      <c r="I7881" s="15"/>
      <c r="J7881" s="15"/>
      <c r="K7881" s="19"/>
      <c r="L7881" s="24" t="str">
        <f t="shared" ca="1" si="124"/>
        <v>-</v>
      </c>
      <c r="M7881" s="15"/>
      <c r="N7881" s="15"/>
      <c r="O7881" s="15"/>
      <c r="P7881" s="15"/>
    </row>
    <row r="7882" spans="1:16" x14ac:dyDescent="0.25">
      <c r="L7882" s="21" t="str">
        <f t="shared" ca="1" si="124"/>
        <v>-</v>
      </c>
    </row>
    <row r="7883" spans="1:16" x14ac:dyDescent="0.25">
      <c r="A7883" s="15"/>
      <c r="B7883" s="19"/>
      <c r="C7883" s="15"/>
      <c r="D7883" s="15"/>
      <c r="E7883" s="15"/>
      <c r="F7883" s="15"/>
      <c r="G7883" s="15"/>
      <c r="H7883" s="15"/>
      <c r="I7883" s="15"/>
      <c r="J7883" s="15"/>
      <c r="K7883" s="19"/>
      <c r="L7883" s="24" t="str">
        <f t="shared" ca="1" si="124"/>
        <v>-</v>
      </c>
      <c r="M7883" s="15"/>
      <c r="N7883" s="15"/>
      <c r="O7883" s="15"/>
      <c r="P7883" s="15"/>
    </row>
    <row r="7884" spans="1:16" x14ac:dyDescent="0.25">
      <c r="L7884" s="21" t="str">
        <f t="shared" ca="1" si="124"/>
        <v>-</v>
      </c>
    </row>
    <row r="7885" spans="1:16" x14ac:dyDescent="0.25">
      <c r="A7885" s="15"/>
      <c r="B7885" s="19"/>
      <c r="C7885" s="15"/>
      <c r="D7885" s="15"/>
      <c r="E7885" s="15"/>
      <c r="F7885" s="15"/>
      <c r="G7885" s="15"/>
      <c r="H7885" s="15"/>
      <c r="I7885" s="15"/>
      <c r="J7885" s="15"/>
      <c r="K7885" s="19"/>
      <c r="L7885" s="24" t="str">
        <f t="shared" ca="1" si="124"/>
        <v>-</v>
      </c>
      <c r="M7885" s="15"/>
      <c r="N7885" s="15"/>
      <c r="O7885" s="15"/>
      <c r="P7885" s="15"/>
    </row>
    <row r="7886" spans="1:16" x14ac:dyDescent="0.25">
      <c r="L7886" s="21" t="str">
        <f t="shared" ca="1" si="124"/>
        <v>-</v>
      </c>
    </row>
    <row r="7887" spans="1:16" x14ac:dyDescent="0.25">
      <c r="A7887" s="15"/>
      <c r="B7887" s="19"/>
      <c r="C7887" s="15"/>
      <c r="D7887" s="15"/>
      <c r="E7887" s="15"/>
      <c r="F7887" s="15"/>
      <c r="G7887" s="15"/>
      <c r="H7887" s="15"/>
      <c r="I7887" s="15"/>
      <c r="J7887" s="15"/>
      <c r="K7887" s="19"/>
      <c r="L7887" s="24" t="str">
        <f t="shared" ca="1" si="124"/>
        <v>-</v>
      </c>
      <c r="M7887" s="15"/>
      <c r="N7887" s="15"/>
      <c r="O7887" s="15"/>
      <c r="P7887" s="15"/>
    </row>
    <row r="7888" spans="1:16" x14ac:dyDescent="0.25">
      <c r="L7888" s="21" t="str">
        <f t="shared" ca="1" si="124"/>
        <v>-</v>
      </c>
    </row>
    <row r="7889" spans="1:16" x14ac:dyDescent="0.25">
      <c r="A7889" s="15"/>
      <c r="B7889" s="19"/>
      <c r="C7889" s="15"/>
      <c r="D7889" s="15"/>
      <c r="E7889" s="15"/>
      <c r="F7889" s="15"/>
      <c r="G7889" s="15"/>
      <c r="H7889" s="15"/>
      <c r="I7889" s="15"/>
      <c r="J7889" s="15"/>
      <c r="K7889" s="19"/>
      <c r="L7889" s="24" t="str">
        <f t="shared" ca="1" si="124"/>
        <v>-</v>
      </c>
      <c r="M7889" s="15"/>
      <c r="N7889" s="15"/>
      <c r="O7889" s="15"/>
      <c r="P7889" s="15"/>
    </row>
    <row r="7890" spans="1:16" x14ac:dyDescent="0.25">
      <c r="L7890" s="21" t="str">
        <f t="shared" ca="1" si="124"/>
        <v>-</v>
      </c>
    </row>
    <row r="7891" spans="1:16" x14ac:dyDescent="0.25">
      <c r="A7891" s="15"/>
      <c r="B7891" s="19"/>
      <c r="C7891" s="15"/>
      <c r="D7891" s="15"/>
      <c r="E7891" s="15"/>
      <c r="F7891" s="15"/>
      <c r="G7891" s="15"/>
      <c r="H7891" s="15"/>
      <c r="I7891" s="15"/>
      <c r="J7891" s="15"/>
      <c r="K7891" s="19"/>
      <c r="L7891" s="24" t="str">
        <f t="shared" ca="1" si="124"/>
        <v>-</v>
      </c>
      <c r="M7891" s="15"/>
      <c r="N7891" s="15"/>
      <c r="O7891" s="15"/>
      <c r="P7891" s="15"/>
    </row>
    <row r="7892" spans="1:16" x14ac:dyDescent="0.25">
      <c r="L7892" s="21" t="str">
        <f t="shared" ca="1" si="124"/>
        <v>-</v>
      </c>
    </row>
    <row r="7893" spans="1:16" x14ac:dyDescent="0.25">
      <c r="A7893" s="15"/>
      <c r="B7893" s="19"/>
      <c r="C7893" s="15"/>
      <c r="D7893" s="15"/>
      <c r="E7893" s="15"/>
      <c r="F7893" s="15"/>
      <c r="G7893" s="15"/>
      <c r="H7893" s="15"/>
      <c r="I7893" s="15"/>
      <c r="J7893" s="15"/>
      <c r="K7893" s="19"/>
      <c r="L7893" s="24" t="str">
        <f t="shared" ca="1" si="124"/>
        <v>-</v>
      </c>
      <c r="M7893" s="15"/>
      <c r="N7893" s="15"/>
      <c r="O7893" s="15"/>
      <c r="P7893" s="15"/>
    </row>
    <row r="7894" spans="1:16" x14ac:dyDescent="0.25">
      <c r="L7894" s="21" t="str">
        <f t="shared" ca="1" si="124"/>
        <v>-</v>
      </c>
    </row>
    <row r="7895" spans="1:16" x14ac:dyDescent="0.25">
      <c r="A7895" s="15"/>
      <c r="B7895" s="19"/>
      <c r="C7895" s="15"/>
      <c r="D7895" s="15"/>
      <c r="E7895" s="15"/>
      <c r="F7895" s="15"/>
      <c r="G7895" s="15"/>
      <c r="H7895" s="15"/>
      <c r="I7895" s="15"/>
      <c r="J7895" s="15"/>
      <c r="K7895" s="19"/>
      <c r="L7895" s="24" t="str">
        <f t="shared" ca="1" si="124"/>
        <v>-</v>
      </c>
      <c r="M7895" s="15"/>
      <c r="N7895" s="15"/>
      <c r="O7895" s="15"/>
      <c r="P7895" s="15"/>
    </row>
    <row r="7896" spans="1:16" x14ac:dyDescent="0.25">
      <c r="L7896" s="21" t="str">
        <f t="shared" ca="1" si="124"/>
        <v>-</v>
      </c>
    </row>
    <row r="7897" spans="1:16" x14ac:dyDescent="0.25">
      <c r="A7897" s="15"/>
      <c r="B7897" s="19"/>
      <c r="C7897" s="15"/>
      <c r="D7897" s="15"/>
      <c r="E7897" s="15"/>
      <c r="F7897" s="15"/>
      <c r="G7897" s="15"/>
      <c r="H7897" s="15"/>
      <c r="I7897" s="15"/>
      <c r="J7897" s="15"/>
      <c r="K7897" s="19"/>
      <c r="L7897" s="24" t="str">
        <f t="shared" ca="1" si="124"/>
        <v>-</v>
      </c>
      <c r="M7897" s="15"/>
      <c r="N7897" s="15"/>
      <c r="O7897" s="15"/>
      <c r="P7897" s="15"/>
    </row>
    <row r="7898" spans="1:16" x14ac:dyDescent="0.25">
      <c r="L7898" s="21" t="str">
        <f t="shared" ca="1" si="124"/>
        <v>-</v>
      </c>
    </row>
    <row r="7899" spans="1:16" x14ac:dyDescent="0.25">
      <c r="A7899" s="15"/>
      <c r="B7899" s="19"/>
      <c r="C7899" s="15"/>
      <c r="D7899" s="15"/>
      <c r="E7899" s="15"/>
      <c r="F7899" s="15"/>
      <c r="G7899" s="15"/>
      <c r="H7899" s="15"/>
      <c r="I7899" s="15"/>
      <c r="J7899" s="15"/>
      <c r="K7899" s="19"/>
      <c r="L7899" s="24" t="str">
        <f t="shared" ca="1" si="124"/>
        <v>-</v>
      </c>
      <c r="M7899" s="15"/>
      <c r="N7899" s="15"/>
      <c r="O7899" s="15"/>
      <c r="P7899" s="15"/>
    </row>
    <row r="7900" spans="1:16" x14ac:dyDescent="0.25">
      <c r="L7900" s="21" t="str">
        <f t="shared" ca="1" si="124"/>
        <v>-</v>
      </c>
    </row>
    <row r="7901" spans="1:16" x14ac:dyDescent="0.25">
      <c r="A7901" s="15"/>
      <c r="B7901" s="19"/>
      <c r="C7901" s="15"/>
      <c r="D7901" s="15"/>
      <c r="E7901" s="15"/>
      <c r="F7901" s="15"/>
      <c r="G7901" s="15"/>
      <c r="H7901" s="15"/>
      <c r="I7901" s="15"/>
      <c r="J7901" s="15"/>
      <c r="K7901" s="19"/>
      <c r="L7901" s="24" t="str">
        <f t="shared" ca="1" si="124"/>
        <v>-</v>
      </c>
      <c r="M7901" s="15"/>
      <c r="N7901" s="15"/>
      <c r="O7901" s="15"/>
      <c r="P7901" s="15"/>
    </row>
    <row r="7902" spans="1:16" x14ac:dyDescent="0.25">
      <c r="L7902" s="21" t="str">
        <f t="shared" ca="1" si="124"/>
        <v>-</v>
      </c>
    </row>
    <row r="7903" spans="1:16" x14ac:dyDescent="0.25">
      <c r="A7903" s="15"/>
      <c r="B7903" s="19"/>
      <c r="C7903" s="15"/>
      <c r="D7903" s="15"/>
      <c r="E7903" s="15"/>
      <c r="F7903" s="15"/>
      <c r="G7903" s="15"/>
      <c r="H7903" s="15"/>
      <c r="I7903" s="15"/>
      <c r="J7903" s="15"/>
      <c r="K7903" s="19"/>
      <c r="L7903" s="24" t="str">
        <f t="shared" ca="1" si="124"/>
        <v>-</v>
      </c>
      <c r="M7903" s="15"/>
      <c r="N7903" s="15"/>
      <c r="O7903" s="15"/>
      <c r="P7903" s="15"/>
    </row>
    <row r="7904" spans="1:16" x14ac:dyDescent="0.25">
      <c r="L7904" s="21" t="str">
        <f t="shared" ca="1" si="124"/>
        <v>-</v>
      </c>
    </row>
    <row r="7905" spans="1:16" x14ac:dyDescent="0.25">
      <c r="A7905" s="15"/>
      <c r="B7905" s="19"/>
      <c r="C7905" s="15"/>
      <c r="D7905" s="15"/>
      <c r="E7905" s="15"/>
      <c r="F7905" s="15"/>
      <c r="G7905" s="15"/>
      <c r="H7905" s="15"/>
      <c r="I7905" s="15"/>
      <c r="J7905" s="15"/>
      <c r="K7905" s="19"/>
      <c r="L7905" s="24" t="str">
        <f t="shared" ca="1" si="124"/>
        <v>-</v>
      </c>
      <c r="M7905" s="15"/>
      <c r="N7905" s="15"/>
      <c r="O7905" s="15"/>
      <c r="P7905" s="15"/>
    </row>
    <row r="7906" spans="1:16" x14ac:dyDescent="0.25">
      <c r="L7906" s="21" t="str">
        <f t="shared" ca="1" si="124"/>
        <v>-</v>
      </c>
    </row>
    <row r="7907" spans="1:16" x14ac:dyDescent="0.25">
      <c r="A7907" s="15"/>
      <c r="B7907" s="19"/>
      <c r="C7907" s="15"/>
      <c r="D7907" s="15"/>
      <c r="E7907" s="15"/>
      <c r="F7907" s="15"/>
      <c r="G7907" s="15"/>
      <c r="H7907" s="15"/>
      <c r="I7907" s="15"/>
      <c r="J7907" s="15"/>
      <c r="K7907" s="19"/>
      <c r="L7907" s="24" t="str">
        <f t="shared" ca="1" si="124"/>
        <v>-</v>
      </c>
      <c r="M7907" s="15"/>
      <c r="N7907" s="15"/>
      <c r="O7907" s="15"/>
      <c r="P7907" s="15"/>
    </row>
    <row r="7908" spans="1:16" x14ac:dyDescent="0.25">
      <c r="L7908" s="21" t="str">
        <f t="shared" ca="1" si="124"/>
        <v>-</v>
      </c>
    </row>
    <row r="7909" spans="1:16" x14ac:dyDescent="0.25">
      <c r="A7909" s="15"/>
      <c r="B7909" s="19"/>
      <c r="C7909" s="15"/>
      <c r="D7909" s="15"/>
      <c r="E7909" s="15"/>
      <c r="F7909" s="15"/>
      <c r="G7909" s="15"/>
      <c r="H7909" s="15"/>
      <c r="I7909" s="15"/>
      <c r="J7909" s="15"/>
      <c r="K7909" s="19"/>
      <c r="L7909" s="24" t="str">
        <f t="shared" ca="1" si="124"/>
        <v>-</v>
      </c>
      <c r="M7909" s="15"/>
      <c r="N7909" s="15"/>
      <c r="O7909" s="15"/>
      <c r="P7909" s="15"/>
    </row>
    <row r="7910" spans="1:16" x14ac:dyDescent="0.25">
      <c r="L7910" s="21" t="str">
        <f t="shared" ca="1" si="124"/>
        <v>-</v>
      </c>
    </row>
    <row r="7911" spans="1:16" x14ac:dyDescent="0.25">
      <c r="A7911" s="15"/>
      <c r="B7911" s="19"/>
      <c r="C7911" s="15"/>
      <c r="D7911" s="15"/>
      <c r="E7911" s="15"/>
      <c r="F7911" s="15"/>
      <c r="G7911" s="15"/>
      <c r="H7911" s="15"/>
      <c r="I7911" s="15"/>
      <c r="J7911" s="15"/>
      <c r="K7911" s="19"/>
      <c r="L7911" s="24" t="str">
        <f t="shared" ca="1" si="124"/>
        <v>-</v>
      </c>
      <c r="M7911" s="15"/>
      <c r="N7911" s="15"/>
      <c r="O7911" s="15"/>
      <c r="P7911" s="15"/>
    </row>
    <row r="7912" spans="1:16" x14ac:dyDescent="0.25">
      <c r="L7912" s="21" t="str">
        <f t="shared" ca="1" si="124"/>
        <v>-</v>
      </c>
    </row>
    <row r="7913" spans="1:16" x14ac:dyDescent="0.25">
      <c r="A7913" s="15"/>
      <c r="B7913" s="19"/>
      <c r="C7913" s="15"/>
      <c r="D7913" s="15"/>
      <c r="E7913" s="15"/>
      <c r="F7913" s="15"/>
      <c r="G7913" s="15"/>
      <c r="H7913" s="15"/>
      <c r="I7913" s="15"/>
      <c r="J7913" s="15"/>
      <c r="K7913" s="19"/>
      <c r="L7913" s="24" t="str">
        <f t="shared" ca="1" si="124"/>
        <v>-</v>
      </c>
      <c r="M7913" s="15"/>
      <c r="N7913" s="15"/>
      <c r="O7913" s="15"/>
      <c r="P7913" s="15"/>
    </row>
    <row r="7914" spans="1:16" x14ac:dyDescent="0.25">
      <c r="L7914" s="21" t="str">
        <f t="shared" ca="1" si="124"/>
        <v>-</v>
      </c>
    </row>
    <row r="7915" spans="1:16" x14ac:dyDescent="0.25">
      <c r="A7915" s="15"/>
      <c r="B7915" s="19"/>
      <c r="C7915" s="15"/>
      <c r="D7915" s="15"/>
      <c r="E7915" s="15"/>
      <c r="F7915" s="15"/>
      <c r="G7915" s="15"/>
      <c r="H7915" s="15"/>
      <c r="I7915" s="15"/>
      <c r="J7915" s="15"/>
      <c r="K7915" s="19"/>
      <c r="L7915" s="24" t="str">
        <f t="shared" ca="1" si="124"/>
        <v>-</v>
      </c>
      <c r="M7915" s="15"/>
      <c r="N7915" s="15"/>
      <c r="O7915" s="15"/>
      <c r="P7915" s="15"/>
    </row>
    <row r="7916" spans="1:16" x14ac:dyDescent="0.25">
      <c r="L7916" s="21" t="str">
        <f t="shared" ca="1" si="124"/>
        <v>-</v>
      </c>
    </row>
    <row r="7917" spans="1:16" x14ac:dyDescent="0.25">
      <c r="A7917" s="15"/>
      <c r="B7917" s="19"/>
      <c r="C7917" s="15"/>
      <c r="D7917" s="15"/>
      <c r="E7917" s="15"/>
      <c r="F7917" s="15"/>
      <c r="G7917" s="15"/>
      <c r="H7917" s="15"/>
      <c r="I7917" s="15"/>
      <c r="J7917" s="15"/>
      <c r="K7917" s="19"/>
      <c r="L7917" s="24" t="str">
        <f t="shared" ca="1" si="124"/>
        <v>-</v>
      </c>
      <c r="M7917" s="15"/>
      <c r="N7917" s="15"/>
      <c r="O7917" s="15"/>
      <c r="P7917" s="15"/>
    </row>
    <row r="7918" spans="1:16" x14ac:dyDescent="0.25">
      <c r="L7918" s="21" t="str">
        <f t="shared" ca="1" si="124"/>
        <v>-</v>
      </c>
    </row>
    <row r="7919" spans="1:16" x14ac:dyDescent="0.25">
      <c r="A7919" s="15"/>
      <c r="B7919" s="19"/>
      <c r="C7919" s="15"/>
      <c r="D7919" s="15"/>
      <c r="E7919" s="15"/>
      <c r="F7919" s="15"/>
      <c r="G7919" s="15"/>
      <c r="H7919" s="15"/>
      <c r="I7919" s="15"/>
      <c r="J7919" s="15"/>
      <c r="K7919" s="19"/>
      <c r="L7919" s="24" t="str">
        <f t="shared" ca="1" si="124"/>
        <v>-</v>
      </c>
      <c r="M7919" s="15"/>
      <c r="N7919" s="15"/>
      <c r="O7919" s="15"/>
      <c r="P7919" s="15"/>
    </row>
    <row r="7920" spans="1:16" x14ac:dyDescent="0.25">
      <c r="L7920" s="21" t="str">
        <f t="shared" ca="1" si="124"/>
        <v>-</v>
      </c>
    </row>
    <row r="7921" spans="1:16" x14ac:dyDescent="0.25">
      <c r="A7921" s="15"/>
      <c r="B7921" s="19"/>
      <c r="C7921" s="15"/>
      <c r="D7921" s="15"/>
      <c r="E7921" s="15"/>
      <c r="F7921" s="15"/>
      <c r="G7921" s="15"/>
      <c r="H7921" s="15"/>
      <c r="I7921" s="15"/>
      <c r="J7921" s="15"/>
      <c r="K7921" s="19"/>
      <c r="L7921" s="24" t="str">
        <f t="shared" ca="1" si="124"/>
        <v>-</v>
      </c>
      <c r="M7921" s="15"/>
      <c r="N7921" s="15"/>
      <c r="O7921" s="15"/>
      <c r="P7921" s="15"/>
    </row>
    <row r="7922" spans="1:16" x14ac:dyDescent="0.25">
      <c r="L7922" s="21" t="str">
        <f t="shared" ca="1" si="124"/>
        <v>-</v>
      </c>
    </row>
    <row r="7923" spans="1:16" x14ac:dyDescent="0.25">
      <c r="A7923" s="15"/>
      <c r="B7923" s="19"/>
      <c r="C7923" s="15"/>
      <c r="D7923" s="15"/>
      <c r="E7923" s="15"/>
      <c r="F7923" s="15"/>
      <c r="G7923" s="15"/>
      <c r="H7923" s="15"/>
      <c r="I7923" s="15"/>
      <c r="J7923" s="15"/>
      <c r="K7923" s="19"/>
      <c r="L7923" s="24" t="str">
        <f t="shared" ca="1" si="124"/>
        <v>-</v>
      </c>
      <c r="M7923" s="15"/>
      <c r="N7923" s="15"/>
      <c r="O7923" s="15"/>
      <c r="P7923" s="15"/>
    </row>
    <row r="7924" spans="1:16" x14ac:dyDescent="0.25">
      <c r="L7924" s="21" t="str">
        <f t="shared" ca="1" si="124"/>
        <v>-</v>
      </c>
    </row>
    <row r="7925" spans="1:16" x14ac:dyDescent="0.25">
      <c r="A7925" s="15"/>
      <c r="B7925" s="19"/>
      <c r="C7925" s="15"/>
      <c r="D7925" s="15"/>
      <c r="E7925" s="15"/>
      <c r="F7925" s="15"/>
      <c r="G7925" s="15"/>
      <c r="H7925" s="15"/>
      <c r="I7925" s="15"/>
      <c r="J7925" s="15"/>
      <c r="K7925" s="19"/>
      <c r="L7925" s="24" t="str">
        <f t="shared" ca="1" si="124"/>
        <v>-</v>
      </c>
      <c r="M7925" s="15"/>
      <c r="N7925" s="15"/>
      <c r="O7925" s="15"/>
      <c r="P7925" s="15"/>
    </row>
    <row r="7926" spans="1:16" x14ac:dyDescent="0.25">
      <c r="L7926" s="21" t="str">
        <f t="shared" ca="1" si="124"/>
        <v>-</v>
      </c>
    </row>
    <row r="7927" spans="1:16" x14ac:dyDescent="0.25">
      <c r="A7927" s="15"/>
      <c r="B7927" s="19"/>
      <c r="C7927" s="15"/>
      <c r="D7927" s="15"/>
      <c r="E7927" s="15"/>
      <c r="F7927" s="15"/>
      <c r="G7927" s="15"/>
      <c r="H7927" s="15"/>
      <c r="I7927" s="15"/>
      <c r="J7927" s="15"/>
      <c r="K7927" s="19"/>
      <c r="L7927" s="24" t="str">
        <f t="shared" ca="1" si="124"/>
        <v>-</v>
      </c>
      <c r="M7927" s="15"/>
      <c r="N7927" s="15"/>
      <c r="O7927" s="15"/>
      <c r="P7927" s="15"/>
    </row>
    <row r="7928" spans="1:16" x14ac:dyDescent="0.25">
      <c r="L7928" s="21" t="str">
        <f t="shared" ca="1" si="124"/>
        <v>-</v>
      </c>
    </row>
    <row r="7929" spans="1:16" x14ac:dyDescent="0.25">
      <c r="A7929" s="15"/>
      <c r="B7929" s="19"/>
      <c r="C7929" s="15"/>
      <c r="D7929" s="15"/>
      <c r="E7929" s="15"/>
      <c r="F7929" s="15"/>
      <c r="G7929" s="15"/>
      <c r="H7929" s="15"/>
      <c r="I7929" s="15"/>
      <c r="J7929" s="15"/>
      <c r="K7929" s="19"/>
      <c r="L7929" s="24" t="str">
        <f t="shared" ca="1" si="124"/>
        <v>-</v>
      </c>
      <c r="M7929" s="15"/>
      <c r="N7929" s="15"/>
      <c r="O7929" s="15"/>
      <c r="P7929" s="15"/>
    </row>
    <row r="7930" spans="1:16" x14ac:dyDescent="0.25">
      <c r="L7930" s="21" t="str">
        <f t="shared" ca="1" si="124"/>
        <v>-</v>
      </c>
    </row>
    <row r="7931" spans="1:16" x14ac:dyDescent="0.25">
      <c r="A7931" s="15"/>
      <c r="B7931" s="19"/>
      <c r="C7931" s="15"/>
      <c r="D7931" s="15"/>
      <c r="E7931" s="15"/>
      <c r="F7931" s="15"/>
      <c r="G7931" s="15"/>
      <c r="H7931" s="15"/>
      <c r="I7931" s="15"/>
      <c r="J7931" s="15"/>
      <c r="K7931" s="19"/>
      <c r="L7931" s="24" t="str">
        <f t="shared" ca="1" si="124"/>
        <v>-</v>
      </c>
      <c r="M7931" s="15"/>
      <c r="N7931" s="15"/>
      <c r="O7931" s="15"/>
      <c r="P7931" s="15"/>
    </row>
    <row r="7932" spans="1:16" x14ac:dyDescent="0.25">
      <c r="L7932" s="21" t="str">
        <f t="shared" ca="1" si="124"/>
        <v>-</v>
      </c>
    </row>
    <row r="7933" spans="1:16" x14ac:dyDescent="0.25">
      <c r="A7933" s="15"/>
      <c r="B7933" s="19"/>
      <c r="C7933" s="15"/>
      <c r="D7933" s="15"/>
      <c r="E7933" s="15"/>
      <c r="F7933" s="15"/>
      <c r="G7933" s="15"/>
      <c r="H7933" s="15"/>
      <c r="I7933" s="15"/>
      <c r="J7933" s="15"/>
      <c r="K7933" s="19"/>
      <c r="L7933" s="24" t="str">
        <f t="shared" ca="1" si="124"/>
        <v>-</v>
      </c>
      <c r="M7933" s="15"/>
      <c r="N7933" s="15"/>
      <c r="O7933" s="15"/>
      <c r="P7933" s="15"/>
    </row>
    <row r="7934" spans="1:16" x14ac:dyDescent="0.25">
      <c r="L7934" s="21" t="str">
        <f t="shared" ca="1" si="124"/>
        <v>-</v>
      </c>
    </row>
    <row r="7935" spans="1:16" x14ac:dyDescent="0.25">
      <c r="A7935" s="15"/>
      <c r="B7935" s="19"/>
      <c r="C7935" s="15"/>
      <c r="D7935" s="15"/>
      <c r="E7935" s="15"/>
      <c r="F7935" s="15"/>
      <c r="G7935" s="15"/>
      <c r="H7935" s="15"/>
      <c r="I7935" s="15"/>
      <c r="J7935" s="15"/>
      <c r="K7935" s="19"/>
      <c r="L7935" s="24" t="str">
        <f t="shared" ca="1" si="124"/>
        <v>-</v>
      </c>
      <c r="M7935" s="15"/>
      <c r="N7935" s="15"/>
      <c r="O7935" s="15"/>
      <c r="P7935" s="15"/>
    </row>
    <row r="7936" spans="1:16" x14ac:dyDescent="0.25">
      <c r="L7936" s="21" t="str">
        <f t="shared" ca="1" si="124"/>
        <v>-</v>
      </c>
    </row>
    <row r="7937" spans="1:16" x14ac:dyDescent="0.25">
      <c r="A7937" s="15"/>
      <c r="B7937" s="19"/>
      <c r="C7937" s="15"/>
      <c r="D7937" s="15"/>
      <c r="E7937" s="15"/>
      <c r="F7937" s="15"/>
      <c r="G7937" s="15"/>
      <c r="H7937" s="15"/>
      <c r="I7937" s="15"/>
      <c r="J7937" s="15"/>
      <c r="K7937" s="19"/>
      <c r="L7937" s="24" t="str">
        <f t="shared" ca="1" si="124"/>
        <v>-</v>
      </c>
      <c r="M7937" s="15"/>
      <c r="N7937" s="15"/>
      <c r="O7937" s="15"/>
      <c r="P7937" s="15"/>
    </row>
    <row r="7938" spans="1:16" x14ac:dyDescent="0.25">
      <c r="L7938" s="21" t="str">
        <f t="shared" ca="1" si="124"/>
        <v>-</v>
      </c>
    </row>
    <row r="7939" spans="1:16" x14ac:dyDescent="0.25">
      <c r="A7939" s="15"/>
      <c r="B7939" s="19"/>
      <c r="C7939" s="15"/>
      <c r="D7939" s="15"/>
      <c r="E7939" s="15"/>
      <c r="F7939" s="15"/>
      <c r="G7939" s="15"/>
      <c r="H7939" s="15"/>
      <c r="I7939" s="15"/>
      <c r="J7939" s="15"/>
      <c r="K7939" s="19"/>
      <c r="L7939" s="24" t="str">
        <f t="shared" ca="1" si="124"/>
        <v>-</v>
      </c>
      <c r="M7939" s="15"/>
      <c r="N7939" s="15"/>
      <c r="O7939" s="15"/>
      <c r="P7939" s="15"/>
    </row>
    <row r="7940" spans="1:16" x14ac:dyDescent="0.25">
      <c r="L7940" s="21" t="str">
        <f t="shared" ca="1" si="124"/>
        <v>-</v>
      </c>
    </row>
    <row r="7941" spans="1:16" x14ac:dyDescent="0.25">
      <c r="A7941" s="15"/>
      <c r="B7941" s="19"/>
      <c r="C7941" s="15"/>
      <c r="D7941" s="15"/>
      <c r="E7941" s="15"/>
      <c r="F7941" s="15"/>
      <c r="G7941" s="15"/>
      <c r="H7941" s="15"/>
      <c r="I7941" s="15"/>
      <c r="J7941" s="15"/>
      <c r="K7941" s="19"/>
      <c r="L7941" s="24" t="str">
        <f t="shared" ca="1" si="124"/>
        <v>-</v>
      </c>
      <c r="M7941" s="15"/>
      <c r="N7941" s="15"/>
      <c r="O7941" s="15"/>
      <c r="P7941" s="15"/>
    </row>
    <row r="7942" spans="1:16" x14ac:dyDescent="0.25">
      <c r="L7942" s="21" t="str">
        <f t="shared" ref="L7942:L8004" ca="1" si="125">IF(B7942&gt;1/1/1900, (IF(M7942="Closed",(DATEDIF(B7942,K7942,"d"))-(DATEDIF(H7942,J7942,"d")),IF(OR(M7942="Pending",ISBLANK(K7942)),TODAY()-B7942))),"-")</f>
        <v>-</v>
      </c>
    </row>
    <row r="7943" spans="1:16" x14ac:dyDescent="0.25">
      <c r="A7943" s="15"/>
      <c r="B7943" s="19"/>
      <c r="C7943" s="15"/>
      <c r="D7943" s="15"/>
      <c r="E7943" s="15"/>
      <c r="F7943" s="15"/>
      <c r="G7943" s="15"/>
      <c r="H7943" s="15"/>
      <c r="I7943" s="15"/>
      <c r="J7943" s="15"/>
      <c r="K7943" s="19"/>
      <c r="L7943" s="24" t="str">
        <f t="shared" ca="1" si="125"/>
        <v>-</v>
      </c>
      <c r="M7943" s="15"/>
      <c r="N7943" s="15"/>
      <c r="O7943" s="15"/>
      <c r="P7943" s="15"/>
    </row>
    <row r="7944" spans="1:16" x14ac:dyDescent="0.25">
      <c r="L7944" s="21" t="str">
        <f t="shared" ca="1" si="125"/>
        <v>-</v>
      </c>
    </row>
    <row r="7945" spans="1:16" x14ac:dyDescent="0.25">
      <c r="A7945" s="15"/>
      <c r="B7945" s="19"/>
      <c r="C7945" s="15"/>
      <c r="D7945" s="15"/>
      <c r="E7945" s="15"/>
      <c r="F7945" s="15"/>
      <c r="G7945" s="15"/>
      <c r="H7945" s="15"/>
      <c r="I7945" s="15"/>
      <c r="J7945" s="15"/>
      <c r="K7945" s="19"/>
      <c r="L7945" s="24" t="str">
        <f t="shared" ca="1" si="125"/>
        <v>-</v>
      </c>
      <c r="M7945" s="15"/>
      <c r="N7945" s="15"/>
      <c r="O7945" s="15"/>
      <c r="P7945" s="15"/>
    </row>
    <row r="7946" spans="1:16" x14ac:dyDescent="0.25">
      <c r="L7946" s="21" t="str">
        <f t="shared" ca="1" si="125"/>
        <v>-</v>
      </c>
    </row>
    <row r="7947" spans="1:16" x14ac:dyDescent="0.25">
      <c r="A7947" s="15"/>
      <c r="B7947" s="19"/>
      <c r="C7947" s="15"/>
      <c r="D7947" s="15"/>
      <c r="E7947" s="15"/>
      <c r="F7947" s="15"/>
      <c r="G7947" s="15"/>
      <c r="H7947" s="15"/>
      <c r="I7947" s="15"/>
      <c r="J7947" s="15"/>
      <c r="K7947" s="19"/>
      <c r="L7947" s="24" t="str">
        <f t="shared" ca="1" si="125"/>
        <v>-</v>
      </c>
      <c r="M7947" s="15"/>
      <c r="N7947" s="15"/>
      <c r="O7947" s="15"/>
      <c r="P7947" s="15"/>
    </row>
    <row r="7948" spans="1:16" x14ac:dyDescent="0.25">
      <c r="L7948" s="21" t="str">
        <f t="shared" ca="1" si="125"/>
        <v>-</v>
      </c>
    </row>
    <row r="7949" spans="1:16" x14ac:dyDescent="0.25">
      <c r="A7949" s="15"/>
      <c r="B7949" s="19"/>
      <c r="C7949" s="15"/>
      <c r="D7949" s="15"/>
      <c r="E7949" s="15"/>
      <c r="F7949" s="15"/>
      <c r="G7949" s="15"/>
      <c r="H7949" s="15"/>
      <c r="I7949" s="15"/>
      <c r="J7949" s="15"/>
      <c r="K7949" s="19"/>
      <c r="L7949" s="24" t="str">
        <f t="shared" ca="1" si="125"/>
        <v>-</v>
      </c>
      <c r="M7949" s="15"/>
      <c r="N7949" s="15"/>
      <c r="O7949" s="15"/>
      <c r="P7949" s="15"/>
    </row>
    <row r="7950" spans="1:16" x14ac:dyDescent="0.25">
      <c r="L7950" s="21" t="str">
        <f t="shared" ca="1" si="125"/>
        <v>-</v>
      </c>
    </row>
    <row r="7951" spans="1:16" x14ac:dyDescent="0.25">
      <c r="A7951" s="15"/>
      <c r="B7951" s="19"/>
      <c r="C7951" s="15"/>
      <c r="D7951" s="15"/>
      <c r="E7951" s="15"/>
      <c r="F7951" s="15"/>
      <c r="G7951" s="15"/>
      <c r="H7951" s="15"/>
      <c r="I7951" s="15"/>
      <c r="J7951" s="15"/>
      <c r="K7951" s="19"/>
      <c r="L7951" s="24" t="str">
        <f t="shared" ca="1" si="125"/>
        <v>-</v>
      </c>
      <c r="M7951" s="15"/>
      <c r="N7951" s="15"/>
      <c r="O7951" s="15"/>
      <c r="P7951" s="15"/>
    </row>
    <row r="7952" spans="1:16" x14ac:dyDescent="0.25">
      <c r="L7952" s="21" t="str">
        <f t="shared" ca="1" si="125"/>
        <v>-</v>
      </c>
    </row>
    <row r="7953" spans="1:16" x14ac:dyDescent="0.25">
      <c r="A7953" s="15"/>
      <c r="B7953" s="19"/>
      <c r="C7953" s="15"/>
      <c r="D7953" s="15"/>
      <c r="E7953" s="15"/>
      <c r="F7953" s="15"/>
      <c r="G7953" s="15"/>
      <c r="H7953" s="15"/>
      <c r="I7953" s="15"/>
      <c r="J7953" s="15"/>
      <c r="K7953" s="19"/>
      <c r="L7953" s="24" t="str">
        <f t="shared" ca="1" si="125"/>
        <v>-</v>
      </c>
      <c r="M7953" s="15"/>
      <c r="N7953" s="15"/>
      <c r="O7953" s="15"/>
      <c r="P7953" s="15"/>
    </row>
    <row r="7954" spans="1:16" x14ac:dyDescent="0.25">
      <c r="L7954" s="21" t="str">
        <f t="shared" ca="1" si="125"/>
        <v>-</v>
      </c>
    </row>
    <row r="7955" spans="1:16" x14ac:dyDescent="0.25">
      <c r="A7955" s="15"/>
      <c r="B7955" s="19"/>
      <c r="C7955" s="15"/>
      <c r="D7955" s="15"/>
      <c r="E7955" s="15"/>
      <c r="F7955" s="15"/>
      <c r="G7955" s="15"/>
      <c r="H7955" s="15"/>
      <c r="I7955" s="15"/>
      <c r="J7955" s="15"/>
      <c r="K7955" s="19"/>
      <c r="L7955" s="24" t="str">
        <f t="shared" ca="1" si="125"/>
        <v>-</v>
      </c>
      <c r="M7955" s="15"/>
      <c r="N7955" s="15"/>
      <c r="O7955" s="15"/>
      <c r="P7955" s="15"/>
    </row>
    <row r="7956" spans="1:16" x14ac:dyDescent="0.25">
      <c r="L7956" s="21" t="str">
        <f t="shared" ca="1" si="125"/>
        <v>-</v>
      </c>
    </row>
    <row r="7957" spans="1:16" x14ac:dyDescent="0.25">
      <c r="A7957" s="15"/>
      <c r="B7957" s="19"/>
      <c r="C7957" s="15"/>
      <c r="D7957" s="15"/>
      <c r="E7957" s="15"/>
      <c r="F7957" s="15"/>
      <c r="G7957" s="15"/>
      <c r="H7957" s="15"/>
      <c r="I7957" s="15"/>
      <c r="J7957" s="15"/>
      <c r="K7957" s="19"/>
      <c r="L7957" s="24" t="str">
        <f t="shared" ca="1" si="125"/>
        <v>-</v>
      </c>
      <c r="M7957" s="15"/>
      <c r="N7957" s="15"/>
      <c r="O7957" s="15"/>
      <c r="P7957" s="15"/>
    </row>
    <row r="7958" spans="1:16" x14ac:dyDescent="0.25">
      <c r="L7958" s="21" t="str">
        <f t="shared" ca="1" si="125"/>
        <v>-</v>
      </c>
    </row>
    <row r="7959" spans="1:16" x14ac:dyDescent="0.25">
      <c r="A7959" s="15"/>
      <c r="B7959" s="19"/>
      <c r="C7959" s="15"/>
      <c r="D7959" s="15"/>
      <c r="E7959" s="15"/>
      <c r="F7959" s="15"/>
      <c r="G7959" s="15"/>
      <c r="H7959" s="15"/>
      <c r="I7959" s="15"/>
      <c r="J7959" s="15"/>
      <c r="K7959" s="19"/>
      <c r="L7959" s="24" t="str">
        <f t="shared" ca="1" si="125"/>
        <v>-</v>
      </c>
      <c r="M7959" s="15"/>
      <c r="N7959" s="15"/>
      <c r="O7959" s="15"/>
      <c r="P7959" s="15"/>
    </row>
    <row r="7960" spans="1:16" x14ac:dyDescent="0.25">
      <c r="L7960" s="21" t="str">
        <f t="shared" ca="1" si="125"/>
        <v>-</v>
      </c>
    </row>
    <row r="7961" spans="1:16" x14ac:dyDescent="0.25">
      <c r="A7961" s="15"/>
      <c r="B7961" s="19"/>
      <c r="C7961" s="15"/>
      <c r="D7961" s="15"/>
      <c r="E7961" s="15"/>
      <c r="F7961" s="15"/>
      <c r="G7961" s="15"/>
      <c r="H7961" s="15"/>
      <c r="I7961" s="15"/>
      <c r="J7961" s="15"/>
      <c r="K7961" s="19"/>
      <c r="L7961" s="24" t="str">
        <f t="shared" ca="1" si="125"/>
        <v>-</v>
      </c>
      <c r="M7961" s="15"/>
      <c r="N7961" s="15"/>
      <c r="O7961" s="15"/>
      <c r="P7961" s="15"/>
    </row>
    <row r="7962" spans="1:16" x14ac:dyDescent="0.25">
      <c r="L7962" s="21" t="str">
        <f t="shared" ca="1" si="125"/>
        <v>-</v>
      </c>
    </row>
    <row r="7963" spans="1:16" x14ac:dyDescent="0.25">
      <c r="A7963" s="15"/>
      <c r="B7963" s="19"/>
      <c r="C7963" s="15"/>
      <c r="D7963" s="15"/>
      <c r="E7963" s="15"/>
      <c r="F7963" s="15"/>
      <c r="G7963" s="15"/>
      <c r="H7963" s="15"/>
      <c r="I7963" s="15"/>
      <c r="J7963" s="15"/>
      <c r="K7963" s="19"/>
      <c r="L7963" s="24" t="str">
        <f t="shared" ca="1" si="125"/>
        <v>-</v>
      </c>
      <c r="M7963" s="15"/>
      <c r="N7963" s="15"/>
      <c r="O7963" s="15"/>
      <c r="P7963" s="15"/>
    </row>
    <row r="7964" spans="1:16" x14ac:dyDescent="0.25">
      <c r="L7964" s="21" t="str">
        <f t="shared" ca="1" si="125"/>
        <v>-</v>
      </c>
    </row>
    <row r="7965" spans="1:16" x14ac:dyDescent="0.25">
      <c r="A7965" s="15"/>
      <c r="B7965" s="19"/>
      <c r="C7965" s="15"/>
      <c r="D7965" s="15"/>
      <c r="E7965" s="15"/>
      <c r="F7965" s="15"/>
      <c r="G7965" s="15"/>
      <c r="H7965" s="15"/>
      <c r="I7965" s="15"/>
      <c r="J7965" s="15"/>
      <c r="K7965" s="19"/>
      <c r="L7965" s="24" t="str">
        <f t="shared" ca="1" si="125"/>
        <v>-</v>
      </c>
      <c r="M7965" s="15"/>
      <c r="N7965" s="15"/>
      <c r="O7965" s="15"/>
      <c r="P7965" s="15"/>
    </row>
    <row r="7966" spans="1:16" x14ac:dyDescent="0.25">
      <c r="L7966" s="21" t="str">
        <f t="shared" ca="1" si="125"/>
        <v>-</v>
      </c>
    </row>
    <row r="7967" spans="1:16" x14ac:dyDescent="0.25">
      <c r="A7967" s="15"/>
      <c r="B7967" s="19"/>
      <c r="C7967" s="15"/>
      <c r="D7967" s="15"/>
      <c r="E7967" s="15"/>
      <c r="F7967" s="15"/>
      <c r="G7967" s="15"/>
      <c r="H7967" s="15"/>
      <c r="I7967" s="15"/>
      <c r="J7967" s="15"/>
      <c r="K7967" s="19"/>
      <c r="L7967" s="24" t="str">
        <f t="shared" ca="1" si="125"/>
        <v>-</v>
      </c>
      <c r="M7967" s="15"/>
      <c r="N7967" s="15"/>
      <c r="O7967" s="15"/>
      <c r="P7967" s="15"/>
    </row>
    <row r="7968" spans="1:16" x14ac:dyDescent="0.25">
      <c r="L7968" s="21" t="str">
        <f t="shared" ca="1" si="125"/>
        <v>-</v>
      </c>
    </row>
    <row r="7969" spans="1:16" x14ac:dyDescent="0.25">
      <c r="A7969" s="15"/>
      <c r="B7969" s="19"/>
      <c r="C7969" s="15"/>
      <c r="D7969" s="15"/>
      <c r="E7969" s="15"/>
      <c r="F7969" s="15"/>
      <c r="G7969" s="15"/>
      <c r="H7969" s="15"/>
      <c r="I7969" s="15"/>
      <c r="J7969" s="15"/>
      <c r="K7969" s="19"/>
      <c r="L7969" s="24" t="str">
        <f t="shared" ca="1" si="125"/>
        <v>-</v>
      </c>
      <c r="M7969" s="15"/>
      <c r="N7969" s="15"/>
      <c r="O7969" s="15"/>
      <c r="P7969" s="15"/>
    </row>
    <row r="7970" spans="1:16" x14ac:dyDescent="0.25">
      <c r="L7970" s="21" t="str">
        <f t="shared" ca="1" si="125"/>
        <v>-</v>
      </c>
    </row>
    <row r="7971" spans="1:16" x14ac:dyDescent="0.25">
      <c r="A7971" s="15"/>
      <c r="B7971" s="19"/>
      <c r="C7971" s="15"/>
      <c r="D7971" s="15"/>
      <c r="E7971" s="15"/>
      <c r="F7971" s="15"/>
      <c r="G7971" s="15"/>
      <c r="H7971" s="15"/>
      <c r="I7971" s="15"/>
      <c r="J7971" s="15"/>
      <c r="K7971" s="19"/>
      <c r="L7971" s="24" t="str">
        <f t="shared" ca="1" si="125"/>
        <v>-</v>
      </c>
      <c r="M7971" s="15"/>
      <c r="N7971" s="15"/>
      <c r="O7971" s="15"/>
      <c r="P7971" s="15"/>
    </row>
    <row r="7972" spans="1:16" x14ac:dyDescent="0.25">
      <c r="L7972" s="21" t="str">
        <f t="shared" ca="1" si="125"/>
        <v>-</v>
      </c>
    </row>
    <row r="7973" spans="1:16" x14ac:dyDescent="0.25">
      <c r="A7973" s="15"/>
      <c r="B7973" s="19"/>
      <c r="C7973" s="15"/>
      <c r="D7973" s="15"/>
      <c r="E7973" s="15"/>
      <c r="F7973" s="15"/>
      <c r="G7973" s="15"/>
      <c r="H7973" s="15"/>
      <c r="I7973" s="15"/>
      <c r="J7973" s="15"/>
      <c r="K7973" s="19"/>
      <c r="L7973" s="24" t="str">
        <f t="shared" ca="1" si="125"/>
        <v>-</v>
      </c>
      <c r="M7973" s="15"/>
      <c r="N7973" s="15"/>
      <c r="O7973" s="15"/>
      <c r="P7973" s="15"/>
    </row>
    <row r="7974" spans="1:16" x14ac:dyDescent="0.25">
      <c r="L7974" s="21" t="str">
        <f t="shared" ca="1" si="125"/>
        <v>-</v>
      </c>
    </row>
    <row r="7975" spans="1:16" x14ac:dyDescent="0.25">
      <c r="A7975" s="15"/>
      <c r="B7975" s="19"/>
      <c r="C7975" s="15"/>
      <c r="D7975" s="15"/>
      <c r="E7975" s="15"/>
      <c r="F7975" s="15"/>
      <c r="G7975" s="15"/>
      <c r="H7975" s="15"/>
      <c r="I7975" s="15"/>
      <c r="J7975" s="15"/>
      <c r="K7975" s="19"/>
      <c r="L7975" s="24" t="str">
        <f t="shared" ca="1" si="125"/>
        <v>-</v>
      </c>
      <c r="M7975" s="15"/>
      <c r="N7975" s="15"/>
      <c r="O7975" s="15"/>
      <c r="P7975" s="15"/>
    </row>
    <row r="7976" spans="1:16" x14ac:dyDescent="0.25">
      <c r="L7976" s="21" t="str">
        <f t="shared" ca="1" si="125"/>
        <v>-</v>
      </c>
    </row>
    <row r="7977" spans="1:16" x14ac:dyDescent="0.25">
      <c r="A7977" s="15"/>
      <c r="B7977" s="19"/>
      <c r="C7977" s="15"/>
      <c r="D7977" s="15"/>
      <c r="E7977" s="15"/>
      <c r="F7977" s="15"/>
      <c r="G7977" s="15"/>
      <c r="H7977" s="15"/>
      <c r="I7977" s="15"/>
      <c r="J7977" s="15"/>
      <c r="K7977" s="19"/>
      <c r="L7977" s="24" t="str">
        <f t="shared" ca="1" si="125"/>
        <v>-</v>
      </c>
      <c r="M7977" s="15"/>
      <c r="N7977" s="15"/>
      <c r="O7977" s="15"/>
      <c r="P7977" s="15"/>
    </row>
    <row r="7978" spans="1:16" x14ac:dyDescent="0.25">
      <c r="L7978" s="21" t="str">
        <f t="shared" ca="1" si="125"/>
        <v>-</v>
      </c>
    </row>
    <row r="7979" spans="1:16" x14ac:dyDescent="0.25">
      <c r="A7979" s="15"/>
      <c r="B7979" s="19"/>
      <c r="C7979" s="15"/>
      <c r="D7979" s="15"/>
      <c r="E7979" s="15"/>
      <c r="F7979" s="15"/>
      <c r="G7979" s="15"/>
      <c r="H7979" s="15"/>
      <c r="I7979" s="15"/>
      <c r="J7979" s="15"/>
      <c r="K7979" s="19"/>
      <c r="L7979" s="24" t="str">
        <f t="shared" ca="1" si="125"/>
        <v>-</v>
      </c>
      <c r="M7979" s="15"/>
      <c r="N7979" s="15"/>
      <c r="O7979" s="15"/>
      <c r="P7979" s="15"/>
    </row>
    <row r="7980" spans="1:16" x14ac:dyDescent="0.25">
      <c r="L7980" s="21" t="str">
        <f t="shared" ca="1" si="125"/>
        <v>-</v>
      </c>
    </row>
    <row r="7981" spans="1:16" x14ac:dyDescent="0.25">
      <c r="A7981" s="15"/>
      <c r="B7981" s="19"/>
      <c r="C7981" s="15"/>
      <c r="D7981" s="15"/>
      <c r="E7981" s="15"/>
      <c r="F7981" s="15"/>
      <c r="G7981" s="15"/>
      <c r="H7981" s="15"/>
      <c r="I7981" s="15"/>
      <c r="J7981" s="15"/>
      <c r="K7981" s="19"/>
      <c r="L7981" s="24" t="str">
        <f t="shared" ca="1" si="125"/>
        <v>-</v>
      </c>
      <c r="M7981" s="15"/>
      <c r="N7981" s="15"/>
      <c r="O7981" s="15"/>
      <c r="P7981" s="15"/>
    </row>
    <row r="7982" spans="1:16" x14ac:dyDescent="0.25">
      <c r="L7982" s="21" t="str">
        <f t="shared" ca="1" si="125"/>
        <v>-</v>
      </c>
    </row>
    <row r="7983" spans="1:16" x14ac:dyDescent="0.25">
      <c r="A7983" s="15"/>
      <c r="B7983" s="19"/>
      <c r="C7983" s="15"/>
      <c r="D7983" s="15"/>
      <c r="E7983" s="15"/>
      <c r="F7983" s="15"/>
      <c r="G7983" s="15"/>
      <c r="H7983" s="15"/>
      <c r="I7983" s="15"/>
      <c r="J7983" s="15"/>
      <c r="K7983" s="19"/>
      <c r="L7983" s="24" t="str">
        <f t="shared" ca="1" si="125"/>
        <v>-</v>
      </c>
      <c r="M7983" s="15"/>
      <c r="N7983" s="15"/>
      <c r="O7983" s="15"/>
      <c r="P7983" s="15"/>
    </row>
    <row r="7984" spans="1:16" x14ac:dyDescent="0.25">
      <c r="L7984" s="21" t="str">
        <f t="shared" ca="1" si="125"/>
        <v>-</v>
      </c>
    </row>
    <row r="7985" spans="1:16" x14ac:dyDescent="0.25">
      <c r="A7985" s="15"/>
      <c r="B7985" s="19"/>
      <c r="C7985" s="15"/>
      <c r="D7985" s="15"/>
      <c r="E7985" s="15"/>
      <c r="F7985" s="15"/>
      <c r="G7985" s="15"/>
      <c r="H7985" s="15"/>
      <c r="I7985" s="15"/>
      <c r="J7985" s="15"/>
      <c r="K7985" s="19"/>
      <c r="L7985" s="24" t="str">
        <f t="shared" ca="1" si="125"/>
        <v>-</v>
      </c>
      <c r="M7985" s="15"/>
      <c r="N7985" s="15"/>
      <c r="O7985" s="15"/>
      <c r="P7985" s="15"/>
    </row>
    <row r="7986" spans="1:16" x14ac:dyDescent="0.25">
      <c r="L7986" s="21" t="str">
        <f t="shared" ca="1" si="125"/>
        <v>-</v>
      </c>
    </row>
    <row r="7987" spans="1:16" x14ac:dyDescent="0.25">
      <c r="A7987" s="15"/>
      <c r="B7987" s="19"/>
      <c r="C7987" s="15"/>
      <c r="D7987" s="15"/>
      <c r="E7987" s="15"/>
      <c r="F7987" s="15"/>
      <c r="G7987" s="15"/>
      <c r="H7987" s="15"/>
      <c r="I7987" s="15"/>
      <c r="J7987" s="15"/>
      <c r="K7987" s="19"/>
      <c r="L7987" s="24" t="str">
        <f t="shared" ca="1" si="125"/>
        <v>-</v>
      </c>
      <c r="M7987" s="15"/>
      <c r="N7987" s="15"/>
      <c r="O7987" s="15"/>
      <c r="P7987" s="15"/>
    </row>
    <row r="7988" spans="1:16" x14ac:dyDescent="0.25">
      <c r="L7988" s="21" t="str">
        <f t="shared" ca="1" si="125"/>
        <v>-</v>
      </c>
    </row>
    <row r="7989" spans="1:16" x14ac:dyDescent="0.25">
      <c r="A7989" s="15"/>
      <c r="B7989" s="19"/>
      <c r="C7989" s="15"/>
      <c r="D7989" s="15"/>
      <c r="E7989" s="15"/>
      <c r="F7989" s="15"/>
      <c r="G7989" s="15"/>
      <c r="H7989" s="15"/>
      <c r="I7989" s="15"/>
      <c r="J7989" s="15"/>
      <c r="K7989" s="19"/>
      <c r="L7989" s="24" t="str">
        <f t="shared" ca="1" si="125"/>
        <v>-</v>
      </c>
      <c r="M7989" s="15"/>
      <c r="N7989" s="15"/>
      <c r="O7989" s="15"/>
      <c r="P7989" s="15"/>
    </row>
    <row r="7990" spans="1:16" x14ac:dyDescent="0.25">
      <c r="L7990" s="21" t="str">
        <f t="shared" ca="1" si="125"/>
        <v>-</v>
      </c>
    </row>
    <row r="7991" spans="1:16" x14ac:dyDescent="0.25">
      <c r="A7991" s="15"/>
      <c r="B7991" s="19"/>
      <c r="C7991" s="15"/>
      <c r="D7991" s="15"/>
      <c r="E7991" s="15"/>
      <c r="F7991" s="15"/>
      <c r="G7991" s="15"/>
      <c r="H7991" s="15"/>
      <c r="I7991" s="15"/>
      <c r="J7991" s="15"/>
      <c r="K7991" s="19"/>
      <c r="L7991" s="24" t="str">
        <f t="shared" ca="1" si="125"/>
        <v>-</v>
      </c>
      <c r="M7991" s="15"/>
      <c r="N7991" s="15"/>
      <c r="O7991" s="15"/>
      <c r="P7991" s="15"/>
    </row>
    <row r="7992" spans="1:16" x14ac:dyDescent="0.25">
      <c r="L7992" s="21" t="str">
        <f t="shared" ca="1" si="125"/>
        <v>-</v>
      </c>
    </row>
    <row r="7993" spans="1:16" x14ac:dyDescent="0.25">
      <c r="A7993" s="15"/>
      <c r="B7993" s="19"/>
      <c r="C7993" s="15"/>
      <c r="D7993" s="15"/>
      <c r="E7993" s="15"/>
      <c r="F7993" s="15"/>
      <c r="G7993" s="15"/>
      <c r="H7993" s="15"/>
      <c r="I7993" s="15"/>
      <c r="J7993" s="15"/>
      <c r="K7993" s="19"/>
      <c r="L7993" s="24" t="str">
        <f t="shared" ca="1" si="125"/>
        <v>-</v>
      </c>
      <c r="M7993" s="15"/>
      <c r="N7993" s="15"/>
      <c r="O7993" s="15"/>
      <c r="P7993" s="15"/>
    </row>
    <row r="7994" spans="1:16" x14ac:dyDescent="0.25">
      <c r="L7994" s="21" t="str">
        <f t="shared" ca="1" si="125"/>
        <v>-</v>
      </c>
    </row>
    <row r="7995" spans="1:16" x14ac:dyDescent="0.25">
      <c r="A7995" s="15"/>
      <c r="B7995" s="19"/>
      <c r="C7995" s="15"/>
      <c r="D7995" s="15"/>
      <c r="E7995" s="15"/>
      <c r="F7995" s="15"/>
      <c r="G7995" s="15"/>
      <c r="H7995" s="15"/>
      <c r="I7995" s="15"/>
      <c r="J7995" s="15"/>
      <c r="K7995" s="19"/>
      <c r="L7995" s="24" t="str">
        <f t="shared" ca="1" si="125"/>
        <v>-</v>
      </c>
      <c r="M7995" s="15"/>
      <c r="N7995" s="15"/>
      <c r="O7995" s="15"/>
      <c r="P7995" s="15"/>
    </row>
    <row r="7996" spans="1:16" x14ac:dyDescent="0.25">
      <c r="L7996" s="21" t="str">
        <f t="shared" ca="1" si="125"/>
        <v>-</v>
      </c>
    </row>
    <row r="7997" spans="1:16" x14ac:dyDescent="0.25">
      <c r="A7997" s="15"/>
      <c r="B7997" s="19"/>
      <c r="C7997" s="15"/>
      <c r="D7997" s="15"/>
      <c r="E7997" s="15"/>
      <c r="F7997" s="15"/>
      <c r="G7997" s="15"/>
      <c r="H7997" s="15"/>
      <c r="I7997" s="15"/>
      <c r="J7997" s="15"/>
      <c r="K7997" s="19"/>
      <c r="L7997" s="24" t="str">
        <f t="shared" ca="1" si="125"/>
        <v>-</v>
      </c>
      <c r="M7997" s="15"/>
      <c r="N7997" s="15"/>
      <c r="O7997" s="15"/>
      <c r="P7997" s="15"/>
    </row>
    <row r="7998" spans="1:16" x14ac:dyDescent="0.25">
      <c r="L7998" s="21" t="str">
        <f t="shared" ca="1" si="125"/>
        <v>-</v>
      </c>
    </row>
    <row r="7999" spans="1:16" x14ac:dyDescent="0.25">
      <c r="A7999" s="15"/>
      <c r="B7999" s="19"/>
      <c r="C7999" s="15"/>
      <c r="D7999" s="15"/>
      <c r="E7999" s="15"/>
      <c r="F7999" s="15"/>
      <c r="G7999" s="15"/>
      <c r="H7999" s="15"/>
      <c r="I7999" s="15"/>
      <c r="J7999" s="15"/>
      <c r="K7999" s="19"/>
      <c r="L7999" s="24" t="str">
        <f t="shared" ca="1" si="125"/>
        <v>-</v>
      </c>
      <c r="M7999" s="15"/>
      <c r="N7999" s="15"/>
      <c r="O7999" s="15"/>
      <c r="P7999" s="15"/>
    </row>
    <row r="8000" spans="1:16" x14ac:dyDescent="0.25">
      <c r="L8000" s="21" t="str">
        <f t="shared" ca="1" si="125"/>
        <v>-</v>
      </c>
    </row>
    <row r="8001" spans="1:16" x14ac:dyDescent="0.25">
      <c r="A8001" s="15"/>
      <c r="B8001" s="19"/>
      <c r="C8001" s="15"/>
      <c r="D8001" s="15"/>
      <c r="E8001" s="15"/>
      <c r="F8001" s="15"/>
      <c r="G8001" s="15"/>
      <c r="H8001" s="15"/>
      <c r="I8001" s="15"/>
      <c r="J8001" s="15"/>
      <c r="K8001" s="19"/>
      <c r="L8001" s="24" t="str">
        <f t="shared" ca="1" si="125"/>
        <v>-</v>
      </c>
      <c r="M8001" s="15"/>
      <c r="N8001" s="15"/>
      <c r="O8001" s="15"/>
      <c r="P8001" s="15"/>
    </row>
    <row r="8002" spans="1:16" x14ac:dyDescent="0.25">
      <c r="L8002" s="21" t="str">
        <f t="shared" ca="1" si="125"/>
        <v>-</v>
      </c>
    </row>
    <row r="8003" spans="1:16" x14ac:dyDescent="0.25">
      <c r="A8003" s="15"/>
      <c r="B8003" s="19"/>
      <c r="C8003" s="15"/>
      <c r="D8003" s="15"/>
      <c r="E8003" s="15"/>
      <c r="F8003" s="15"/>
      <c r="G8003" s="15"/>
      <c r="H8003" s="15"/>
      <c r="I8003" s="15"/>
      <c r="J8003" s="15"/>
      <c r="K8003" s="19"/>
      <c r="L8003" s="24" t="str">
        <f t="shared" ca="1" si="125"/>
        <v>-</v>
      </c>
      <c r="M8003" s="15"/>
      <c r="N8003" s="15"/>
      <c r="O8003" s="15"/>
      <c r="P8003" s="15"/>
    </row>
    <row r="8004" spans="1:16" x14ac:dyDescent="0.25">
      <c r="A8004" s="11"/>
      <c r="B8004" s="25"/>
      <c r="C8004" s="11"/>
      <c r="D8004" s="11"/>
      <c r="E8004" s="11"/>
      <c r="F8004" s="11"/>
      <c r="G8004" s="11"/>
      <c r="H8004" s="11"/>
      <c r="I8004" s="11"/>
      <c r="J8004" s="11"/>
      <c r="K8004" s="25"/>
      <c r="L8004" s="22" t="str">
        <f t="shared" ca="1" si="125"/>
        <v>-</v>
      </c>
      <c r="M8004" s="11"/>
      <c r="N8004" s="11"/>
      <c r="O8004" s="11"/>
      <c r="P8004" s="11"/>
    </row>
  </sheetData>
  <mergeCells count="3">
    <mergeCell ref="A2:P2"/>
    <mergeCell ref="A3:P3"/>
    <mergeCell ref="A1:P1"/>
  </mergeCells>
  <dataValidations xWindow="831" yWindow="521" count="5">
    <dataValidation type="date" allowBlank="1" showInputMessage="1" showErrorMessage="1" error="Date Complaint Closed must occur after 1/1/2020 and before 12/31/2100._x000a_" prompt="Enter date between 1/1/2020 and 12/31/2100" sqref="K5:K8004" xr:uid="{00000000-0002-0000-0300-000000000000}">
      <formula1>43831</formula1>
      <formula2>73415</formula2>
    </dataValidation>
    <dataValidation allowBlank="1" showInputMessage="1" showErrorMessage="1" prompt="Enter short description of discipline imposed, if applicable." sqref="P5:P8004" xr:uid="{00000000-0002-0000-0300-000001000000}"/>
    <dataValidation type="list" allowBlank="1" showInputMessage="1" showErrorMessage="1" prompt="Select from list. " sqref="I5:I8004" xr:uid="{00000000-0002-0000-0300-000002000000}">
      <formula1>"Criminal Review, Military Service, Medical Leave, Other"</formula1>
    </dataValidation>
    <dataValidation type="list" allowBlank="1" showInputMessage="1" showErrorMessage="1" prompt="Select from list.." sqref="D5:D8004" xr:uid="{00000000-0002-0000-0300-000003000000}">
      <formula1>"White, Black, Hispanic, Asian/Pacific Islander, Am. Indian, Other"</formula1>
    </dataValidation>
    <dataValidation type="list" allowBlank="1" showInputMessage="1" showErrorMessage="1" prompt="Select from list." sqref="F5:F8004" xr:uid="{00000000-0002-0000-0300-000004000000}">
      <formula1>"White, Black, Hispanic, Asian/Pacific Islander, Am. Indian, Other, Unknown"</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xWindow="831" yWindow="521" count="5">
        <x14:dataValidation type="list" allowBlank="1" showInputMessage="1" showErrorMessage="1" error="Only values of &quot;Agency,&quot; &quot;Civilian,&quot; or &quot;Anonymous&quot; are permitted. " prompt="Select from list." xr:uid="{00000000-0002-0000-0300-000005000000}">
          <x14:formula1>
            <xm:f>Sheet3!$D$1:$D$3</xm:f>
          </x14:formula1>
          <xm:sqref>E5:E8004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300-000006000000}">
          <x14:formula1>
            <xm:f>Sheet3!$E$1:$E$5</xm:f>
          </x14:formula1>
          <xm:sqref>O5:O8004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300-000007000000}">
          <x14:formula1>
            <xm:f>Sheet3!$C$1:$C$5</xm:f>
          </x14:formula1>
          <xm:sqref>N5:N8004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300-000008000000}">
          <x14:formula1>
            <xm:f>Sheet3!$A$1:$A$9</xm:f>
          </x14:formula1>
          <xm:sqref>G5:G8004</xm:sqref>
        </x14:dataValidation>
        <x14:dataValidation type="list" allowBlank="1" showInputMessage="1" showErrorMessage="1" error="Enter the case as either &quot;Pending&quot; or &quot;Closed&quot;" prompt="Select from list." xr:uid="{00000000-0002-0000-0300-000009000000}">
          <x14:formula1>
            <xm:f>Sheet3!$B$1:$B$2</xm:f>
          </x14:formula1>
          <xm:sqref>M5:M8004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30"/>
  <sheetViews>
    <sheetView view="pageBreakPreview" topLeftCell="A7" zoomScaleNormal="100" zoomScaleSheetLayoutView="100" zoomScalePageLayoutView="60" workbookViewId="0">
      <selection activeCell="M8" sqref="M8"/>
    </sheetView>
  </sheetViews>
  <sheetFormatPr defaultRowHeight="15" x14ac:dyDescent="0.25"/>
  <cols>
    <col min="1" max="1" width="20.28515625" customWidth="1"/>
    <col min="2" max="2" width="10.140625" customWidth="1"/>
    <col min="3" max="3" width="8.42578125" bestFit="1" customWidth="1"/>
    <col min="4" max="4" width="7" customWidth="1"/>
    <col min="5" max="5" width="7.42578125" customWidth="1"/>
    <col min="6" max="6" width="7.5703125" customWidth="1"/>
    <col min="7" max="7" width="6.7109375" customWidth="1"/>
    <col min="8" max="8" width="10.28515625" customWidth="1"/>
    <col min="9" max="9" width="9.42578125" customWidth="1"/>
    <col min="10" max="11" width="9" customWidth="1"/>
    <col min="12" max="12" width="11" customWidth="1"/>
    <col min="13" max="13" width="9.5703125" customWidth="1"/>
    <col min="14" max="14" width="11" customWidth="1"/>
    <col min="15"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
        <v>642</v>
      </c>
      <c r="N8" s="11"/>
      <c r="O8" s="11"/>
      <c r="P8" s="11"/>
    </row>
    <row r="9" spans="1:17" x14ac:dyDescent="0.25">
      <c r="K9" s="44" t="s">
        <v>38</v>
      </c>
      <c r="L9" s="44"/>
      <c r="M9" s="12">
        <f>'Start Here'!C16</f>
        <v>2022</v>
      </c>
    </row>
    <row r="10" spans="1:17" x14ac:dyDescent="0.25">
      <c r="K10" s="35"/>
      <c r="L10" s="35"/>
    </row>
    <row r="11" spans="1:17" x14ac:dyDescent="0.25">
      <c r="A11" s="46" t="s">
        <v>624</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36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COUNTIFS('Cases Pending from Prior Years'!G5:G8004,A16,'Cases Pending from Prior Years'!B5:B8004,"&lt;"&amp;DATE(2021,1,1))</f>
        <v>0</v>
      </c>
      <c r="C16">
        <v>1</v>
      </c>
      <c r="D16">
        <v>1</v>
      </c>
      <c r="E16" s="2">
        <f>COUNTIFS('Cases Opened'!G5:G8004,A16,'Cases Opened'!E5:E8004,"Agency",'Cases Opened'!K5:K8004,"&gt;="&amp;DATE(2021,1,1),'Cases Opened'!K5:K8004,"&lt;="&amp;DATE(2021,3,31),'Cases Opened'!M5:M8004,"Closed")+COUNTIFS('Cases Pending from Prior Years'!G5:G8004,A16,'Cases Pending from Prior Years'!E5:E8004,"Agency",'Cases Pending from Prior Years'!K5:K8004,"&gt;="&amp;DATE(2021,1,1),'Cases Pending from Prior Years'!K5:K8004,"&lt;="&amp;DATE(2021,3,31),'Cases Pending from Prior Years'!M5:M8004,"Closed")</f>
        <v>0</v>
      </c>
      <c r="F16">
        <v>1</v>
      </c>
      <c r="G16" s="3">
        <f>COUNTIFS('Cases Opened'!G5:G8004,A16,'Cases Opened'!E5:E8004,"Anonymous",'Cases Opened'!K5:K8004,"&gt;="&amp;DATE(2021,1,1),'Cases Opened'!K5:K8004,"&lt;="&amp;DATE(2021,3,31),'Cases Opened'!M5:M8004,"Closed")+COUNTIFS('Cases Pending from Prior Years'!G5:G8004,A16,'Cases Pending from Prior Years'!E5:E8004,"Anonymous",'Cases Pending from Prior Years'!K5:K8004,"&gt;="&amp;DATE(2021,1,1),'Cases Pending from Prior Years'!K5:K8004,"&lt;="&amp;DATE(2021,3,31),'Cases Pending from Prior Years'!M5:M8004,"Closed")</f>
        <v>0</v>
      </c>
      <c r="H16">
        <f>COUNTIFS('Cases Opened'!G5:G8004,A16,'Cases Opened'!N5:N8004,"Conviction",'Cases Opened'!K5:K8004,"&gt;="&amp;DATE(2021,1,1),'Cases Opened'!K5:K8004,"&lt;="&amp;DATE(2021,3,31),'Cases Opened'!M5:M8004,"Closed")+COUNTIFS('Cases Pending from Prior Years'!G5:G8004,A16,'Cases Pending from Prior Years'!N5:N8004,"Conviction",'Cases Pending from Prior Years'!K5:K8004,"&gt;="&amp;DATE(2021,1,1),'Cases Pending from Prior Years'!K5:K8004,"&lt;="&amp;DATE(2021,3,31),'Cases Pending from Prior Years'!M5:M8004,"Closed")</f>
        <v>0</v>
      </c>
      <c r="I16">
        <f>COUNTIFS('Cases Opened'!G5:G8004,A16,'Cases Opened'!N5:N8004,"Diversion",'Cases Opened'!K5:K8004,"&gt;="&amp;DATE(2021,1,1),'Cases Opened'!K5:K8004,"&lt;="&amp;DATE(2021,3,31),'Cases Opened'!M5:M8004,"Closed")+COUNTIFS('Cases Pending from Prior Years'!G5:G8004,A16,'Cases Pending from Prior Years'!N5:N8004,"Diversion",'Cases Pending from Prior Years'!K5:K8004,"&gt;="&amp;DATE(2021,1,1),'Cases Pending from Prior Years'!K5:K8004,"&lt;="&amp;DATE(2021,3,31),'Cases Pending from Prior Years'!M5:M8004,"Closed")</f>
        <v>0</v>
      </c>
      <c r="J16">
        <f>COUNTIFS('Cases Opened'!G5:G8004,A16,'Cases Opened'!N5:N8004,"Acquittal",'Cases Opened'!K5:K8004,"&gt;="&amp;DATE(2021,1,1),'Cases Opened'!K5:K8004,"&lt;="&amp;DATE(2021,3,31),'Cases Opened'!M5:M8004,"Closed")+COUNTIFS('Cases Pending from Prior Years'!G5:G8004,A16,'Cases Pending from Prior Years'!N5:N8004,"Acquittal",'Cases Pending from Prior Years'!K5:K8004,"&gt;="&amp;DATE(2021,1,1),'Cases Pending from Prior Years'!K5:K8004,"&lt;="&amp;DATE(2021,3,31),'Cases Pending from Prior Years'!M5:M8004,"Closed")</f>
        <v>0</v>
      </c>
      <c r="K16">
        <f>COUNTIFS('Cases Opened'!G5:G8004,A16,'Cases Opened'!N5:N8004,"Dismissal",'Cases Opened'!K5:K8004,"&gt;="&amp;DATE(2021,1,1),'Cases Opened'!K5:K8004,"&lt;="&amp;DATE(2021,3,31),'Cases Opened'!M5:M8004,"Closed")+COUNTIFS('Cases Pending from Prior Years'!G5:G8004,A16,'Cases Pending from Prior Years'!N5:N8004,"Dismissal",'Cases Pending from Prior Years'!K5:K8004,"&gt;="&amp;DATE(2021,1,1),'Cases Pending from Prior Years'!K5:K8004,"&lt;="&amp;DATE(2021,3,31),'Cases Pending from Prior Years'!M5:M8004,"Closed")</f>
        <v>0</v>
      </c>
      <c r="L16" s="2">
        <f>COUNTIFS('Cases Opened'!G5:G8004,A16,'Cases Opened'!O5:O8004,"Exonerated",'Cases Opened'!K5:K8004,"&gt;="&amp;DATE(2021,1,1),'Cases Opened'!K5:K8004,"&lt;="&amp;DATE(2021,3,31),'Cases Opened'!M5:M8004,"Closed")+COUNTIFS('Cases Pending from Prior Years'!G5:G8004,A16,'Cases Pending from Prior Years'!O5:O8004,"Exonerated",'Cases Pending from Prior Years'!K5:K8004,"&gt;="&amp;DATE(2021,1,1),'Cases Pending from Prior Years'!K5:K8004,"&lt;="&amp;DATE(2021,3,31),'Cases Pending from Prior Years'!M5:M8004,"Closed")</f>
        <v>0</v>
      </c>
      <c r="M16">
        <f>COUNTIFS('Cases Opened'!G5:G8004,A16,'Cases Opened'!O5:O8004,"Not Sustained",'Cases Opened'!K5:K8004,"&gt;="&amp;DATE(2021,1,1),'Cases Opened'!K5:K8004,"&lt;="&amp;DATE(2021,3,31),'Cases Opened'!M5:M8004,"Closed")+COUNTIFS('Cases Pending from Prior Years'!G5:G8004,A16,'Cases Pending from Prior Years'!O5:O8004,"Not Sustained",'Cases Pending from Prior Years'!K5:K8004,"&gt;="&amp;DATE(2021,1,1),'Cases Pending from Prior Years'!K5:K8004,"&lt;="&amp;DATE(2021,3,31),'Cases Pending from Prior Years'!M5:M8004,"Closed")</f>
        <v>0</v>
      </c>
      <c r="N16">
        <v>1</v>
      </c>
      <c r="O16">
        <v>1</v>
      </c>
      <c r="P16" s="3">
        <f>COUNTIFS('Cases Opened'!G5:G8004,A16,'Cases Opened'!O5:O8004,"Sustained",'Cases Opened'!K5:K8004,"&gt;="&amp;DATE(2021,1,1),'Cases Opened'!K5:K8004,"&lt;="&amp;DATE(2021,3,31),'Cases Opened'!M5:M8004,"Closed")+COUNTIFS('Cases Pending from Prior Years'!G5:G8004,A16,'Cases Pending from Prior Years'!O5:O8004,"Sustained",'Cases Pending from Prior Years'!K5:K8004,"&gt;="&amp;DATE(2021,1,1),'Cases Pending from Prior Years'!K5:K8004,"&lt;="&amp;DATE(2021,3,31),'Cases Pending from Prior Years'!M5:M8004,"Closed")</f>
        <v>0</v>
      </c>
      <c r="Q16">
        <f>(B16+C16)-D16</f>
        <v>0</v>
      </c>
    </row>
    <row r="17" spans="1:17" x14ac:dyDescent="0.25">
      <c r="A17" s="4" t="s">
        <v>11</v>
      </c>
      <c r="B17" s="5">
        <f>COUNTIFS('Cases Pending from Prior Years'!G5:G8004,A17,'Cases Pending from Prior Years'!B5:B8004,"&lt;"&amp;DATE(2021,1,1))</f>
        <v>0</v>
      </c>
      <c r="C17" s="5">
        <f>COUNTIFS('Cases Opened'!G5:G8004,A17,'Cases Opened'!B5:B8004,"&gt;="&amp;DATE(2021,1,1),'Cases Opened'!B5:B8004,"&lt;="&amp;DATE(2021,3,31))</f>
        <v>0</v>
      </c>
      <c r="D17" s="5">
        <f>COUNTIFS('Cases Opened'!G5:G8004,A17,'Cases Opened'!K5:K8004,"&gt;="&amp;DATE(2021,1,1),'Cases Opened'!K5:K8004,"&lt;="&amp;DATE(2021,3,31),'Cases Opened'!M5:M8004,"Closed")+COUNTIFS('Cases Pending from Prior Years'!G5:G8004,A17,'Cases Pending from Prior Years'!K5:K8004,"&gt;="&amp;DATE(2021,1,1),'Cases Pending from Prior Years'!K5:K8004,"&lt;="&amp;DATE(2021,3,31),'Cases Pending from Prior Years'!M5:M8004,"Closed")</f>
        <v>0</v>
      </c>
      <c r="E17" s="6">
        <f>COUNTIFS('Cases Opened'!G5:G8004,A17,'Cases Opened'!E5:E8004,"Agency",'Cases Opened'!K5:K8004,"&gt;="&amp;DATE(2021,1,1),'Cases Opened'!K5:K8004,"&lt;="&amp;DATE(2021,3,31),'Cases Opened'!M5:M8004,"Closed")+COUNTIFS('Cases Pending from Prior Years'!G5:G8004,A17,'Cases Pending from Prior Years'!E5:E8004,"Agency",'Cases Pending from Prior Years'!K5:K8004,"&gt;="&amp;DATE(2021,1,1),'Cases Pending from Prior Years'!K5:K8004,"&lt;="&amp;DATE(2021,3,31),'Cases Pending from Prior Years'!M5:M8004,"Closed")</f>
        <v>0</v>
      </c>
      <c r="F17" s="5">
        <f>COUNTIFS('Cases Opened'!G5:G8004,A17,'Cases Opened'!E5:E8004,"Civilian",'Cases Opened'!K5:K8004,"&gt;="&amp;DATE(2021,1,1),'Cases Opened'!K5:K8004,"&lt;="&amp;DATE(2021,3,31),'Cases Opened'!M5:M8004,"Closed")+COUNTIFS('Cases Pending from Prior Years'!G5:G8004,A17,'Cases Pending from Prior Years'!E5:E8004,"Civilian",'Cases Pending from Prior Years'!K5:K8004,"&gt;="&amp;DATE(2021,1,1),'Cases Pending from Prior Years'!K5:K8004,"&lt;="&amp;DATE(2021,3,31),'Cases Pending from Prior Years'!M5:M8004,"Closed")</f>
        <v>0</v>
      </c>
      <c r="G17" s="7">
        <f>COUNTIFS('Cases Opened'!G5:G8004,A17,'Cases Opened'!E5:E8004,"Anonymous",'Cases Opened'!K5:K8004,"&gt;="&amp;DATE(2021,1,1),'Cases Opened'!K5:K8004,"&lt;="&amp;DATE(2021,3,31),'Cases Opened'!M5:M8004,"Closed")+COUNTIFS('Cases Pending from Prior Years'!G5:G8004,A17,'Cases Pending from Prior Years'!E5:E8004,"Anonymous",'Cases Pending from Prior Years'!K5:K8004,"&gt;="&amp;DATE(2021,1,1),'Cases Pending from Prior Years'!K5:K8004,"&lt;="&amp;DATE(2021,3,31),'Cases Pending from Prior Years'!M5:M8004,"Closed")</f>
        <v>0</v>
      </c>
      <c r="H17" s="5">
        <f>COUNTIFS('Cases Opened'!G5:G8004,A17,'Cases Opened'!N5:N8004,"Conviction",'Cases Opened'!K5:K8004,"&gt;="&amp;DATE(2021,1,1),'Cases Opened'!K5:K8004,"&lt;="&amp;DATE(2021,3,31),'Cases Opened'!M5:M8004,"Closed")+COUNTIFS('Cases Pending from Prior Years'!G5:G8004,A17,'Cases Pending from Prior Years'!N5:N8004,"Conviction",'Cases Pending from Prior Years'!K5:K8004,"&gt;="&amp;DATE(2021,1,1),'Cases Pending from Prior Years'!K5:K8004,"&lt;="&amp;DATE(2021,3,31),'Cases Pending from Prior Years'!M5:M8004,"Closed")</f>
        <v>0</v>
      </c>
      <c r="I17" s="5">
        <f>COUNTIFS('Cases Opened'!G5:G8004,A17,'Cases Opened'!N5:N8004,"Diversion",'Cases Opened'!K5:K8004,"&gt;="&amp;DATE(2021,1,1),'Cases Opened'!K5:K8004,"&lt;="&amp;DATE(2021,3,31),'Cases Opened'!M5:M8004,"Closed")+COUNTIFS('Cases Pending from Prior Years'!G5:G8004,A17,'Cases Pending from Prior Years'!N5:N8004,"Diversion",'Cases Pending from Prior Years'!K5:K8004,"&gt;="&amp;DATE(2021,1,1),'Cases Pending from Prior Years'!K5:K8004,"&lt;="&amp;DATE(2021,3,31),'Cases Pending from Prior Years'!M5:M8004,"Closed")</f>
        <v>0</v>
      </c>
      <c r="J17" s="5">
        <f>COUNTIFS('Cases Opened'!G5:G8004,A17,'Cases Opened'!N5:N8004,"Acquittal",'Cases Opened'!K5:K8004,"&gt;="&amp;DATE(2021,1,1),'Cases Opened'!K5:K8004,"&lt;="&amp;DATE(2021,3,31),'Cases Opened'!M5:M8004,"Closed")+COUNTIFS('Cases Pending from Prior Years'!G5:G8004,A17,'Cases Pending from Prior Years'!N5:N8004,"Acquittal",'Cases Pending from Prior Years'!K5:K8004,"&gt;="&amp;DATE(2021,1,1),'Cases Pending from Prior Years'!K5:K8004,"&lt;="&amp;DATE(2021,3,31),'Cases Pending from Prior Years'!M5:M8004,"Closed")</f>
        <v>0</v>
      </c>
      <c r="K17" s="5">
        <f>COUNTIFS('Cases Opened'!G5:G8004,A17,'Cases Opened'!N5:N8004,"Dismissal",'Cases Opened'!K5:K8004,"&gt;="&amp;DATE(2021,1,1),'Cases Opened'!K5:K8004,"&lt;="&amp;DATE(2021,3,31),'Cases Opened'!M5:M8004,"Closed")+COUNTIFS('Cases Pending from Prior Years'!G5:G8004,A17,'Cases Pending from Prior Years'!N5:N8004,"Dismissal",'Cases Pending from Prior Years'!K5:K8004,"&gt;="&amp;DATE(2021,1,1),'Cases Pending from Prior Years'!K5:K8004,"&lt;="&amp;DATE(2021,3,31),'Cases Pending from Prior Years'!M5:M8004,"Closed")</f>
        <v>0</v>
      </c>
      <c r="L17" s="6">
        <f>COUNTIFS('Cases Opened'!G5:G8004,A17,'Cases Opened'!O5:O8004,"Exonerated",'Cases Opened'!K5:K8004,"&gt;="&amp;DATE(2021,1,1),'Cases Opened'!K5:K8004,"&lt;="&amp;DATE(2021,3,31),'Cases Opened'!M5:M8004,"Closed")+COUNTIFS('Cases Pending from Prior Years'!G5:G8004,A17,'Cases Pending from Prior Years'!O5:O8004,"Exonerated",'Cases Pending from Prior Years'!K5:K8004,"&gt;="&amp;DATE(2021,1,1),'Cases Pending from Prior Years'!K5:K8004,"&lt;="&amp;DATE(2021,3,31),'Cases Pending from Prior Years'!M5:M8004,"Closed")</f>
        <v>0</v>
      </c>
      <c r="M17" s="5">
        <f>COUNTIFS('Cases Opened'!G5:G8004,A17,'Cases Opened'!O5:O8004,"Not Sustained",'Cases Opened'!K5:K8004,"&gt;="&amp;DATE(2021,1,1),'Cases Opened'!K5:K8004,"&lt;="&amp;DATE(2021,3,31),'Cases Opened'!M5:M8004,"Closed")+COUNTIFS('Cases Pending from Prior Years'!G5:G8004,A17,'Cases Pending from Prior Years'!O5:O8004,"Not Sustained",'Cases Pending from Prior Years'!K5:K8004,"&gt;="&amp;DATE(2021,1,1),'Cases Pending from Prior Years'!K5:K8004,"&lt;="&amp;DATE(2021,3,31),'Cases Pending from Prior Years'!M5:M8004,"Closed")</f>
        <v>0</v>
      </c>
      <c r="N17" s="5">
        <f>COUNTIFS('Cases Opened'!G5:G8004,A17,'Cases Opened'!O5:O8004,"Unfounded",'Cases Opened'!K5:K8004,"&gt;="&amp;DATE(2021,1,1),'Cases Opened'!K5:K8004,"&lt;="&amp;DATE(2021,3,31),'Cases Opened'!M5:M8004,"Closed")+COUNTIFS('Cases Pending from Prior Years'!G5:G8004,A17,'Cases Pending from Prior Years'!O5:O8004,"Unfounded",'Cases Pending from Prior Years'!K5:K8004,"&gt;="&amp;DATE(2021,1,1),'Cases Pending from Prior Years'!K5:K8004,"&lt;="&amp;DATE(2021,3,31),'Cases Pending from Prior Years'!M5:M8004,"Closed")</f>
        <v>0</v>
      </c>
      <c r="O17" s="5">
        <f>COUNTIFS('Cases Opened'!G5:G8004,A17,'Cases Opened'!O5:O8004,"Administratively Closed",'Cases Opened'!K5:K8004,"&gt;="&amp;DATE(2021,1,1),'Cases Opened'!K5:K8004,"&lt;="&amp;DATE(2021,3,31),'Cases Opened'!M5:M8004,"Closed")+COUNTIFS('Cases Pending from Prior Years'!G5:G8004,A17,'Cases Pending from Prior Years'!O5:O8004,"Administratively Closed",'Cases Pending from Prior Years'!K5:K8004,"&gt;="&amp;DATE(2021,1,1),'Cases Pending from Prior Years'!K5:K8004,"&lt;="&amp;DATE(2021,3,31),'Cases Pending from Prior Years'!M5:M8004,"Closed")</f>
        <v>0</v>
      </c>
      <c r="P17" s="7">
        <f>COUNTIFS('Cases Opened'!G5:G8004,A17,'Cases Opened'!O5:O8004,"Sustained",'Cases Opened'!K5:K8004,"&gt;="&amp;DATE(2021,1,1),'Cases Opened'!K5:K8004,"&lt;="&amp;DATE(2021,3,31),'Cases Opened'!M5:M8004,"Closed")+COUNTIFS('Cases Pending from Prior Years'!G5:G8004,A17,'Cases Pending from Prior Years'!O5:O8004,"Sustained",'Cases Pending from Prior Years'!K5:K8004,"&gt;="&amp;DATE(2021,1,1),'Cases Pending from Prior Years'!K5:K8004,"&lt;="&amp;DATE(2021,3,31),'Cases Pending from Prior Years'!M5:M8004,"Closed")</f>
        <v>0</v>
      </c>
      <c r="Q17" s="5">
        <f t="shared" ref="Q17:Q24" si="0">(B17+C17)-D17</f>
        <v>0</v>
      </c>
    </row>
    <row r="18" spans="1:17" x14ac:dyDescent="0.25">
      <c r="A18" s="1" t="s">
        <v>10</v>
      </c>
      <c r="B18">
        <f>COUNTIFS('Cases Pending from Prior Years'!G5:G8004,A18,'Cases Pending from Prior Years'!B5:B8004,"&lt;"&amp;DATE(2021,1,1))</f>
        <v>0</v>
      </c>
      <c r="C18">
        <f>COUNTIFS('Cases Opened'!G5:G8004,A18,'Cases Opened'!B5:B8004,"&gt;="&amp;DATE(2021,1,1),'Cases Opened'!B5:B8004,"&lt;="&amp;DATE(2021,3,31))</f>
        <v>0</v>
      </c>
      <c r="D18">
        <f>COUNTIFS('Cases Opened'!G5:G8004,A18,'Cases Opened'!K5:K8004,"&gt;="&amp;DATE(2021,1,1),'Cases Opened'!K5:K8004,"&lt;="&amp;DATE(2021,3,31),'Cases Opened'!M5:M8004,"Closed")+COUNTIFS('Cases Pending from Prior Years'!G5:G8004,A18,'Cases Pending from Prior Years'!K5:K8004,"&gt;="&amp;DATE(2021,1,1),'Cases Pending from Prior Years'!K5:K8004,"&lt;="&amp;DATE(2021,3,31),'Cases Pending from Prior Years'!M5:M8004,"Closed")</f>
        <v>0</v>
      </c>
      <c r="E18" s="2">
        <f>COUNTIFS('Cases Opened'!G5:G8004,A18,'Cases Opened'!E5:E8004,"Agency",'Cases Opened'!K5:K8004,"&gt;="&amp;DATE(2021,1,1),'Cases Opened'!K5:K8004,"&lt;="&amp;DATE(2021,3,31),'Cases Opened'!M5:M8004,"Closed")+COUNTIFS('Cases Pending from Prior Years'!G5:G8004,A18,'Cases Pending from Prior Years'!E5:E8004,"Agency",'Cases Pending from Prior Years'!K5:K8004,"&gt;="&amp;DATE(2021,1,1),'Cases Pending from Prior Years'!K5:K8004,"&lt;="&amp;DATE(2021,3,31),'Cases Pending from Prior Years'!M5:M8004,"Closed")</f>
        <v>0</v>
      </c>
      <c r="F18">
        <f>COUNTIFS('Cases Opened'!G5:G8004,A18,'Cases Opened'!E5:E8004,"Civilian",'Cases Opened'!K5:K8004,"&gt;="&amp;DATE(2021,1,1),'Cases Opened'!K5:K8004,"&lt;="&amp;DATE(2021,3,31),'Cases Opened'!M5:M8004,"Closed")+COUNTIFS('Cases Pending from Prior Years'!G5:G8004,A18,'Cases Pending from Prior Years'!E5:E8004,"Civilian",'Cases Pending from Prior Years'!K5:K8004,"&gt;="&amp;DATE(2021,1,1),'Cases Pending from Prior Years'!K5:K8004,"&lt;="&amp;DATE(2021,3,31),'Cases Pending from Prior Years'!M5:M8004,"Closed")</f>
        <v>0</v>
      </c>
      <c r="G18" s="3">
        <f>COUNTIFS('Cases Opened'!G5:G8004,A18,'Cases Opened'!E5:E8004,"Anonymous",'Cases Opened'!K5:K8004,"&gt;="&amp;DATE(2021,1,1),'Cases Opened'!K5:K8004,"&lt;="&amp;DATE(2021,3,31),'Cases Opened'!M5:M8004,"Closed")+COUNTIFS('Cases Pending from Prior Years'!G5:G8004,A18,'Cases Pending from Prior Years'!E5:E8004,"Anonymous",'Cases Pending from Prior Years'!K5:K8004,"&gt;="&amp;DATE(2021,1,1),'Cases Pending from Prior Years'!K5:K8004,"&lt;="&amp;DATE(2021,3,31),'Cases Pending from Prior Years'!M5:M8004,"Closed")</f>
        <v>0</v>
      </c>
      <c r="H18">
        <f>COUNTIFS('Cases Opened'!G5:G8004,A18,'Cases Opened'!N5:N8004,"Conviction",'Cases Opened'!K5:K8004,"&gt;="&amp;DATE(2021,1,1),'Cases Opened'!K5:K8004,"&lt;="&amp;DATE(2021,3,31),'Cases Opened'!M5:M8004,"Closed")+COUNTIFS('Cases Pending from Prior Years'!G5:G8004,A18,'Cases Pending from Prior Years'!N5:N8004,"Conviction",'Cases Pending from Prior Years'!K5:K8004,"&gt;="&amp;DATE(2021,1,1),'Cases Pending from Prior Years'!K5:K8004,"&lt;="&amp;DATE(2021,3,31),'Cases Pending from Prior Years'!M5:M8004,"Closed")</f>
        <v>0</v>
      </c>
      <c r="I18">
        <f>COUNTIFS('Cases Opened'!G5:G8004,A18,'Cases Opened'!N5:N8004,"Diversion",'Cases Opened'!K5:K8004,"&gt;="&amp;DATE(2021,1,1),'Cases Opened'!K5:K8004,"&lt;="&amp;DATE(2021,3,31),'Cases Opened'!M5:M8004,"Closed")+COUNTIFS('Cases Pending from Prior Years'!G5:G8004,A18,'Cases Pending from Prior Years'!N5:N8004,"Diversion",'Cases Pending from Prior Years'!K5:K8004,"&gt;="&amp;DATE(2021,1,1),'Cases Pending from Prior Years'!K5:K8004,"&lt;="&amp;DATE(2021,3,31),'Cases Pending from Prior Years'!M5:M8004,"Closed")</f>
        <v>0</v>
      </c>
      <c r="J18">
        <f>COUNTIFS('Cases Opened'!G5:G8004,A18,'Cases Opened'!N5:N8004,"Acquittal",'Cases Opened'!K5:K8004,"&gt;="&amp;DATE(2021,1,1),'Cases Opened'!K5:K8004,"&lt;="&amp;DATE(2021,3,31),'Cases Opened'!M5:M8004,"Closed")+COUNTIFS('Cases Pending from Prior Years'!G5:G8004,A18,'Cases Pending from Prior Years'!N5:N8004,"Acquittal",'Cases Pending from Prior Years'!K5:K8004,"&gt;="&amp;DATE(2021,1,1),'Cases Pending from Prior Years'!K5:K8004,"&lt;="&amp;DATE(2021,3,31),'Cases Pending from Prior Years'!M5:M8004,"Closed")</f>
        <v>0</v>
      </c>
      <c r="K18">
        <f>COUNTIFS('Cases Opened'!G5:G8004,A18,'Cases Opened'!N5:N8004,"Dismissal",'Cases Opened'!K5:K8004,"&gt;="&amp;DATE(2021,1,1),'Cases Opened'!K5:K8004,"&lt;="&amp;DATE(2021,3,31),'Cases Opened'!M5:M8004,"Closed")+COUNTIFS('Cases Pending from Prior Years'!G5:G8004,A18,'Cases Pending from Prior Years'!N5:N8004,"Dismissal",'Cases Pending from Prior Years'!K5:K8004,"&gt;="&amp;DATE(2021,1,1),'Cases Pending from Prior Years'!K5:K8004,"&lt;="&amp;DATE(2021,3,31),'Cases Pending from Prior Years'!M5:M8004,"Closed")</f>
        <v>0</v>
      </c>
      <c r="L18" s="2">
        <f>COUNTIFS('Cases Opened'!G5:G8004,A18,'Cases Opened'!O5:O8004,"Exonerated",'Cases Opened'!K5:K8004,"&gt;="&amp;DATE(2021,1,1),'Cases Opened'!K5:K8004,"&lt;="&amp;DATE(2021,3,31),'Cases Opened'!M5:M8004,"Closed")+COUNTIFS('Cases Pending from Prior Years'!G5:G8004,A18,'Cases Pending from Prior Years'!O5:O8004,"Exonerated",'Cases Pending from Prior Years'!K5:K8004,"&gt;="&amp;DATE(2021,1,1),'Cases Pending from Prior Years'!K5:K8004,"&lt;="&amp;DATE(2021,3,31),'Cases Pending from Prior Years'!M5:M8004,"Closed")</f>
        <v>0</v>
      </c>
      <c r="M18">
        <f>COUNTIFS('Cases Opened'!G5:G8004,A18,'Cases Opened'!O5:O8004,"Not Sustained",'Cases Opened'!K5:K8004,"&gt;="&amp;DATE(2021,1,1),'Cases Opened'!K5:K8004,"&lt;="&amp;DATE(2021,3,31),'Cases Opened'!M5:M8004,"Closed")+COUNTIFS('Cases Pending from Prior Years'!G5:G8004,A18,'Cases Pending from Prior Years'!O5:O8004,"Not Sustained",'Cases Pending from Prior Years'!K5:K8004,"&gt;="&amp;DATE(2021,1,1),'Cases Pending from Prior Years'!K5:K8004,"&lt;="&amp;DATE(2021,3,31),'Cases Pending from Prior Years'!M5:M8004,"Closed")</f>
        <v>0</v>
      </c>
      <c r="N18">
        <f>COUNTIFS('Cases Opened'!G5:G8004,A18,'Cases Opened'!O5:O8004,"Unfounded",'Cases Opened'!K5:K8004,"&gt;="&amp;DATE(2021,1,1),'Cases Opened'!K5:K8004,"&lt;="&amp;DATE(2021,3,31),'Cases Opened'!M5:M8004,"Closed")+COUNTIFS('Cases Pending from Prior Years'!G5:G8004,A18,'Cases Pending from Prior Years'!O5:O8004,"Unfounded",'Cases Pending from Prior Years'!K5:K8004,"&gt;="&amp;DATE(2021,1,1),'Cases Pending from Prior Years'!K5:K8004,"&lt;="&amp;DATE(2021,3,31),'Cases Pending from Prior Years'!M5:M8004,"Closed")</f>
        <v>0</v>
      </c>
      <c r="O18">
        <f>COUNTIFS('Cases Opened'!G5:G8004,A18,'Cases Opened'!O5:O8004,"Administratively Closed",'Cases Opened'!K5:K8004,"&gt;="&amp;DATE(2021,1,1),'Cases Opened'!K5:K8004,"&lt;="&amp;DATE(2021,3,31),'Cases Opened'!M5:M8004,"Closed")+COUNTIFS('Cases Pending from Prior Years'!G5:G8004,A18,'Cases Pending from Prior Years'!O5:O8004,"Administratively Closed",'Cases Pending from Prior Years'!K5:K8004,"&gt;="&amp;DATE(2021,1,1),'Cases Pending from Prior Years'!K5:K8004,"&lt;="&amp;DATE(2021,3,31),'Cases Pending from Prior Years'!M5:M8004,"Closed")</f>
        <v>0</v>
      </c>
      <c r="P18" s="3">
        <f>COUNTIFS('Cases Opened'!G5:G8004,A18,'Cases Opened'!O5:O8004,"Sustained",'Cases Opened'!K5:K8004,"&gt;="&amp;DATE(2021,1,1),'Cases Opened'!K5:K8004,"&lt;="&amp;DATE(2021,3,31),'Cases Opened'!M5:M8004,"Closed")+COUNTIFS('Cases Pending from Prior Years'!G5:G8004,A18,'Cases Pending from Prior Years'!O5:O8004,"Sustained",'Cases Pending from Prior Years'!K5:K8004,"&gt;="&amp;DATE(2021,1,1),'Cases Pending from Prior Years'!K5:K8004,"&lt;="&amp;DATE(2021,3,31),'Cases Pending from Prior Years'!M5:M8004,"Closed")</f>
        <v>0</v>
      </c>
      <c r="Q18">
        <f t="shared" si="0"/>
        <v>0</v>
      </c>
    </row>
    <row r="19" spans="1:17" x14ac:dyDescent="0.25">
      <c r="A19" s="4" t="s">
        <v>9</v>
      </c>
      <c r="B19" s="5">
        <f>COUNTIFS('Cases Pending from Prior Years'!G5:G8004,A19,'Cases Pending from Prior Years'!B5:B8004,"&lt;"&amp;DATE(2021,1,1))</f>
        <v>0</v>
      </c>
      <c r="C19" s="5">
        <f>COUNTIFS('Cases Opened'!G5:G8004,A19,'Cases Opened'!B5:B8004,"&gt;="&amp;DATE(2021,1,1),'Cases Opened'!B5:B8004,"&lt;="&amp;DATE(2021,3,31))</f>
        <v>0</v>
      </c>
      <c r="D19" s="5">
        <f>COUNTIFS('Cases Opened'!G5:G8004,A19,'Cases Opened'!K5:K8004,"&gt;="&amp;DATE(2021,1,1),'Cases Opened'!K5:K8004,"&lt;="&amp;DATE(2021,3,31),'Cases Opened'!M5:M8004,"Closed")+COUNTIFS('Cases Pending from Prior Years'!G5:G8004,A19,'Cases Pending from Prior Years'!K5:K8004,"&gt;="&amp;DATE(2021,1,1),'Cases Pending from Prior Years'!K5:K8004,"&lt;="&amp;DATE(2021,3,31),'Cases Pending from Prior Years'!M5:M8004,"Closed")</f>
        <v>0</v>
      </c>
      <c r="E19" s="6">
        <f>COUNTIFS('Cases Opened'!G5:G8004,A19,'Cases Opened'!E5:E8004,"Agency",'Cases Opened'!K5:K8004,"&gt;="&amp;DATE(2021,1,1),'Cases Opened'!K5:K8004,"&lt;="&amp;DATE(2021,3,31),'Cases Opened'!M5:M8004,"Closed")+COUNTIFS('Cases Pending from Prior Years'!G5:G8004,A19,'Cases Pending from Prior Years'!E5:E8004,"Agency",'Cases Pending from Prior Years'!K5:K8004,"&gt;="&amp;DATE(2021,1,1),'Cases Pending from Prior Years'!K5:K8004,"&lt;="&amp;DATE(2021,3,31),'Cases Pending from Prior Years'!M5:M8004,"Closed")</f>
        <v>0</v>
      </c>
      <c r="F19" s="5">
        <f>COUNTIFS('Cases Opened'!G5:G8004,A19,'Cases Opened'!E5:E8004,"Civilian",'Cases Opened'!K5:K8004,"&gt;="&amp;DATE(2021,1,1),'Cases Opened'!K5:K8004,"&lt;="&amp;DATE(2021,3,31),'Cases Opened'!M5:M8004,"Closed")+COUNTIFS('Cases Pending from Prior Years'!G5:G8004,A19,'Cases Pending from Prior Years'!E5:E8004,"Civilian",'Cases Pending from Prior Years'!K5:K8004,"&gt;="&amp;DATE(2021,1,1),'Cases Pending from Prior Years'!K5:K8004,"&lt;="&amp;DATE(2021,3,31),'Cases Pending from Prior Years'!M5:M8004,"Closed")</f>
        <v>0</v>
      </c>
      <c r="G19" s="7">
        <f>COUNTIFS('Cases Opened'!G5:G8004,A19,'Cases Opened'!E5:E8004,"Anonymous",'Cases Opened'!K5:K8004,"&gt;="&amp;DATE(2021,1,1),'Cases Opened'!K5:K8004,"&lt;="&amp;DATE(2021,3,31),'Cases Opened'!M5:M8004,"Closed")+COUNTIFS('Cases Pending from Prior Years'!G5:G8004,A19,'Cases Pending from Prior Years'!E5:E8004,"Anonymous",'Cases Pending from Prior Years'!K5:K8004,"&gt;="&amp;DATE(2021,1,1),'Cases Pending from Prior Years'!K5:K8004,"&lt;="&amp;DATE(2021,3,31),'Cases Pending from Prior Years'!M5:M8004,"Closed")</f>
        <v>0</v>
      </c>
      <c r="H19" s="5">
        <f>COUNTIFS('Cases Opened'!G5:G8004,A19,'Cases Opened'!N5:N8004,"Conviction",'Cases Opened'!K5:K8004,"&gt;="&amp;DATE(2021,1,1),'Cases Opened'!K5:K8004,"&lt;="&amp;DATE(2021,3,31),'Cases Opened'!M5:M8004,"Closed")+COUNTIFS('Cases Pending from Prior Years'!G5:G8004,A19,'Cases Pending from Prior Years'!N5:N8004,"Conviction",'Cases Pending from Prior Years'!K5:K8004,"&gt;="&amp;DATE(2021,1,1),'Cases Pending from Prior Years'!K5:K8004,"&lt;="&amp;DATE(2021,3,31),'Cases Pending from Prior Years'!M5:M8004,"Closed")</f>
        <v>0</v>
      </c>
      <c r="I19" s="5">
        <f>COUNTIFS('Cases Opened'!G5:G8004,A19,'Cases Opened'!N5:N8004,"Diversion",'Cases Opened'!K5:K8004,"&gt;="&amp;DATE(2021,1,1),'Cases Opened'!K5:K8004,"&lt;="&amp;DATE(2021,3,31),'Cases Opened'!M5:M8004,"Closed")+COUNTIFS('Cases Pending from Prior Years'!G5:G8004,A19,'Cases Pending from Prior Years'!N5:N8004,"Diversion",'Cases Pending from Prior Years'!K5:K8004,"&gt;="&amp;DATE(2021,1,1),'Cases Pending from Prior Years'!K5:K8004,"&lt;="&amp;DATE(2021,3,31),'Cases Pending from Prior Years'!M5:M8004,"Closed")</f>
        <v>0</v>
      </c>
      <c r="J19" s="5">
        <f>COUNTIFS('Cases Opened'!G5:G8004,A19,'Cases Opened'!N5:N8004,"Acquittal",'Cases Opened'!K5:K8004,"&gt;="&amp;DATE(2021,1,1),'Cases Opened'!K5:K8004,"&lt;="&amp;DATE(2021,3,31),'Cases Opened'!M5:M8004,"Closed")+COUNTIFS('Cases Pending from Prior Years'!G5:G8004,A19,'Cases Pending from Prior Years'!N5:N8004,"Acquittal",'Cases Pending from Prior Years'!K5:K8004,"&gt;="&amp;DATE(2021,1,1),'Cases Pending from Prior Years'!K5:K8004,"&lt;="&amp;DATE(2021,3,31),'Cases Pending from Prior Years'!M5:M8004,"Closed")</f>
        <v>0</v>
      </c>
      <c r="K19" s="5">
        <f>COUNTIFS('Cases Opened'!G5:G8004,A19,'Cases Opened'!N5:N8004,"Dismissal",'Cases Opened'!K5:K8004,"&gt;="&amp;DATE(2021,1,1),'Cases Opened'!K5:K8004,"&lt;="&amp;DATE(2021,3,31),'Cases Opened'!M5:M8004,"Closed")+COUNTIFS('Cases Pending from Prior Years'!G5:G8004,A19,'Cases Pending from Prior Years'!N5:N8004,"Dismissal",'Cases Pending from Prior Years'!K5:K8004,"&gt;="&amp;DATE(2021,1,1),'Cases Pending from Prior Years'!K5:K8004,"&lt;="&amp;DATE(2021,3,31),'Cases Pending from Prior Years'!M5:M8004,"Closed")</f>
        <v>0</v>
      </c>
      <c r="L19" s="6">
        <f>COUNTIFS('Cases Opened'!G5:G8004,A19,'Cases Opened'!O5:O8004,"Exonerated",'Cases Opened'!K5:K8004,"&gt;="&amp;DATE(2021,1,1),'Cases Opened'!K5:K8004,"&lt;="&amp;DATE(2021,3,31),'Cases Opened'!M5:M8004,"Closed")+COUNTIFS('Cases Pending from Prior Years'!G5:G8004,A19,'Cases Pending from Prior Years'!O5:O8004,"Exonerated",'Cases Pending from Prior Years'!K5:K8004,"&gt;="&amp;DATE(2021,1,1),'Cases Pending from Prior Years'!K5:K8004,"&lt;="&amp;DATE(2021,3,31),'Cases Pending from Prior Years'!M5:M8004,"Closed")</f>
        <v>0</v>
      </c>
      <c r="M19" s="5">
        <f>COUNTIFS('Cases Opened'!G5:G8004,A19,'Cases Opened'!O5:O8004,"Not Sustained",'Cases Opened'!K5:K8004,"&gt;="&amp;DATE(2021,1,1),'Cases Opened'!K5:K8004,"&lt;="&amp;DATE(2021,3,31),'Cases Opened'!M5:M8004,"Closed")+COUNTIFS('Cases Pending from Prior Years'!G5:G8004,A19,'Cases Pending from Prior Years'!O5:O8004,"Not Sustained",'Cases Pending from Prior Years'!K5:K8004,"&gt;="&amp;DATE(2021,1,1),'Cases Pending from Prior Years'!K5:K8004,"&lt;="&amp;DATE(2021,3,31),'Cases Pending from Prior Years'!M5:M8004,"Closed")</f>
        <v>0</v>
      </c>
      <c r="N19" s="5">
        <f>COUNTIFS('Cases Opened'!G5:G8004,A19,'Cases Opened'!O5:O8004,"Unfounded",'Cases Opened'!K5:K8004,"&gt;="&amp;DATE(2021,1,1),'Cases Opened'!K5:K8004,"&lt;="&amp;DATE(2021,3,31),'Cases Opened'!M5:M8004,"Closed")+COUNTIFS('Cases Pending from Prior Years'!G5:G8004,A19,'Cases Pending from Prior Years'!O5:O8004,"Unfounded",'Cases Pending from Prior Years'!K5:K8004,"&gt;="&amp;DATE(2021,1,1),'Cases Pending from Prior Years'!K5:K8004,"&lt;="&amp;DATE(2021,3,31),'Cases Pending from Prior Years'!M5:M8004,"Closed")</f>
        <v>0</v>
      </c>
      <c r="O19" s="5">
        <f>COUNTIFS('Cases Opened'!G5:G8004,A19,'Cases Opened'!O5:O8004,"Administratively Closed",'Cases Opened'!K5:K8004,"&gt;="&amp;DATE(2021,1,1),'Cases Opened'!K5:K8004,"&lt;="&amp;DATE(2021,3,31),'Cases Opened'!M5:M8004,"Closed")+COUNTIFS('Cases Pending from Prior Years'!G5:G8004,A19,'Cases Pending from Prior Years'!O5:O8004,"Administratively Closed",'Cases Pending from Prior Years'!K5:K8004,"&gt;="&amp;DATE(2021,1,1),'Cases Pending from Prior Years'!K5:K8004,"&lt;="&amp;DATE(2021,3,31),'Cases Pending from Prior Years'!M5:M8004,"Closed")</f>
        <v>0</v>
      </c>
      <c r="P19" s="7">
        <f>COUNTIFS('Cases Opened'!G5:G8004,A19,'Cases Opened'!O5:O8004,"Sustained",'Cases Opened'!K5:K8004,"&gt;="&amp;DATE(2021,1,1),'Cases Opened'!K5:K8004,"&lt;="&amp;DATE(2021,3,31),'Cases Opened'!M5:M8004,"Closed")+COUNTIFS('Cases Pending from Prior Years'!G5:G8004,A19,'Cases Pending from Prior Years'!O5:O8004,"Sustained",'Cases Pending from Prior Years'!K5:K8004,"&gt;="&amp;DATE(2021,1,1),'Cases Pending from Prior Years'!K5:K8004,"&lt;="&amp;DATE(2021,3,31),'Cases Pending from Prior Years'!M5:M8004,"Closed")</f>
        <v>0</v>
      </c>
      <c r="Q19" s="5">
        <f t="shared" si="0"/>
        <v>0</v>
      </c>
    </row>
    <row r="20" spans="1:17" x14ac:dyDescent="0.25">
      <c r="A20" s="1" t="s">
        <v>8</v>
      </c>
      <c r="B20">
        <f>COUNTIFS('Cases Pending from Prior Years'!G5:G8004,A20,'Cases Pending from Prior Years'!B5:B8004,"&lt;"&amp;DATE(2021,1,1))</f>
        <v>0</v>
      </c>
      <c r="C20">
        <f>COUNTIFS('Cases Opened'!G5:G8004,A20,'Cases Opened'!B5:B8004,"&gt;="&amp;DATE(2021,1,1),'Cases Opened'!B5:B8004,"&lt;="&amp;DATE(2021,3,31))</f>
        <v>0</v>
      </c>
      <c r="D20">
        <f>COUNTIFS('Cases Opened'!G5:G8004,A20,'Cases Opened'!K5:K8004,"&gt;="&amp;DATE(2021,1,1),'Cases Opened'!K5:K8004,"&lt;="&amp;DATE(2021,3,31),'Cases Opened'!M5:M8004,"Closed")+COUNTIFS('Cases Pending from Prior Years'!G5:G8004,A20,'Cases Pending from Prior Years'!K5:K8004,"&gt;="&amp;DATE(2021,1,1),'Cases Pending from Prior Years'!K5:K8004,"&lt;="&amp;DATE(2021,3,31),'Cases Pending from Prior Years'!M5:M8004,"Closed")</f>
        <v>0</v>
      </c>
      <c r="E20" s="2">
        <f>COUNTIFS('Cases Opened'!G5:G8004,A20,'Cases Opened'!E5:E8004,"Agency",'Cases Opened'!K5:K8004,"&gt;="&amp;DATE(2021,1,1),'Cases Opened'!K5:K8004,"&lt;="&amp;DATE(2021,3,31),'Cases Opened'!M5:M8004,"Closed")+COUNTIFS('Cases Pending from Prior Years'!G5:G8004,A20,'Cases Pending from Prior Years'!E5:E8004,"Agency",'Cases Pending from Prior Years'!K5:K8004,"&gt;="&amp;DATE(2021,1,1),'Cases Pending from Prior Years'!K5:K8004,"&lt;="&amp;DATE(2021,3,31),'Cases Pending from Prior Years'!M5:M8004,"Closed")</f>
        <v>0</v>
      </c>
      <c r="F20">
        <f>COUNTIFS('Cases Opened'!G5:G8004,A20,'Cases Opened'!E5:E8004,"Civilian",'Cases Opened'!K5:K8004,"&gt;="&amp;DATE(2021,1,1),'Cases Opened'!K5:K8004,"&lt;="&amp;DATE(2021,3,31),'Cases Opened'!M5:M8004,"Closed")+COUNTIFS('Cases Pending from Prior Years'!G5:G8004,A20,'Cases Pending from Prior Years'!E5:E8004,"Civilian",'Cases Pending from Prior Years'!K5:K8004,"&gt;="&amp;DATE(2021,1,1),'Cases Pending from Prior Years'!K5:K8004,"&lt;="&amp;DATE(2021,3,31),'Cases Pending from Prior Years'!M5:M8004,"Closed")</f>
        <v>0</v>
      </c>
      <c r="G20" s="3">
        <f>COUNTIFS('Cases Opened'!G5:G8004,A20,'Cases Opened'!E5:E8004,"Anonymous",'Cases Opened'!K5:K8004,"&gt;="&amp;DATE(2021,1,1),'Cases Opened'!K5:K8004,"&lt;="&amp;DATE(2021,3,31),'Cases Opened'!M5:M8004,"Closed")+COUNTIFS('Cases Pending from Prior Years'!G5:G8004,A20,'Cases Pending from Prior Years'!E5:E8004,"Anonymous",'Cases Pending from Prior Years'!K5:K8004,"&gt;="&amp;DATE(2021,1,1),'Cases Pending from Prior Years'!K5:K8004,"&lt;="&amp;DATE(2021,3,31),'Cases Pending from Prior Years'!M5:M8004,"Closed")</f>
        <v>0</v>
      </c>
      <c r="H20">
        <f>COUNTIFS('Cases Opened'!G5:G8004,A20,'Cases Opened'!N5:N8004,"Conviction",'Cases Opened'!K5:K8004,"&gt;="&amp;DATE(2021,1,1),'Cases Opened'!K5:K8004,"&lt;="&amp;DATE(2021,3,31),'Cases Opened'!M5:M8004,"Closed")+COUNTIFS('Cases Pending from Prior Years'!G5:G8004,A20,'Cases Pending from Prior Years'!N5:N8004,"Conviction",'Cases Pending from Prior Years'!K5:K8004,"&gt;="&amp;DATE(2021,1,1),'Cases Pending from Prior Years'!K5:K8004,"&lt;="&amp;DATE(2021,3,31),'Cases Pending from Prior Years'!M5:M8004,"Closed")</f>
        <v>0</v>
      </c>
      <c r="I20">
        <f>COUNTIFS('Cases Opened'!G5:G8004,A20,'Cases Opened'!N5:N8004,"Diversion",'Cases Opened'!K5:K8004,"&gt;="&amp;DATE(2021,1,1),'Cases Opened'!K5:K8004,"&lt;="&amp;DATE(2021,3,31),'Cases Opened'!M5:M8004,"Closed")+COUNTIFS('Cases Pending from Prior Years'!G5:G8004,A20,'Cases Pending from Prior Years'!N5:N8004,"Diversion",'Cases Pending from Prior Years'!K5:K8004,"&gt;="&amp;DATE(2021,1,1),'Cases Pending from Prior Years'!K5:K8004,"&lt;="&amp;DATE(2021,3,31),'Cases Pending from Prior Years'!M5:M8004,"Closed")</f>
        <v>0</v>
      </c>
      <c r="J20">
        <f>COUNTIFS('Cases Opened'!G5:G8004,A20,'Cases Opened'!N5:N8004,"Acquittal",'Cases Opened'!K5:K8004,"&gt;="&amp;DATE(2021,1,1),'Cases Opened'!K5:K8004,"&lt;="&amp;DATE(2021,3,31),'Cases Opened'!M5:M8004,"Closed")+COUNTIFS('Cases Pending from Prior Years'!G5:G8004,A20,'Cases Pending from Prior Years'!N5:N8004,"Acquittal",'Cases Pending from Prior Years'!K5:K8004,"&gt;="&amp;DATE(2021,1,1),'Cases Pending from Prior Years'!K5:K8004,"&lt;="&amp;DATE(2021,3,31),'Cases Pending from Prior Years'!M5:M8004,"Closed")</f>
        <v>0</v>
      </c>
      <c r="K20">
        <f>COUNTIFS('Cases Opened'!G5:G8004,A20,'Cases Opened'!N5:N8004,"Dismissal",'Cases Opened'!K5:K8004,"&gt;="&amp;DATE(2021,1,1),'Cases Opened'!K5:K8004,"&lt;="&amp;DATE(2021,3,31),'Cases Opened'!M5:M8004,"Closed")+COUNTIFS('Cases Pending from Prior Years'!G5:G8004,A20,'Cases Pending from Prior Years'!N5:N8004,"Dismissal",'Cases Pending from Prior Years'!K5:K8004,"&gt;="&amp;DATE(2021,1,1),'Cases Pending from Prior Years'!K5:K8004,"&lt;="&amp;DATE(2021,3,31),'Cases Pending from Prior Years'!M5:M8004,"Closed")</f>
        <v>0</v>
      </c>
      <c r="L20" s="2">
        <f>COUNTIFS('Cases Opened'!G5:G8004,A20,'Cases Opened'!O5:O8004,"Exonerated",'Cases Opened'!K5:K8004,"&gt;="&amp;DATE(2021,1,1),'Cases Opened'!K5:K8004,"&lt;="&amp;DATE(2021,3,31),'Cases Opened'!M5:M8004,"Closed")+COUNTIFS('Cases Pending from Prior Years'!G5:G8004,A20,'Cases Pending from Prior Years'!O5:O8004,"Exonerated",'Cases Pending from Prior Years'!K5:K8004,"&gt;="&amp;DATE(2021,1,1),'Cases Pending from Prior Years'!K5:K8004,"&lt;="&amp;DATE(2021,3,31),'Cases Pending from Prior Years'!M5:M8004,"Closed")</f>
        <v>0</v>
      </c>
      <c r="M20">
        <f>COUNTIFS('Cases Opened'!G5:G8004,A20,'Cases Opened'!O5:O8004,"Not Sustained",'Cases Opened'!K5:K8004,"&gt;="&amp;DATE(2021,1,1),'Cases Opened'!K5:K8004,"&lt;="&amp;DATE(2021,3,31),'Cases Opened'!M5:M8004,"Closed")+COUNTIFS('Cases Pending from Prior Years'!G5:G8004,A20,'Cases Pending from Prior Years'!O5:O8004,"Not Sustained",'Cases Pending from Prior Years'!K5:K8004,"&gt;="&amp;DATE(2021,1,1),'Cases Pending from Prior Years'!K5:K8004,"&lt;="&amp;DATE(2021,3,31),'Cases Pending from Prior Years'!M5:M8004,"Closed")</f>
        <v>0</v>
      </c>
      <c r="N20">
        <f>COUNTIFS('Cases Opened'!G5:G8004,A20,'Cases Opened'!O5:O8004,"Unfounded",'Cases Opened'!K5:K8004,"&gt;="&amp;DATE(2021,1,1),'Cases Opened'!K5:K8004,"&lt;="&amp;DATE(2021,3,31),'Cases Opened'!M5:M8004,"Closed")+COUNTIFS('Cases Pending from Prior Years'!G5:G8004,A20,'Cases Pending from Prior Years'!O5:O8004,"Unfounded",'Cases Pending from Prior Years'!K5:K8004,"&gt;="&amp;DATE(2021,1,1),'Cases Pending from Prior Years'!K5:K8004,"&lt;="&amp;DATE(2021,3,31),'Cases Pending from Prior Years'!M5:M8004,"Closed")</f>
        <v>0</v>
      </c>
      <c r="O20">
        <f>COUNTIFS('Cases Opened'!G5:G8004,A20,'Cases Opened'!O5:O8004,"Administratively Closed",'Cases Opened'!K5:K8004,"&gt;="&amp;DATE(2021,1,1),'Cases Opened'!K5:K8004,"&lt;="&amp;DATE(2021,3,31),'Cases Opened'!M5:M8004,"Closed")+COUNTIFS('Cases Pending from Prior Years'!G5:G8004,A20,'Cases Pending from Prior Years'!O5:O8004,"Administratively Closed",'Cases Pending from Prior Years'!K5:K8004,"&gt;="&amp;DATE(2021,1,1),'Cases Pending from Prior Years'!K5:K8004,"&lt;="&amp;DATE(2021,3,31),'Cases Pending from Prior Years'!M5:M8004,"Closed")</f>
        <v>0</v>
      </c>
      <c r="P20" s="3">
        <f>COUNTIFS('Cases Opened'!G5:G8004,A20,'Cases Opened'!O5:O8004,"Sustained",'Cases Opened'!K5:K8004,"&gt;="&amp;DATE(2021,1,1),'Cases Opened'!K5:K8004,"&lt;="&amp;DATE(2021,3,31),'Cases Opened'!M5:M8004,"Closed")+COUNTIFS('Cases Pending from Prior Years'!G5:G8004,A20,'Cases Pending from Prior Years'!O5:O8004,"Sustained",'Cases Pending from Prior Years'!K5:K8004,"&gt;="&amp;DATE(2021,1,1),'Cases Pending from Prior Years'!K5:K8004,"&lt;="&amp;DATE(2021,3,31),'Cases Pending from Prior Years'!M5:M8004,"Closed")</f>
        <v>0</v>
      </c>
      <c r="Q20">
        <f t="shared" si="0"/>
        <v>0</v>
      </c>
    </row>
    <row r="21" spans="1:17" x14ac:dyDescent="0.25">
      <c r="A21" s="4" t="s">
        <v>7</v>
      </c>
      <c r="B21" s="5">
        <f>COUNTIFS('Cases Pending from Prior Years'!G5:G8004,A21,'Cases Pending from Prior Years'!B5:B8004,"&lt;"&amp;DATE(2021,1,1))</f>
        <v>0</v>
      </c>
      <c r="C21" s="5">
        <f>COUNTIFS('Cases Opened'!G5:G8004,A21,'Cases Opened'!B5:B8004,"&gt;="&amp;DATE(2021,1,1),'Cases Opened'!B5:B8004,"&lt;="&amp;DATE(2021,3,31))</f>
        <v>0</v>
      </c>
      <c r="D21" s="5">
        <f>COUNTIFS('Cases Opened'!G5:G8004,A21,'Cases Opened'!K5:K8004,"&gt;="&amp;DATE(2021,1,1),'Cases Opened'!K5:K8004,"&lt;="&amp;DATE(2021,3,31),'Cases Opened'!M5:M8004,"Closed")+COUNTIFS('Cases Pending from Prior Years'!G5:G8004,A21,'Cases Pending from Prior Years'!K5:K8004,"&gt;="&amp;DATE(2021,1,1),'Cases Pending from Prior Years'!K5:K8004,"&lt;="&amp;DATE(2021,3,31),'Cases Pending from Prior Years'!M5:M8004,"Closed")</f>
        <v>0</v>
      </c>
      <c r="E21" s="6">
        <f>COUNTIFS('Cases Opened'!G5:G8004,A21,'Cases Opened'!E5:E8004,"Agency",'Cases Opened'!K5:K8004,"&gt;="&amp;DATE(2021,1,1),'Cases Opened'!K5:K8004,"&lt;="&amp;DATE(2021,3,31),'Cases Opened'!M5:M8004,"Closed")+COUNTIFS('Cases Pending from Prior Years'!G5:G8004,A21,'Cases Pending from Prior Years'!E5:E8004,"Agency",'Cases Pending from Prior Years'!K5:K8004,"&gt;="&amp;DATE(2021,1,1),'Cases Pending from Prior Years'!K5:K8004,"&lt;="&amp;DATE(2021,3,31),'Cases Pending from Prior Years'!M5:M8004,"Closed")</f>
        <v>0</v>
      </c>
      <c r="F21" s="5">
        <f>COUNTIFS('Cases Opened'!G5:G8004,A21,'Cases Opened'!E5:E8004,"Civilian",'Cases Opened'!K5:K8004,"&gt;="&amp;DATE(2021,1,1),'Cases Opened'!K5:K8004,"&lt;="&amp;DATE(2021,3,31),'Cases Opened'!M5:M8004,"Closed")+COUNTIFS('Cases Pending from Prior Years'!G5:G8004,A21,'Cases Pending from Prior Years'!E5:E8004,"Civilian",'Cases Pending from Prior Years'!K5:K8004,"&gt;="&amp;DATE(2021,1,1),'Cases Pending from Prior Years'!K5:K8004,"&lt;="&amp;DATE(2021,3,31),'Cases Pending from Prior Years'!M5:M8004,"Closed")</f>
        <v>0</v>
      </c>
      <c r="G21" s="7">
        <f>COUNTIFS('Cases Opened'!G5:G8004,A21,'Cases Opened'!E5:E8004,"Anonymous",'Cases Opened'!K5:K8004,"&gt;="&amp;DATE(2021,1,1),'Cases Opened'!K5:K8004,"&lt;="&amp;DATE(2021,3,31),'Cases Opened'!M5:M8004,"Closed")+COUNTIFS('Cases Pending from Prior Years'!G5:G8004,A21,'Cases Pending from Prior Years'!E5:E8004,"Anonymous",'Cases Pending from Prior Years'!K5:K8004,"&gt;="&amp;DATE(2021,1,1),'Cases Pending from Prior Years'!K5:K8004,"&lt;="&amp;DATE(2021,3,31),'Cases Pending from Prior Years'!M5:M8004,"Closed")</f>
        <v>0</v>
      </c>
      <c r="H21" s="5">
        <f>COUNTIFS('Cases Opened'!G5:G8004,A21,'Cases Opened'!N5:N8004,"Conviction",'Cases Opened'!K5:K8004,"&gt;="&amp;DATE(2021,1,1),'Cases Opened'!K5:K8004,"&lt;="&amp;DATE(2021,3,31),'Cases Opened'!M5:M8004,"Closed")+COUNTIFS('Cases Pending from Prior Years'!G5:G8004,A21,'Cases Pending from Prior Years'!N5:N8004,"Conviction",'Cases Pending from Prior Years'!K5:K8004,"&gt;="&amp;DATE(2021,1,1),'Cases Pending from Prior Years'!K5:K8004,"&lt;="&amp;DATE(2021,3,31),'Cases Pending from Prior Years'!M5:M8004,"Closed")</f>
        <v>0</v>
      </c>
      <c r="I21" s="5">
        <f>COUNTIFS('Cases Opened'!G5:G8004,A21,'Cases Opened'!N5:N8004,"Diversion",'Cases Opened'!K5:K8004,"&gt;="&amp;DATE(2021,1,1),'Cases Opened'!K5:K8004,"&lt;="&amp;DATE(2021,3,31),'Cases Opened'!M5:M8004,"Closed")+COUNTIFS('Cases Pending from Prior Years'!G5:G8004,A21,'Cases Pending from Prior Years'!N5:N8004,"Diversion",'Cases Pending from Prior Years'!K5:K8004,"&gt;="&amp;DATE(2021,1,1),'Cases Pending from Prior Years'!K5:K8004,"&lt;="&amp;DATE(2021,3,31),'Cases Pending from Prior Years'!M5:M8004,"Closed")</f>
        <v>0</v>
      </c>
      <c r="J21" s="5">
        <f>COUNTIFS('Cases Opened'!G5:G8004,A21,'Cases Opened'!N5:N8004,"Acquittal",'Cases Opened'!K5:K8004,"&gt;="&amp;DATE(2021,1,1),'Cases Opened'!K5:K8004,"&lt;="&amp;DATE(2021,3,31),'Cases Opened'!M5:M8004,"Closed")+COUNTIFS('Cases Pending from Prior Years'!G5:G8004,A21,'Cases Pending from Prior Years'!N5:N8004,"Acquittal",'Cases Pending from Prior Years'!K5:K8004,"&gt;="&amp;DATE(2021,1,1),'Cases Pending from Prior Years'!K5:K8004,"&lt;="&amp;DATE(2021,3,31),'Cases Pending from Prior Years'!M5:M8004,"Closed")</f>
        <v>0</v>
      </c>
      <c r="K21" s="5">
        <f>COUNTIFS('Cases Opened'!G5:G8004,A21,'Cases Opened'!N5:N8004,"Dismissal",'Cases Opened'!K5:K8004,"&gt;="&amp;DATE(2021,1,1),'Cases Opened'!K5:K8004,"&lt;="&amp;DATE(2021,3,31),'Cases Opened'!M5:M8004,"Closed")+COUNTIFS('Cases Pending from Prior Years'!G5:G8004,A21,'Cases Pending from Prior Years'!N5:N8004,"Dismissal",'Cases Pending from Prior Years'!K5:K8004,"&gt;="&amp;DATE(2021,1,1),'Cases Pending from Prior Years'!K5:K8004,"&lt;="&amp;DATE(2021,3,31),'Cases Pending from Prior Years'!M5:M8004,"Closed")</f>
        <v>0</v>
      </c>
      <c r="L21" s="6">
        <f>COUNTIFS('Cases Opened'!G5:G8004,A21,'Cases Opened'!O5:O8004,"Exonerated",'Cases Opened'!K5:K8004,"&gt;="&amp;DATE(2021,1,1),'Cases Opened'!K5:K8004,"&lt;="&amp;DATE(2021,3,31),'Cases Opened'!M5:M8004,"Closed")+COUNTIFS('Cases Pending from Prior Years'!G5:G8004,A21,'Cases Pending from Prior Years'!O5:O8004,"Exonerated",'Cases Pending from Prior Years'!K5:K8004,"&gt;="&amp;DATE(2021,1,1),'Cases Pending from Prior Years'!K5:K8004,"&lt;="&amp;DATE(2021,3,31),'Cases Pending from Prior Years'!M5:M8004,"Closed")</f>
        <v>0</v>
      </c>
      <c r="M21" s="5">
        <f>COUNTIFS('Cases Opened'!G5:G8004,A21,'Cases Opened'!O5:O8004,"Not Sustained",'Cases Opened'!K5:K8004,"&gt;="&amp;DATE(2021,1,1),'Cases Opened'!K5:K8004,"&lt;="&amp;DATE(2021,3,31),'Cases Opened'!M5:M8004,"Closed")+COUNTIFS('Cases Pending from Prior Years'!G5:G8004,A21,'Cases Pending from Prior Years'!O5:O8004,"Not Sustained",'Cases Pending from Prior Years'!K5:K8004,"&gt;="&amp;DATE(2021,1,1),'Cases Pending from Prior Years'!K5:K8004,"&lt;="&amp;DATE(2021,3,31),'Cases Pending from Prior Years'!M5:M8004,"Closed")</f>
        <v>0</v>
      </c>
      <c r="N21" s="5">
        <f>COUNTIFS('Cases Opened'!G5:G8004,A21,'Cases Opened'!O5:O8004,"Unfounded",'Cases Opened'!K5:K8004,"&gt;="&amp;DATE(2021,1,1),'Cases Opened'!K5:K8004,"&lt;="&amp;DATE(2021,3,31),'Cases Opened'!M5:M8004,"Closed")+COUNTIFS('Cases Pending from Prior Years'!G5:G8004,A21,'Cases Pending from Prior Years'!O5:O8004,"Unfounded",'Cases Pending from Prior Years'!K5:K8004,"&gt;="&amp;DATE(2021,1,1),'Cases Pending from Prior Years'!K5:K8004,"&lt;="&amp;DATE(2021,3,31),'Cases Pending from Prior Years'!M5:M8004,"Closed")</f>
        <v>0</v>
      </c>
      <c r="O21" s="5">
        <f>COUNTIFS('Cases Opened'!G5:G8004,A21,'Cases Opened'!O5:O8004,"Administratively Closed",'Cases Opened'!K5:K8004,"&gt;="&amp;DATE(2021,1,1),'Cases Opened'!K5:K8004,"&lt;="&amp;DATE(2021,3,31),'Cases Opened'!M5:M8004,"Closed")+COUNTIFS('Cases Pending from Prior Years'!G5:G8004,A21,'Cases Pending from Prior Years'!O5:O8004,"Administratively Closed",'Cases Pending from Prior Years'!K5:K8004,"&gt;="&amp;DATE(2021,1,1),'Cases Pending from Prior Years'!K5:K8004,"&lt;="&amp;DATE(2021,3,31),'Cases Pending from Prior Years'!M5:M8004,"Closed")</f>
        <v>0</v>
      </c>
      <c r="P21" s="7">
        <f>COUNTIFS('Cases Opened'!G5:G8004,A21,'Cases Opened'!O5:O8004,"Sustained",'Cases Opened'!K5:K8004,"&gt;="&amp;DATE(2021,1,1),'Cases Opened'!K5:K8004,"&lt;="&amp;DATE(2021,3,31),'Cases Opened'!M5:M8004,"Closed")+COUNTIFS('Cases Pending from Prior Years'!G5:G8004,A21,'Cases Pending from Prior Years'!O5:O8004,"Sustained",'Cases Pending from Prior Years'!K5:K8004,"&gt;="&amp;DATE(2021,1,1),'Cases Pending from Prior Years'!K5:K8004,"&lt;="&amp;DATE(2021,3,31),'Cases Pending from Prior Years'!M5:M8004,"Closed")</f>
        <v>0</v>
      </c>
      <c r="Q21" s="5">
        <f t="shared" si="0"/>
        <v>0</v>
      </c>
    </row>
    <row r="22" spans="1:17" x14ac:dyDescent="0.25">
      <c r="A22" s="1" t="s">
        <v>6</v>
      </c>
      <c r="B22">
        <f>COUNTIFS('Cases Pending from Prior Years'!G5:G8004,A22,'Cases Pending from Prior Years'!B5:B8004,"&lt;"&amp;DATE(2021,1,1))</f>
        <v>0</v>
      </c>
      <c r="C22">
        <f>COUNTIFS('Cases Opened'!G5:G8004,A22,'Cases Opened'!B5:B8004,"&gt;="&amp;DATE(2021,1,1),'Cases Opened'!B5:B8004,"&lt;="&amp;DATE(2021,3,31))</f>
        <v>0</v>
      </c>
      <c r="D22">
        <f>COUNTIFS('Cases Opened'!G5:G8004,A22,'Cases Opened'!K5:K8004,"&gt;="&amp;DATE(2021,1,1),'Cases Opened'!K5:K8004,"&lt;="&amp;DATE(2021,3,31),'Cases Opened'!M5:M8004,"Closed")+COUNTIFS('Cases Pending from Prior Years'!G5:G8004,A22,'Cases Pending from Prior Years'!K5:K8004,"&gt;="&amp;DATE(2021,1,1),'Cases Pending from Prior Years'!K5:K8004,"&lt;="&amp;DATE(2021,3,31),'Cases Pending from Prior Years'!M5:M8004,"Closed")</f>
        <v>0</v>
      </c>
      <c r="E22" s="2">
        <f>COUNTIFS('Cases Opened'!G5:G8004,A22,'Cases Opened'!E5:E8004,"Agency",'Cases Opened'!K5:K8004,"&gt;="&amp;DATE(2021,1,1),'Cases Opened'!K5:K8004,"&lt;="&amp;DATE(2021,3,31),'Cases Opened'!M5:M8004,"Closed")+COUNTIFS('Cases Pending from Prior Years'!G5:G8004,A22,'Cases Pending from Prior Years'!E5:E8004,"Agency",'Cases Pending from Prior Years'!K5:K8004,"&gt;="&amp;DATE(2021,1,1),'Cases Pending from Prior Years'!K5:K8004,"&lt;="&amp;DATE(2021,3,31),'Cases Pending from Prior Years'!M5:M8004,"Closed")</f>
        <v>0</v>
      </c>
      <c r="F22">
        <f>COUNTIFS('Cases Opened'!G5:G8004,A22,'Cases Opened'!E5:E8004,"Civilian",'Cases Opened'!K5:K8004,"&gt;="&amp;DATE(2021,1,1),'Cases Opened'!K5:K8004,"&lt;="&amp;DATE(2021,3,31),'Cases Opened'!M5:M8004,"Closed")+COUNTIFS('Cases Pending from Prior Years'!G5:G8004,A22,'Cases Pending from Prior Years'!E5:E8004,"Civilian",'Cases Pending from Prior Years'!K5:K8004,"&gt;="&amp;DATE(2021,1,1),'Cases Pending from Prior Years'!K5:K8004,"&lt;="&amp;DATE(2021,3,31),'Cases Pending from Prior Years'!M5:M8004,"Closed")</f>
        <v>0</v>
      </c>
      <c r="G22" s="3">
        <f>COUNTIFS('Cases Opened'!G5:G8004,A22,'Cases Opened'!E5:E8004,"Anonymous",'Cases Opened'!K5:K8004,"&gt;="&amp;DATE(2021,1,1),'Cases Opened'!K5:K8004,"&lt;="&amp;DATE(2021,3,31),'Cases Opened'!M5:M8004,"Closed")+COUNTIFS('Cases Pending from Prior Years'!G5:G8004,A22,'Cases Pending from Prior Years'!E5:E8004,"Anonymous",'Cases Pending from Prior Years'!K5:K8004,"&gt;="&amp;DATE(2021,1,1),'Cases Pending from Prior Years'!K5:K8004,"&lt;="&amp;DATE(2021,3,31),'Cases Pending from Prior Years'!M5:M8004,"Closed")</f>
        <v>0</v>
      </c>
      <c r="H22">
        <f>COUNTIFS('Cases Opened'!G5:G8004,A22,'Cases Opened'!N5:N8004,"Conviction",'Cases Opened'!K5:K8004,"&gt;="&amp;DATE(2021,1,1),'Cases Opened'!K5:K8004,"&lt;="&amp;DATE(2021,3,31),'Cases Opened'!M5:M8004,"Closed")+COUNTIFS('Cases Pending from Prior Years'!G5:G8004,A22,'Cases Pending from Prior Years'!N5:N8004,"Conviction",'Cases Pending from Prior Years'!K5:K8004,"&gt;="&amp;DATE(2021,1,1),'Cases Pending from Prior Years'!K5:K8004,"&lt;="&amp;DATE(2021,3,31),'Cases Pending from Prior Years'!M5:M8004,"Closed")</f>
        <v>0</v>
      </c>
      <c r="I22">
        <f>COUNTIFS('Cases Opened'!G5:G8004,A22,'Cases Opened'!N5:N8004,"Diversion",'Cases Opened'!K5:K8004,"&gt;="&amp;DATE(2021,1,1),'Cases Opened'!K5:K8004,"&lt;="&amp;DATE(2021,3,31),'Cases Opened'!M5:M8004,"Closed")+COUNTIFS('Cases Pending from Prior Years'!G5:G8004,A22,'Cases Pending from Prior Years'!N5:N8004,"Diversion",'Cases Pending from Prior Years'!K5:K8004,"&gt;="&amp;DATE(2021,1,1),'Cases Pending from Prior Years'!K5:K8004,"&lt;="&amp;DATE(2021,3,31),'Cases Pending from Prior Years'!M5:M8004,"Closed")</f>
        <v>0</v>
      </c>
      <c r="J22">
        <f>COUNTIFS('Cases Opened'!G5:G8004,A22,'Cases Opened'!N5:N8004,"Acquittal",'Cases Opened'!K5:K8004,"&gt;="&amp;DATE(2021,1,1),'Cases Opened'!K5:K8004,"&lt;="&amp;DATE(2021,3,31),'Cases Opened'!M5:M8004,"Closed")+COUNTIFS('Cases Pending from Prior Years'!G5:G8004,A22,'Cases Pending from Prior Years'!N5:N8004,"Acquittal",'Cases Pending from Prior Years'!K5:K8004,"&gt;="&amp;DATE(2021,1,1),'Cases Pending from Prior Years'!K5:K8004,"&lt;="&amp;DATE(2021,3,31),'Cases Pending from Prior Years'!M5:M8004,"Closed")</f>
        <v>0</v>
      </c>
      <c r="K22">
        <f>COUNTIFS('Cases Opened'!G5:G8004,A22,'Cases Opened'!N5:N8004,"Dismissal",'Cases Opened'!K5:K8004,"&gt;="&amp;DATE(2021,1,1),'Cases Opened'!K5:K8004,"&lt;="&amp;DATE(2021,3,31),'Cases Opened'!M5:M8004,"Closed")+COUNTIFS('Cases Pending from Prior Years'!G5:G8004,A22,'Cases Pending from Prior Years'!N5:N8004,"Dismissal",'Cases Pending from Prior Years'!K5:K8004,"&gt;="&amp;DATE(2021,1,1),'Cases Pending from Prior Years'!K5:K8004,"&lt;="&amp;DATE(2021,3,31),'Cases Pending from Prior Years'!M5:M8004,"Closed")</f>
        <v>0</v>
      </c>
      <c r="L22" s="2">
        <f>COUNTIFS('Cases Opened'!G5:G8004,A22,'Cases Opened'!O5:O8004,"Exonerated",'Cases Opened'!K5:K8004,"&gt;="&amp;DATE(2021,1,1),'Cases Opened'!K5:K8004,"&lt;="&amp;DATE(2021,3,31),'Cases Opened'!M5:M8004,"Closed")+COUNTIFS('Cases Pending from Prior Years'!G5:G8004,A22,'Cases Pending from Prior Years'!O5:O8004,"Exonerated",'Cases Pending from Prior Years'!K5:K8004,"&gt;="&amp;DATE(2021,1,1),'Cases Pending from Prior Years'!K5:K8004,"&lt;="&amp;DATE(2021,3,31),'Cases Pending from Prior Years'!M5:M8004,"Closed")</f>
        <v>0</v>
      </c>
      <c r="M22">
        <f>COUNTIFS('Cases Opened'!G5:G8004,A22,'Cases Opened'!O5:O8004,"Not Sustained",'Cases Opened'!K5:K8004,"&gt;="&amp;DATE(2021,1,1),'Cases Opened'!K5:K8004,"&lt;="&amp;DATE(2021,3,31),'Cases Opened'!M5:M8004,"Closed")+COUNTIFS('Cases Pending from Prior Years'!G5:G8004,A22,'Cases Pending from Prior Years'!O5:O8004,"Not Sustained",'Cases Pending from Prior Years'!K5:K8004,"&gt;="&amp;DATE(2021,1,1),'Cases Pending from Prior Years'!K5:K8004,"&lt;="&amp;DATE(2021,3,31),'Cases Pending from Prior Years'!M5:M8004,"Closed")</f>
        <v>0</v>
      </c>
      <c r="N22">
        <f>COUNTIFS('Cases Opened'!G5:G8004,A22,'Cases Opened'!O5:O8004,"Unfounded",'Cases Opened'!K5:K8004,"&gt;="&amp;DATE(2021,1,1),'Cases Opened'!K5:K8004,"&lt;="&amp;DATE(2021,3,31),'Cases Opened'!M5:M8004,"Closed")+COUNTIFS('Cases Pending from Prior Years'!G5:G8004,A22,'Cases Pending from Prior Years'!O5:O8004,"Unfounded",'Cases Pending from Prior Years'!K5:K8004,"&gt;="&amp;DATE(2021,1,1),'Cases Pending from Prior Years'!K5:K8004,"&lt;="&amp;DATE(2021,3,31),'Cases Pending from Prior Years'!M5:M8004,"Closed")</f>
        <v>0</v>
      </c>
      <c r="O22">
        <f>COUNTIFS('Cases Opened'!G5:G8004,A22,'Cases Opened'!O5:O8004,"Administratively Closed",'Cases Opened'!K5:K8004,"&gt;="&amp;DATE(2021,1,1),'Cases Opened'!K5:K8004,"&lt;="&amp;DATE(2021,3,31),'Cases Opened'!M5:M8004,"Closed")+COUNTIFS('Cases Pending from Prior Years'!G5:G8004,A22,'Cases Pending from Prior Years'!O5:O8004,"Administratively Closed",'Cases Pending from Prior Years'!K5:K8004,"&gt;="&amp;DATE(2021,1,1),'Cases Pending from Prior Years'!K5:K8004,"&lt;="&amp;DATE(2021,3,31),'Cases Pending from Prior Years'!M5:M8004,"Closed")</f>
        <v>0</v>
      </c>
      <c r="P22" s="3">
        <f>COUNTIFS('Cases Opened'!G5:G8004,A22,'Cases Opened'!O5:O8004,"Sustained",'Cases Opened'!K5:K8004,"&gt;="&amp;DATE(2021,1,1),'Cases Opened'!K5:K8004,"&lt;="&amp;DATE(2021,3,31),'Cases Opened'!M5:M8004,"Closed")+COUNTIFS('Cases Pending from Prior Years'!G5:G8004,A22,'Cases Pending from Prior Years'!O5:O8004,"Sustained",'Cases Pending from Prior Years'!K5:K8004,"&gt;="&amp;DATE(2021,1,1),'Cases Pending from Prior Years'!K5:K8004,"&lt;="&amp;DATE(2021,3,31),'Cases Pending from Prior Years'!M5:M8004,"Closed")</f>
        <v>0</v>
      </c>
      <c r="Q22">
        <f>(B22+C22)-D22</f>
        <v>0</v>
      </c>
    </row>
    <row r="23" spans="1:17" x14ac:dyDescent="0.25">
      <c r="A23" s="4" t="s">
        <v>5</v>
      </c>
      <c r="B23" s="5">
        <f>COUNTIFS('Cases Pending from Prior Years'!G5:G8004,A23,'Cases Pending from Prior Years'!B5:B8004,"&lt;"&amp;DATE(2021,1,1))</f>
        <v>0</v>
      </c>
      <c r="C23" s="5">
        <f>COUNTIFS('Cases Opened'!G5:G8004,A23,'Cases Opened'!B5:B8004,"&gt;="&amp;DATE(2021,1,1),'Cases Opened'!B5:B8004,"&lt;="&amp;DATE(2021,3,31))</f>
        <v>0</v>
      </c>
      <c r="D23" s="5">
        <f>COUNTIFS('Cases Opened'!G5:G8004,A23,'Cases Opened'!K5:K8004,"&gt;="&amp;DATE(2021,1,1),'Cases Opened'!K5:K8004,"&lt;="&amp;DATE(2021,3,31),'Cases Opened'!M5:M8004,"Closed")+COUNTIFS('Cases Pending from Prior Years'!G5:G8004,A23,'Cases Pending from Prior Years'!K5:K8004,"&gt;="&amp;DATE(2021,1,1),'Cases Pending from Prior Years'!K5:K8004,"&lt;="&amp;DATE(2021,3,31),'Cases Pending from Prior Years'!M5:M8004,"Closed")</f>
        <v>0</v>
      </c>
      <c r="E23" s="6">
        <f>COUNTIFS('Cases Opened'!G5:G8004,A23,'Cases Opened'!E5:E8004,"Agency",'Cases Opened'!K5:K8004,"&gt;="&amp;DATE(2021,1,1),'Cases Opened'!K5:K8004,"&lt;="&amp;DATE(2021,3,31),'Cases Opened'!M5:M8004,"Closed")+COUNTIFS('Cases Pending from Prior Years'!G5:G8004,A23,'Cases Pending from Prior Years'!E5:E8004,"Agency",'Cases Pending from Prior Years'!K5:K8004,"&gt;="&amp;DATE(2021,1,1),'Cases Pending from Prior Years'!K5:K8004,"&lt;="&amp;DATE(2021,3,31),'Cases Pending from Prior Years'!M5:M8004,"Closed")</f>
        <v>0</v>
      </c>
      <c r="F23" s="5">
        <f>COUNTIFS('Cases Opened'!G5:G8004,A23,'Cases Opened'!E5:E8004,"Civilian",'Cases Opened'!K5:K8004,"&gt;="&amp;DATE(2021,1,1),'Cases Opened'!K5:K8004,"&lt;="&amp;DATE(2021,3,31),'Cases Opened'!M5:M8004,"Closed")+COUNTIFS('Cases Pending from Prior Years'!G5:G8004,A23,'Cases Pending from Prior Years'!E5:E8004,"Civilian",'Cases Pending from Prior Years'!K5:K8004,"&gt;="&amp;DATE(2021,1,1),'Cases Pending from Prior Years'!K5:K8004,"&lt;="&amp;DATE(2021,3,31),'Cases Pending from Prior Years'!M5:M8004,"Closed")</f>
        <v>0</v>
      </c>
      <c r="G23" s="7">
        <f>COUNTIFS('Cases Opened'!G5:G8004,A23,'Cases Opened'!E5:E8004,"Anonymous",'Cases Opened'!K5:K8004,"&gt;="&amp;DATE(2021,1,1),'Cases Opened'!K5:K8004,"&lt;="&amp;DATE(2021,3,31),'Cases Opened'!M5:M8004,"Closed")+COUNTIFS('Cases Pending from Prior Years'!G5:G8004,A23,'Cases Pending from Prior Years'!E5:E8004,"Anonymous",'Cases Pending from Prior Years'!K5:K8004,"&gt;="&amp;DATE(2021,1,1),'Cases Pending from Prior Years'!K5:K8004,"&lt;="&amp;DATE(2021,3,31),'Cases Pending from Prior Years'!M5:M8004,"Closed")</f>
        <v>0</v>
      </c>
      <c r="H23" s="5">
        <f>COUNTIFS('Cases Opened'!G5:G8004,A23,'Cases Opened'!N5:N8004,"Conviction",'Cases Opened'!K5:K8004,"&gt;="&amp;DATE(2021,1,1),'Cases Opened'!K5:K8004,"&lt;="&amp;DATE(2021,3,31),'Cases Opened'!M5:M8004,"Closed")+COUNTIFS('Cases Pending from Prior Years'!G5:G8004,A23,'Cases Pending from Prior Years'!N5:N8004,"Conviction",'Cases Pending from Prior Years'!K5:K8004,"&gt;="&amp;DATE(2021,1,1),'Cases Pending from Prior Years'!K5:K8004,"&lt;="&amp;DATE(2021,3,31),'Cases Pending from Prior Years'!M5:M8004,"Closed")</f>
        <v>0</v>
      </c>
      <c r="I23" s="5">
        <f>COUNTIFS('Cases Opened'!G5:G8004,A23,'Cases Opened'!N5:N8004,"Diversion",'Cases Opened'!K5:K8004,"&gt;="&amp;DATE(2021,1,1),'Cases Opened'!K5:K8004,"&lt;="&amp;DATE(2021,3,31),'Cases Opened'!M5:M8004,"Closed")+COUNTIFS('Cases Pending from Prior Years'!G5:G8004,A23,'Cases Pending from Prior Years'!N5:N8004,"Diversion",'Cases Pending from Prior Years'!K5:K8004,"&gt;="&amp;DATE(2021,1,1),'Cases Pending from Prior Years'!K5:K8004,"&lt;="&amp;DATE(2021,3,31),'Cases Pending from Prior Years'!M5:M8004,"Closed")</f>
        <v>0</v>
      </c>
      <c r="J23" s="5">
        <f>COUNTIFS('Cases Opened'!G5:G8004,A23,'Cases Opened'!N5:N8004,"Acquittal",'Cases Opened'!K5:K8004,"&gt;="&amp;DATE(2021,1,1),'Cases Opened'!K5:K8004,"&lt;="&amp;DATE(2021,3,31),'Cases Opened'!M5:M8004,"Closed")+COUNTIFS('Cases Pending from Prior Years'!G5:G8004,A23,'Cases Pending from Prior Years'!N5:N8004,"Acquittal",'Cases Pending from Prior Years'!K5:K8004,"&gt;="&amp;DATE(2021,1,1),'Cases Pending from Prior Years'!K5:K8004,"&lt;="&amp;DATE(2021,3,31),'Cases Pending from Prior Years'!M5:M8004,"Closed")</f>
        <v>0</v>
      </c>
      <c r="K23" s="5">
        <f>COUNTIFS('Cases Opened'!G5:G8004,A23,'Cases Opened'!N5:N8004,"Dismissal",'Cases Opened'!K5:K8004,"&gt;="&amp;DATE(2021,1,1),'Cases Opened'!K5:K8004,"&lt;="&amp;DATE(2021,3,31),'Cases Opened'!M5:M8004,"Closed")+COUNTIFS('Cases Pending from Prior Years'!G5:G8004,A23,'Cases Pending from Prior Years'!N5:N8004,"Dismissal",'Cases Pending from Prior Years'!K5:K8004,"&gt;="&amp;DATE(2021,1,1),'Cases Pending from Prior Years'!K5:K8004,"&lt;="&amp;DATE(2021,3,31),'Cases Pending from Prior Years'!M5:M8004,"Closed")</f>
        <v>0</v>
      </c>
      <c r="L23" s="6">
        <f>COUNTIFS('Cases Opened'!G5:G8004,A23,'Cases Opened'!O5:O8004,"Exonerated",'Cases Opened'!K5:K8004,"&gt;="&amp;DATE(2021,1,1),'Cases Opened'!K5:K8004,"&lt;="&amp;DATE(2021,3,31),'Cases Opened'!M5:M8004,"Closed")+COUNTIFS('Cases Pending from Prior Years'!G5:G8004,A23,'Cases Pending from Prior Years'!O5:O8004,"Exonerated",'Cases Pending from Prior Years'!K5:K8004,"&gt;="&amp;DATE(2021,1,1),'Cases Pending from Prior Years'!K5:K8004,"&lt;="&amp;DATE(2021,3,31),'Cases Pending from Prior Years'!M5:M8004,"Closed")</f>
        <v>0</v>
      </c>
      <c r="M23" s="5">
        <f>COUNTIFS('Cases Opened'!G5:G8004,A23,'Cases Opened'!O5:O8004,"Not Sustained",'Cases Opened'!K5:K8004,"&gt;="&amp;DATE(2021,1,1),'Cases Opened'!K5:K8004,"&lt;="&amp;DATE(2021,3,31),'Cases Opened'!M5:M8004,"Closed")+COUNTIFS('Cases Pending from Prior Years'!G5:G8004,A23,'Cases Pending from Prior Years'!O5:O8004,"Not Sustained",'Cases Pending from Prior Years'!K5:K8004,"&gt;="&amp;DATE(2021,1,1),'Cases Pending from Prior Years'!K5:K8004,"&lt;="&amp;DATE(2021,3,31),'Cases Pending from Prior Years'!M5:M8004,"Closed")</f>
        <v>0</v>
      </c>
      <c r="N23" s="5">
        <f>COUNTIFS('Cases Opened'!G5:G8004,A23,'Cases Opened'!O5:O8004,"Unfounded",'Cases Opened'!K5:K8004,"&gt;="&amp;DATE(2021,1,1),'Cases Opened'!K5:K8004,"&lt;="&amp;DATE(2021,3,31),'Cases Opened'!M5:M8004,"Closed")+COUNTIFS('Cases Pending from Prior Years'!G5:G8004,A23,'Cases Pending from Prior Years'!O5:O8004,"Unfounded",'Cases Pending from Prior Years'!K5:K8004,"&gt;="&amp;DATE(2021,1,1),'Cases Pending from Prior Years'!K5:K8004,"&lt;="&amp;DATE(2021,3,31),'Cases Pending from Prior Years'!M5:M8004,"Closed")</f>
        <v>0</v>
      </c>
      <c r="O23" s="5">
        <f>COUNTIFS('Cases Opened'!G5:G8004,A23,'Cases Opened'!O5:O8004,"Administratively Closed",'Cases Opened'!K5:K8004,"&gt;="&amp;DATE(2021,1,1),'Cases Opened'!K5:K8004,"&lt;="&amp;DATE(2021,3,31),'Cases Opened'!M5:M8004,"Closed")+COUNTIFS('Cases Pending from Prior Years'!G5:G8004,A23,'Cases Pending from Prior Years'!O5:O8004,"Administratively Closed",'Cases Pending from Prior Years'!K5:K8004,"&gt;="&amp;DATE(2021,1,1),'Cases Pending from Prior Years'!K5:K8004,"&lt;="&amp;DATE(2021,3,31),'Cases Pending from Prior Years'!M5:M8004,"Closed")</f>
        <v>0</v>
      </c>
      <c r="P23" s="7">
        <f>COUNTIFS('Cases Opened'!G5:G8004,A23,'Cases Opened'!O5:O8004,"Sustained",'Cases Opened'!K5:K8004,"&gt;="&amp;DATE(2021,1,1),'Cases Opened'!K5:K8004,"&lt;="&amp;DATE(2021,3,31),'Cases Opened'!M5:M8004,"Closed")+COUNTIFS('Cases Pending from Prior Years'!G5:G8004,A23,'Cases Pending from Prior Years'!O5:O8004,"Sustained",'Cases Pending from Prior Years'!K5:K8004,"&gt;="&amp;DATE(2021,1,1),'Cases Pending from Prior Years'!K5:K8004,"&lt;="&amp;DATE(2021,3,31),'Cases Pending from Prior Years'!M5:M8004,"Closed")</f>
        <v>0</v>
      </c>
      <c r="Q23" s="5">
        <f t="shared" si="0"/>
        <v>0</v>
      </c>
    </row>
    <row r="24" spans="1:17" x14ac:dyDescent="0.25">
      <c r="A24" s="1" t="s">
        <v>4</v>
      </c>
      <c r="B24">
        <v>0</v>
      </c>
      <c r="C24">
        <f>COUNTIFS('Cases Opened'!G5:G8004,A24,'Cases Opened'!B5:B8004,"&gt;="&amp;DATE(2021,1,1),'Cases Opened'!B5:B8004,"&lt;="&amp;DATE(2021,3,31))</f>
        <v>0</v>
      </c>
      <c r="D24">
        <v>0</v>
      </c>
      <c r="E24" s="2">
        <f>COUNTIFS('Cases Opened'!G5:G8004,A24,'Cases Opened'!E5:E8004,"Agency",'Cases Opened'!K5:K8004,"&gt;="&amp;DATE(2021,1,1),'Cases Opened'!K5:K8004,"&lt;="&amp;DATE(2021,3,31),'Cases Opened'!M5:M8004,"Closed")+COUNTIFS('Cases Pending from Prior Years'!G5:G8004,A24,'Cases Pending from Prior Years'!E5:E8004,"Agency",'Cases Pending from Prior Years'!K5:K8004,"&gt;="&amp;DATE(2021,1,1),'Cases Pending from Prior Years'!K5:K8004,"&lt;="&amp;DATE(2021,3,31),'Cases Pending from Prior Years'!M5:M8004,"Closed")</f>
        <v>0</v>
      </c>
      <c r="F24">
        <v>0</v>
      </c>
      <c r="G24" s="3">
        <f>COUNTIFS('Cases Opened'!G5:G8004,A24,'Cases Opened'!E5:E8004,"Anonymous",'Cases Opened'!K5:K8004,"&gt;="&amp;DATE(2021,1,1),'Cases Opened'!K5:K8004,"&lt;="&amp;DATE(2021,3,31),'Cases Opened'!M5:M8004,"Closed")+COUNTIFS('Cases Pending from Prior Years'!G5:G8004,A24,'Cases Pending from Prior Years'!E5:E8004,"Anonymous",'Cases Pending from Prior Years'!K5:K8004,"&gt;="&amp;DATE(2021,1,1),'Cases Pending from Prior Years'!K5:K8004,"&lt;="&amp;DATE(2021,3,31),'Cases Pending from Prior Years'!M5:M8004,"Closed")</f>
        <v>0</v>
      </c>
      <c r="H24">
        <f>COUNTIFS('Cases Opened'!G5:G8004,A24,'Cases Opened'!N5:N8004,"Conviction",'Cases Opened'!K5:K8004,"&gt;="&amp;DATE(2021,1,1),'Cases Opened'!K5:K8004,"&lt;="&amp;DATE(2021,3,31),'Cases Opened'!M5:M8004,"Closed")+COUNTIFS('Cases Pending from Prior Years'!G5:G8004,A24,'Cases Pending from Prior Years'!N5:N8004,"Conviction",'Cases Pending from Prior Years'!K5:K8004,"&gt;="&amp;DATE(2021,1,1),'Cases Pending from Prior Years'!K5:K8004,"&lt;="&amp;DATE(2021,3,31),'Cases Pending from Prior Years'!M5:M8004,"Closed")</f>
        <v>0</v>
      </c>
      <c r="I24">
        <f>COUNTIFS('Cases Opened'!G5:G8004,A24,'Cases Opened'!N5:N8004,"Diversion",'Cases Opened'!K5:K8004,"&gt;="&amp;DATE(2021,1,1),'Cases Opened'!K5:K8004,"&lt;="&amp;DATE(2021,3,31),'Cases Opened'!M5:M8004,"Closed")+COUNTIFS('Cases Pending from Prior Years'!G5:G8004,A24,'Cases Pending from Prior Years'!N5:N8004,"Diversion",'Cases Pending from Prior Years'!K5:K8004,"&gt;="&amp;DATE(2021,1,1),'Cases Pending from Prior Years'!K5:K8004,"&lt;="&amp;DATE(2021,3,31),'Cases Pending from Prior Years'!M5:M8004,"Closed")</f>
        <v>0</v>
      </c>
      <c r="J24">
        <f>COUNTIFS('Cases Opened'!G5:G8004,A24,'Cases Opened'!N5:N8004,"Acquittal",'Cases Opened'!K5:K8004,"&gt;="&amp;DATE(2021,1,1),'Cases Opened'!K5:K8004,"&lt;="&amp;DATE(2021,3,31),'Cases Opened'!M5:M8004,"Closed")+COUNTIFS('Cases Pending from Prior Years'!G5:G8004,A24,'Cases Pending from Prior Years'!N5:N8004,"Acquittal",'Cases Pending from Prior Years'!K5:K8004,"&gt;="&amp;DATE(2021,1,1),'Cases Pending from Prior Years'!K5:K8004,"&lt;="&amp;DATE(2021,3,31),'Cases Pending from Prior Years'!M5:M8004,"Closed")</f>
        <v>0</v>
      </c>
      <c r="K24">
        <f>COUNTIFS('Cases Opened'!G5:G8004,A24,'Cases Opened'!N5:N8004,"Dismissal",'Cases Opened'!K5:K8004,"&gt;="&amp;DATE(2021,1,1),'Cases Opened'!K5:K8004,"&lt;="&amp;DATE(2021,3,31),'Cases Opened'!M5:M8004,"Closed")+COUNTIFS('Cases Pending from Prior Years'!G5:G8004,A24,'Cases Pending from Prior Years'!N5:N8004,"Dismissal",'Cases Pending from Prior Years'!K5:K8004,"&gt;="&amp;DATE(2021,1,1),'Cases Pending from Prior Years'!K5:K8004,"&lt;="&amp;DATE(2021,3,31),'Cases Pending from Prior Years'!M5:M8004,"Closed")</f>
        <v>0</v>
      </c>
      <c r="L24" s="2">
        <f>COUNTIFS('Cases Opened'!G5:G8004,A24,'Cases Opened'!O5:O8004,"Exonerated",'Cases Opened'!K5:K8004,"&gt;="&amp;DATE(2021,1,1),'Cases Opened'!K5:K8004,"&lt;="&amp;DATE(2021,3,31),'Cases Opened'!M5:M8004,"Closed")+COUNTIFS('Cases Pending from Prior Years'!G5:G8004,A24,'Cases Pending from Prior Years'!O5:O8004,"Exonerated",'Cases Pending from Prior Years'!K5:K8004,"&gt;="&amp;DATE(2021,1,1),'Cases Pending from Prior Years'!K5:K8004,"&lt;="&amp;DATE(2021,3,31),'Cases Pending from Prior Years'!M5:M8004,"Closed")</f>
        <v>0</v>
      </c>
      <c r="M24">
        <f>COUNTIFS('Cases Opened'!G5:G8004,A24,'Cases Opened'!O5:O8004,"Not Sustained",'Cases Opened'!K5:K8004,"&gt;="&amp;DATE(2021,1,1),'Cases Opened'!K5:K8004,"&lt;="&amp;DATE(2021,3,31),'Cases Opened'!M5:M8004,"Closed")+COUNTIFS('Cases Pending from Prior Years'!G5:G8004,A24,'Cases Pending from Prior Years'!O5:O8004,"Not Sustained",'Cases Pending from Prior Years'!K5:K8004,"&gt;="&amp;DATE(2021,1,1),'Cases Pending from Prior Years'!K5:K8004,"&lt;="&amp;DATE(2021,3,31),'Cases Pending from Prior Years'!M5:M8004,"Closed")</f>
        <v>0</v>
      </c>
      <c r="N24">
        <v>0</v>
      </c>
      <c r="O24">
        <f>COUNTIFS('Cases Opened'!G5:G8004,A24,'Cases Opened'!O5:O8004,"Administratively Closed",'Cases Opened'!K5:K8004,"&gt;="&amp;DATE(2021,1,1),'Cases Opened'!K5:K8004,"&lt;="&amp;DATE(2021,3,31),'Cases Opened'!M5:M8004,"Closed")+COUNTIFS('Cases Pending from Prior Years'!G5:G8004,A24,'Cases Pending from Prior Years'!O5:O8004,"Administratively Closed",'Cases Pending from Prior Years'!K5:K8004,"&gt;="&amp;DATE(2021,1,1),'Cases Pending from Prior Years'!K5:K8004,"&lt;="&amp;DATE(2021,3,31),'Cases Pending from Prior Years'!M5:M8004,"Closed")</f>
        <v>0</v>
      </c>
      <c r="P24" s="3">
        <f>COUNTIFS('Cases Opened'!G5:G8004,A24,'Cases Opened'!O5:O8004,"Sustained",'Cases Opened'!K5:K8004,"&gt;="&amp;DATE(2021,1,1),'Cases Opened'!K5:K8004,"&lt;="&amp;DATE(2021,3,31),'Cases Opened'!M5:M8004,"Closed")+COUNTIFS('Cases Pending from Prior Years'!G5:G8004,A24,'Cases Pending from Prior Years'!O5:O8004,"Sustained",'Cases Pending from Prior Years'!K5:K8004,"&gt;="&amp;DATE(2021,1,1),'Cases Pending from Prior Years'!K5:K8004,"&lt;="&amp;DATE(2021,3,31),'Cases Pending from Prior Years'!M5:M8004,"Closed")</f>
        <v>0</v>
      </c>
      <c r="Q24">
        <f t="shared" si="0"/>
        <v>0</v>
      </c>
    </row>
    <row r="27" spans="1:17" x14ac:dyDescent="0.25">
      <c r="A27" s="16" t="s">
        <v>588</v>
      </c>
      <c r="B27" s="11">
        <f>SUM(C16:C24)</f>
        <v>1</v>
      </c>
    </row>
    <row r="28" spans="1:17" x14ac:dyDescent="0.25">
      <c r="A28" s="1" t="s">
        <v>589</v>
      </c>
      <c r="B28" s="12">
        <f>SUM(D16:D24)</f>
        <v>1</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72" fitToHeight="0" orientation="landscape" r:id="rId1"/>
  <headerFooter>
    <oddFooter>&amp;LFirst Quarter Internal Affairs Summary&amp;R&amp;D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Q30"/>
  <sheetViews>
    <sheetView view="pageBreakPreview" topLeftCell="A7" zoomScaleNormal="100" zoomScaleSheetLayoutView="100" zoomScalePageLayoutView="60" workbookViewId="0">
      <selection activeCell="M8" sqref="M8"/>
    </sheetView>
  </sheetViews>
  <sheetFormatPr defaultRowHeight="15" x14ac:dyDescent="0.25"/>
  <cols>
    <col min="1" max="1" width="20.28515625" customWidth="1"/>
    <col min="2" max="2" width="10.140625" customWidth="1"/>
    <col min="3" max="3" width="8.42578125" bestFit="1" customWidth="1"/>
    <col min="4" max="4" width="8" customWidth="1"/>
    <col min="5" max="5" width="7.42578125" customWidth="1"/>
    <col min="6" max="6" width="7.5703125" customWidth="1"/>
    <col min="7" max="7" width="6.7109375" customWidth="1"/>
    <col min="8" max="8" width="10.85546875" customWidth="1"/>
    <col min="9" max="9" width="9.42578125" customWidth="1"/>
    <col min="10" max="10" width="10.7109375" customWidth="1"/>
    <col min="11" max="11" width="10.28515625" customWidth="1"/>
    <col min="12" max="12" width="11" customWidth="1"/>
    <col min="13" max="13" width="9.5703125" customWidth="1"/>
    <col min="14" max="14" width="11.85546875" customWidth="1"/>
    <col min="15"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
        <v>642</v>
      </c>
      <c r="N8" s="11"/>
      <c r="O8" s="11"/>
      <c r="P8" s="11"/>
    </row>
    <row r="9" spans="1:17" x14ac:dyDescent="0.25">
      <c r="K9" s="44" t="s">
        <v>38</v>
      </c>
      <c r="L9" s="44"/>
      <c r="M9" s="12">
        <f>'Start Here'!C16</f>
        <v>2022</v>
      </c>
    </row>
    <row r="10" spans="1:17" x14ac:dyDescent="0.25">
      <c r="K10" s="35"/>
      <c r="L10" s="35"/>
    </row>
    <row r="11" spans="1:17" x14ac:dyDescent="0.25">
      <c r="A11" s="46" t="s">
        <v>626</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1" t="s">
        <v>33</v>
      </c>
      <c r="I14" s="42"/>
      <c r="J14" s="42"/>
      <c r="K14" s="43"/>
      <c r="L14" s="41" t="s">
        <v>625</v>
      </c>
      <c r="M14" s="42"/>
      <c r="N14" s="42"/>
      <c r="O14" s="42"/>
      <c r="P14" s="43"/>
    </row>
    <row r="15" spans="1:17" ht="45" x14ac:dyDescent="0.25">
      <c r="B15" s="9" t="s">
        <v>596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'Q1 Summary Template'!Q16</f>
        <v>0</v>
      </c>
      <c r="C16">
        <f>COUNTIFS('Cases Opened'!G5:G8004,A16,'Cases Opened'!B5:B8004,"&gt;="&amp;DATE(2021,4,1),'Cases Opened'!B5:B8004,"&lt;="&amp;DATE(2021,6,30))</f>
        <v>0</v>
      </c>
      <c r="D16">
        <f>COUNTIFS('Cases Opened'!G5:G8004,A16,'Cases Opened'!K5:K8004,"&gt;="&amp;DATE(2021,4,1),'Cases Opened'!K5:K8004,"&lt;="&amp;DATE(2021,6,30),'Cases Opened'!M5:M8004,"Closed")+COUNTIFS('Cases Pending from Prior Years'!G5:G8004,A16,'Cases Pending from Prior Years'!K5:K8004,"&gt;="&amp;DATE(2021,4,1),'Cases Pending from Prior Years'!K5:K8004,"&lt;="&amp;DATE(2021,6,30),'Cases Pending from Prior Years'!M5:M8004,"Closed")</f>
        <v>0</v>
      </c>
      <c r="E16" s="2">
        <f>COUNTIFS('Cases Opened'!G5:G8004,A16,'Cases Opened'!E5:E8004,"Agency",'Cases Opened'!K5:K8004,"&gt;="&amp;DATE(2021,4,1),'Cases Opened'!K5:K8004,"&lt;="&amp;DATE(2021,6,30),'Cases Opened'!M5:M8004,"Closed")+COUNTIFS('Cases Pending from Prior Years'!G5:G8004,A16,'Cases Pending from Prior Years'!E5:E8004,"Agency",'Cases Pending from Prior Years'!K5:K8004,"&gt;="&amp;DATE(2021,4,1),'Cases Pending from Prior Years'!K5:K8004,"&lt;="&amp;DATE(2021,6,30),'Cases Pending from Prior Years'!M5:M8004,"Closed")</f>
        <v>0</v>
      </c>
      <c r="F16">
        <f>COUNTIFS('Cases Opened'!G5:G8004,A16,'Cases Opened'!E5:E8004,"Civilian",'Cases Opened'!K5:K8004,"&gt;="&amp;DATE(2021,4,1),'Cases Opened'!K5:K8004,"&lt;="&amp;DATE(2021,6,30),'Cases Opened'!M5:M8004,"Closed")+COUNTIFS('Cases Pending from Prior Years'!G5:G8004,A16,'Cases Pending from Prior Years'!E5:E8004,"Civilian",'Cases Pending from Prior Years'!K5:K8004,"&gt;="&amp;DATE(2021,4,1),'Cases Pending from Prior Years'!K5:K8004,"&lt;="&amp;DATE(2021,6,30),'Cases Pending from Prior Years'!M5:M8004,"Closed")</f>
        <v>0</v>
      </c>
      <c r="G16" s="3">
        <f>COUNTIFS('Cases Opened'!G5:G8004,A16,'Cases Opened'!E5:E8004,"Anonymous",'Cases Opened'!K5:K8004,"&gt;="&amp;DATE(2021,4,1),'Cases Opened'!K5:K8004,"&lt;="&amp;DATE(2021,6,30),'Cases Opened'!M5:M8004,"Closed")+COUNTIFS('Cases Pending from Prior Years'!G5:G8004,A16,'Cases Pending from Prior Years'!E5:E8004,"Anonymous",'Cases Pending from Prior Years'!K5:K8004,"&gt;="&amp;DATE(2021,4,1),'Cases Pending from Prior Years'!K5:K8004,"&lt;="&amp;DATE(2021,6,30),'Cases Pending from Prior Years'!M5:M8004,"Closed")</f>
        <v>0</v>
      </c>
      <c r="H16">
        <f>COUNTIFS('Cases Opened'!G5:G8004,A16,'Cases Opened'!N5:N8004,"Conviction",'Cases Opened'!K5:K8004,"&gt;="&amp;DATE(2021,4,1),'Cases Opened'!K5:K8004,"&lt;="&amp;DATE(2021,6,30),'Cases Opened'!M5:M8004,"Closed")+COUNTIFS('Cases Pending from Prior Years'!G5:G8004,A16,'Cases Pending from Prior Years'!N5:N8004,"Conviction",'Cases Pending from Prior Years'!K5:K8004,"&gt;="&amp;DATE(2021,4,1),'Cases Pending from Prior Years'!K5:K8004,"&lt;="&amp;DATE(2021,6,30),'Cases Pending from Prior Years'!M5:M8004,"Closed")</f>
        <v>0</v>
      </c>
      <c r="I16">
        <f>COUNTIFS('Cases Opened'!G5:G8004,A16,'Cases Opened'!N5:N8004,"Diversion",'Cases Opened'!K5:K8004,"&gt;="&amp;DATE(2021,4,1),'Cases Opened'!K5:K8004,"&lt;="&amp;DATE(2021,6,30),'Cases Opened'!M5:M8004,"Closed")+COUNTIFS('Cases Pending from Prior Years'!G5:G8004,A16,'Cases Pending from Prior Years'!N5:N8004,"Diversion",'Cases Pending from Prior Years'!K5:K8004,"&gt;="&amp;DATE(2021,4,1),'Cases Pending from Prior Years'!K5:K8004,"&lt;="&amp;DATE(2021,6,30),'Cases Pending from Prior Years'!M5:M8004,"Closed")</f>
        <v>0</v>
      </c>
      <c r="J16">
        <f>COUNTIFS('Cases Opened'!G5:G8004,A16,'Cases Opened'!N5:N8004,"Acquittal",'Cases Opened'!K5:K8004,"&gt;="&amp;DATE(2021,4,1),'Cases Opened'!K5:K8004,"&lt;="&amp;DATE(2021,6,30),'Cases Opened'!M5:M8004,"Closed")+COUNTIFS('Cases Pending from Prior Years'!G5:G8004,A16,'Cases Pending from Prior Years'!N5:N8004,"Acquittal",'Cases Pending from Prior Years'!K5:K8004,"&gt;="&amp;DATE(2021,4,1),'Cases Pending from Prior Years'!K5:K8004,"&lt;="&amp;DATE(2021,6,30),'Cases Pending from Prior Years'!M5:M8004,"Closed")</f>
        <v>0</v>
      </c>
      <c r="K16">
        <f>COUNTIFS('Cases Opened'!G5:G8004,A16,'Cases Opened'!N5:N8004,"Dismissal",'Cases Opened'!K5:K8004,"&gt;="&amp;DATE(2021,4,1),'Cases Opened'!K5:K8004,"&lt;="&amp;DATE(2021,6,30),'Cases Opened'!M5:M8004,"Closed")+COUNTIFS('Cases Pending from Prior Years'!G5:G8004,A16,'Cases Pending from Prior Years'!N5:N8004,"Dismissal",'Cases Pending from Prior Years'!K5:K8004,"&gt;="&amp;DATE(2021,4,1),'Cases Pending from Prior Years'!K5:K8004,"&lt;="&amp;DATE(2021,6,30),'Cases Pending from Prior Years'!M5:M8004,"Closed")</f>
        <v>0</v>
      </c>
      <c r="L16" s="2">
        <f>COUNTIFS('Cases Opened'!G5:G8004,A16,'Cases Opened'!O5:O8004,"Exonerated",'Cases Opened'!K5:K8004,"&gt;="&amp;DATE(2021,4,1),'Cases Opened'!K5:K8004,"&lt;="&amp;DATE(2021,6,30),'Cases Opened'!M5:M8004,"Closed")+COUNTIFS('Cases Pending from Prior Years'!G5:G8004,A16,'Cases Pending from Prior Years'!O5:O8004,"Exonerated",'Cases Pending from Prior Years'!K5:K8004,"&gt;="&amp;DATE(2021,4,1),'Cases Pending from Prior Years'!K5:K8004,"&lt;="&amp;DATE(2021,6,30),'Cases Pending from Prior Years'!M5:M8004,"Closed")</f>
        <v>0</v>
      </c>
      <c r="M16">
        <f>COUNTIFS('Cases Opened'!G5:G8004,A16,'Cases Opened'!O5:O8004,"Not Sustained",'Cases Opened'!K5:K8004,"&gt;="&amp;DATE(2021,4,1),'Cases Opened'!K5:K8004,"&lt;="&amp;DATE(2021,6,30),'Cases Opened'!M5:M8004,"Closed")+COUNTIFS('Cases Pending from Prior Years'!G5:G8004,A16,'Cases Pending from Prior Years'!O5:O8004,"Not Sustained",'Cases Pending from Prior Years'!K5:K8004,"&gt;="&amp;DATE(2021,4,1),'Cases Pending from Prior Years'!K5:K8004,"&lt;="&amp;DATE(2021,6,30),'Cases Pending from Prior Years'!M5:M8004,"Closed")</f>
        <v>0</v>
      </c>
      <c r="N16">
        <f>COUNTIFS('Cases Opened'!G5:G8004,A16,'Cases Opened'!O5:O8004,"Unfounded",'Cases Opened'!K5:K8004,"&gt;="&amp;DATE(2021,4,1),'Cases Opened'!K5:K8004,"&lt;="&amp;DATE(2021,6,30),'Cases Opened'!M5:M8004,"Closed")+COUNTIFS('Cases Pending from Prior Years'!G5:G8004,A16,'Cases Pending from Prior Years'!O5:O8004,"Unfounded",'Cases Pending from Prior Years'!K5:K8004,"&gt;="&amp;DATE(2021,4,1),'Cases Pending from Prior Years'!K5:K8004,"&lt;="&amp;DATE(2021,6,30),'Cases Pending from Prior Years'!M5:M8004,"Closed")</f>
        <v>0</v>
      </c>
      <c r="O16">
        <f>COUNTIFS('Cases Opened'!G5:G8004,A16,'Cases Opened'!O5:O8004,"Administratively Closed",'Cases Opened'!K5:K8004,"&gt;="&amp;DATE(2021,4,1),'Cases Opened'!K5:K8004,"&lt;="&amp;DATE(2021,6,30),'Cases Opened'!M5:M8004,"Closed")+COUNTIFS('Cases Pending from Prior Years'!G5:G8004,A16,'Cases Pending from Prior Years'!O5:O8004,"Administratively Closed",'Cases Pending from Prior Years'!K5:K8004,"&gt;="&amp;DATE(2021,4,1),'Cases Pending from Prior Years'!K5:K8004,"&lt;="&amp;DATE(2021,6,30),'Cases Pending from Prior Years'!M5:M8004,"Closed")</f>
        <v>0</v>
      </c>
      <c r="P16" s="3">
        <f>COUNTIFS('Cases Opened'!G5:G8004,A16,'Cases Opened'!O5:O8004,"Sustained",'Cases Opened'!K5:K8004,"&gt;="&amp;DATE(2021,4,1),'Cases Opened'!K5:K8004,"&lt;="&amp;DATE(2021,6,30),'Cases Opened'!M5:M8004,"Closed")+COUNTIFS('Cases Pending from Prior Years'!G5:G8004,A16,'Cases Pending from Prior Years'!O5:O8004,"Sustained",'Cases Pending from Prior Years'!K5:K8004,"&gt;="&amp;DATE(2021,4,1),'Cases Pending from Prior Years'!K5:K8004,"&lt;="&amp;DATE(2021,6,30),'Cases Pending from Prior Years'!M5:M8004,"Closed")</f>
        <v>0</v>
      </c>
      <c r="Q16">
        <f>(B16+C16)-D16</f>
        <v>0</v>
      </c>
    </row>
    <row r="17" spans="1:17" x14ac:dyDescent="0.25">
      <c r="A17" s="4" t="s">
        <v>11</v>
      </c>
      <c r="B17" s="5">
        <f>'Q1 Summary Template'!Q17</f>
        <v>0</v>
      </c>
      <c r="C17" s="5">
        <f>COUNTIFS('Cases Opened'!G5:G8004,A17,'Cases Opened'!B5:B8004,"&gt;="&amp;DATE(2021,4,1),'Cases Opened'!B5:B8004,"&lt;="&amp;DATE(2021,6,30))</f>
        <v>0</v>
      </c>
      <c r="D17" s="5">
        <f>COUNTIFS('Cases Opened'!G5:G8004,A17,'Cases Opened'!K5:K8004,"&gt;="&amp;DATE(2021,4,1),'Cases Opened'!K5:K8004,"&lt;="&amp;DATE(2021,6,30),'Cases Opened'!M5:M8004,"Closed")+COUNTIFS('Cases Pending from Prior Years'!G5:G8004,A17,'Cases Pending from Prior Years'!K5:K8004,"&gt;="&amp;DATE(2021,4,1),'Cases Pending from Prior Years'!K5:K8004,"&lt;="&amp;DATE(2021,6,30),'Cases Pending from Prior Years'!M5:M8004,"Closed")</f>
        <v>0</v>
      </c>
      <c r="E17" s="6">
        <f>COUNTIFS('Cases Opened'!G5:G8004,A17,'Cases Opened'!E5:E8004,"Agency",'Cases Opened'!K5:K8004,"&gt;="&amp;DATE(2021,4,1),'Cases Opened'!K5:K8004,"&lt;="&amp;DATE(2021,6,30),'Cases Opened'!M5:M8004,"Closed")+COUNTIFS('Cases Pending from Prior Years'!G5:G8004,A17,'Cases Pending from Prior Years'!E5:E8004,"Agency",'Cases Pending from Prior Years'!K5:K8004,"&gt;="&amp;DATE(2021,4,1),'Cases Pending from Prior Years'!K5:K8004,"&lt;="&amp;DATE(2021,6,30),'Cases Pending from Prior Years'!M5:M8004,"Closed")</f>
        <v>0</v>
      </c>
      <c r="F17" s="5">
        <f>COUNTIFS('Cases Opened'!G5:G8004,A17,'Cases Opened'!E5:E8004,"Civilian",'Cases Opened'!K5:K8004,"&gt;="&amp;DATE(2021,4,1),'Cases Opened'!K5:K8004,"&lt;="&amp;DATE(2021,6,30),'Cases Opened'!M5:M8004,"Closed")+COUNTIFS('Cases Pending from Prior Years'!G5:G8004,A17,'Cases Pending from Prior Years'!E5:E8004,"Civilian",'Cases Pending from Prior Years'!K5:K8004,"&gt;="&amp;DATE(2021,4,1),'Cases Pending from Prior Years'!K5:K8004,"&lt;="&amp;DATE(2021,6,30),'Cases Pending from Prior Years'!M5:M8004,"Closed")</f>
        <v>0</v>
      </c>
      <c r="G17" s="7">
        <f>COUNTIFS('Cases Opened'!G5:G8004,A17,'Cases Opened'!E5:E8004,"Anonymous",'Cases Opened'!K5:K8004,"&gt;="&amp;DATE(2021,4,1),'Cases Opened'!K5:K8004,"&lt;="&amp;DATE(2021,6,30),'Cases Opened'!M5:M8004,"Closed")+COUNTIFS('Cases Pending from Prior Years'!G5:G8004,A17,'Cases Pending from Prior Years'!E5:E8004,"Anonymous",'Cases Pending from Prior Years'!K5:K8004,"&gt;="&amp;DATE(2021,4,1),'Cases Pending from Prior Years'!K5:K8004,"&lt;="&amp;DATE(2021,6,30),'Cases Pending from Prior Years'!M5:M8004,"Closed")</f>
        <v>0</v>
      </c>
      <c r="H17" s="5">
        <f>COUNTIFS('Cases Opened'!G5:G8004,A17,'Cases Opened'!N5:N8004,"Conviction",'Cases Opened'!K5:K8004,"&gt;="&amp;DATE(2021,4,1),'Cases Opened'!K5:K8004,"&lt;="&amp;DATE(2021,6,30),'Cases Opened'!M5:M8004,"Closed")+COUNTIFS('Cases Pending from Prior Years'!G5:G8004,A17,'Cases Pending from Prior Years'!N5:N8004,"Conviction",'Cases Pending from Prior Years'!K5:K8004,"&gt;="&amp;DATE(2021,4,1),'Cases Pending from Prior Years'!K5:K8004,"&lt;="&amp;DATE(2021,6,30),'Cases Pending from Prior Years'!M5:M8004,"Closed")</f>
        <v>0</v>
      </c>
      <c r="I17" s="5">
        <f>COUNTIFS('Cases Opened'!G5:G8004,A17,'Cases Opened'!N5:N8004,"Diversion",'Cases Opened'!K5:K8004,"&gt;="&amp;DATE(2021,4,1),'Cases Opened'!K5:K8004,"&lt;="&amp;DATE(2021,6,30),'Cases Opened'!M5:M8004,"Closed")+COUNTIFS('Cases Pending from Prior Years'!G5:G8004,A17,'Cases Pending from Prior Years'!N5:N8004,"Diversion",'Cases Pending from Prior Years'!K5:K8004,"&gt;="&amp;DATE(2021,4,1),'Cases Pending from Prior Years'!K5:K8004,"&lt;="&amp;DATE(2021,6,30),'Cases Pending from Prior Years'!M5:M8004,"Closed")</f>
        <v>0</v>
      </c>
      <c r="J17" s="5">
        <f>COUNTIFS('Cases Opened'!G5:G8004,A17,'Cases Opened'!N5:N8004,"Acquittal",'Cases Opened'!K5:K8004,"&gt;="&amp;DATE(2021,4,1),'Cases Opened'!K5:K8004,"&lt;="&amp;DATE(2021,6,30),'Cases Opened'!M5:M8004,"Closed")+COUNTIFS('Cases Pending from Prior Years'!G5:G8004,A17,'Cases Pending from Prior Years'!N5:N8004,"Acquittal",'Cases Pending from Prior Years'!K5:K8004,"&gt;="&amp;DATE(2021,4,1),'Cases Pending from Prior Years'!K5:K8004,"&lt;="&amp;DATE(2021,6,30),'Cases Pending from Prior Years'!M5:M8004,"Closed")</f>
        <v>0</v>
      </c>
      <c r="K17" s="5">
        <f>COUNTIFS('Cases Opened'!G5:G8004,A17,'Cases Opened'!N5:N8004,"Dismissal",'Cases Opened'!K5:K8004,"&gt;="&amp;DATE(2021,4,1),'Cases Opened'!K5:K8004,"&lt;="&amp;DATE(2021,6,30),'Cases Opened'!M5:M8004,"Closed")+COUNTIFS('Cases Pending from Prior Years'!G5:G8004,A17,'Cases Pending from Prior Years'!N5:N8004,"Dismissal",'Cases Pending from Prior Years'!K5:K8004,"&gt;="&amp;DATE(2021,4,1),'Cases Pending from Prior Years'!K5:K8004,"&lt;="&amp;DATE(2021,6,30),'Cases Pending from Prior Years'!M5:M8004,"Closed")</f>
        <v>0</v>
      </c>
      <c r="L17" s="6">
        <f>COUNTIFS('Cases Opened'!G5:G8004,A17,'Cases Opened'!O5:O8004,"Exonerated",'Cases Opened'!K5:K8004,"&gt;="&amp;DATE(2021,4,1),'Cases Opened'!K5:K8004,"&lt;="&amp;DATE(2021,6,30),'Cases Opened'!M5:M8004,"Closed")+COUNTIFS('Cases Pending from Prior Years'!G5:G8004,A17,'Cases Pending from Prior Years'!O5:O8004,"Exonerated",'Cases Pending from Prior Years'!K5:K8004,"&gt;="&amp;DATE(2021,4,1),'Cases Pending from Prior Years'!K5:K8004,"&lt;="&amp;DATE(2021,6,30),'Cases Pending from Prior Years'!M5:M8004,"Closed")</f>
        <v>0</v>
      </c>
      <c r="M17" s="5">
        <f>COUNTIFS('Cases Opened'!G5:G8004,A17,'Cases Opened'!O5:O8004,"Not Sustained",'Cases Opened'!K5:K8004,"&gt;="&amp;DATE(2021,4,1),'Cases Opened'!K5:K8004,"&lt;="&amp;DATE(2021,6,30),'Cases Opened'!M5:M8004,"Closed")+COUNTIFS('Cases Pending from Prior Years'!G5:G8004,A17,'Cases Pending from Prior Years'!O5:O8004,"Not Sustained",'Cases Pending from Prior Years'!K5:K8004,"&gt;="&amp;DATE(2021,4,1),'Cases Pending from Prior Years'!K5:K8004,"&lt;="&amp;DATE(2021,6,30),'Cases Pending from Prior Years'!M5:M8004,"Closed")</f>
        <v>0</v>
      </c>
      <c r="N17" s="5">
        <f>COUNTIFS('Cases Opened'!G5:G8004,A17,'Cases Opened'!O5:O8004,"Unfounded",'Cases Opened'!K5:K8004,"&gt;="&amp;DATE(2021,4,1),'Cases Opened'!K5:K8004,"&lt;="&amp;DATE(2021,6,30),'Cases Opened'!M5:M8004,"Closed")+COUNTIFS('Cases Pending from Prior Years'!G5:G8004,A17,'Cases Pending from Prior Years'!O5:O8004,"Unfounded",'Cases Pending from Prior Years'!K5:K8004,"&gt;="&amp;DATE(2021,4,1),'Cases Pending from Prior Years'!K5:K8004,"&lt;="&amp;DATE(2021,6,30),'Cases Pending from Prior Years'!M5:M8004,"Closed")</f>
        <v>0</v>
      </c>
      <c r="O17" s="5">
        <f>COUNTIFS('Cases Opened'!G5:G8004,A17,'Cases Opened'!O5:O8004,"Administratively Closed",'Cases Opened'!K5:K8004,"&gt;="&amp;DATE(2021,4,1),'Cases Opened'!K5:K8004,"&lt;="&amp;DATE(2021,6,30),'Cases Opened'!M5:M8004,"Closed")+COUNTIFS('Cases Pending from Prior Years'!G5:G8004,A17,'Cases Pending from Prior Years'!O5:O8004,"Administratively Closed",'Cases Pending from Prior Years'!K5:K8004,"&gt;="&amp;DATE(2021,4,1),'Cases Pending from Prior Years'!K5:K8004,"&lt;="&amp;DATE(2021,6,30),'Cases Pending from Prior Years'!M5:M8004,"Closed")</f>
        <v>0</v>
      </c>
      <c r="P17" s="7">
        <f>COUNTIFS('Cases Opened'!G5:G8004,A17,'Cases Opened'!O5:O8004,"Sustained",'Cases Opened'!K5:K8004,"&gt;="&amp;DATE(2021,4,1),'Cases Opened'!K5:K8004,"&lt;="&amp;DATE(2021,6,30),'Cases Opened'!M5:M8004,"Closed")+COUNTIFS('Cases Pending from Prior Years'!G5:G8004,A17,'Cases Pending from Prior Years'!O5:O8004,"Sustained",'Cases Pending from Prior Years'!K5:K8004,"&gt;="&amp;DATE(2021,4,1),'Cases Pending from Prior Years'!K5:K8004,"&lt;="&amp;DATE(2021,6,30),'Cases Pending from Prior Years'!M5:M8004,"Closed")</f>
        <v>0</v>
      </c>
      <c r="Q17" s="5">
        <f t="shared" ref="Q17:Q24" si="0">(B17+C17)-D17</f>
        <v>0</v>
      </c>
    </row>
    <row r="18" spans="1:17" x14ac:dyDescent="0.25">
      <c r="A18" s="1" t="s">
        <v>10</v>
      </c>
      <c r="B18">
        <f>'Q1 Summary Template'!Q18</f>
        <v>0</v>
      </c>
      <c r="C18">
        <f>COUNTIFS('Cases Opened'!G5:G8004,A18,'Cases Opened'!B5:B8004,"&gt;="&amp;DATE(2021,4,1),'Cases Opened'!B5:B8004,"&lt;="&amp;DATE(2021,6,30))</f>
        <v>0</v>
      </c>
      <c r="D18">
        <f>COUNTIFS('Cases Opened'!G5:G8004,A18,'Cases Opened'!K5:K8004,"&gt;="&amp;DATE(2021,4,1),'Cases Opened'!K5:K8004,"&lt;="&amp;DATE(2021,6,30),'Cases Opened'!M5:M8004,"Closed")+COUNTIFS('Cases Pending from Prior Years'!G5:G8004,A18,'Cases Pending from Prior Years'!K5:K8004,"&gt;="&amp;DATE(2021,4,1),'Cases Pending from Prior Years'!K5:K8004,"&lt;="&amp;DATE(2021,6,30),'Cases Pending from Prior Years'!M5:M8004,"Closed")</f>
        <v>0</v>
      </c>
      <c r="E18" s="2">
        <f>COUNTIFS('Cases Opened'!G5:G8004,A18,'Cases Opened'!E5:E8004,"Agency",'Cases Opened'!K5:K8004,"&gt;="&amp;DATE(2021,4,1),'Cases Opened'!K5:K8004,"&lt;="&amp;DATE(2021,6,30),'Cases Opened'!M5:M8004,"Closed")+COUNTIFS('Cases Pending from Prior Years'!G5:G8004,A18,'Cases Pending from Prior Years'!E5:E8004,"Agency",'Cases Pending from Prior Years'!K5:K8004,"&gt;="&amp;DATE(2021,4,1),'Cases Pending from Prior Years'!K5:K8004,"&lt;="&amp;DATE(2021,6,30),'Cases Pending from Prior Years'!M5:M8004,"Closed")</f>
        <v>0</v>
      </c>
      <c r="F18">
        <f>COUNTIFS('Cases Opened'!G5:G8004,A18,'Cases Opened'!E5:E8004,"Civilian",'Cases Opened'!K5:K8004,"&gt;="&amp;DATE(2021,4,1),'Cases Opened'!K5:K8004,"&lt;="&amp;DATE(2021,6,30),'Cases Opened'!M5:M8004,"Closed")+COUNTIFS('Cases Pending from Prior Years'!G5:G8004,A18,'Cases Pending from Prior Years'!E5:E8004,"Civilian",'Cases Pending from Prior Years'!K5:K8004,"&gt;="&amp;DATE(2021,4,1),'Cases Pending from Prior Years'!K5:K8004,"&lt;="&amp;DATE(2021,6,30),'Cases Pending from Prior Years'!M5:M8004,"Closed")</f>
        <v>0</v>
      </c>
      <c r="G18" s="3">
        <f>COUNTIFS('Cases Opened'!G5:G8004,A18,'Cases Opened'!E5:E8004,"Anonymous",'Cases Opened'!K5:K8004,"&gt;="&amp;DATE(2021,4,1),'Cases Opened'!K5:K8004,"&lt;="&amp;DATE(2021,6,30),'Cases Opened'!M5:M8004,"Closed")+COUNTIFS('Cases Pending from Prior Years'!G5:G8004,A18,'Cases Pending from Prior Years'!E5:E8004,"Anonymous",'Cases Pending from Prior Years'!K5:K8004,"&gt;="&amp;DATE(2021,4,1),'Cases Pending from Prior Years'!K5:K8004,"&lt;="&amp;DATE(2021,6,30),'Cases Pending from Prior Years'!M5:M8004,"Closed")</f>
        <v>0</v>
      </c>
      <c r="H18">
        <f>COUNTIFS('Cases Opened'!G5:G8004,A18,'Cases Opened'!N5:N8004,"Conviction",'Cases Opened'!K5:K8004,"&gt;="&amp;DATE(2021,4,1),'Cases Opened'!K5:K8004,"&lt;="&amp;DATE(2021,6,30),'Cases Opened'!M5:M8004,"Closed")+COUNTIFS('Cases Pending from Prior Years'!G5:G8004,A18,'Cases Pending from Prior Years'!N5:N8004,"Conviction",'Cases Pending from Prior Years'!K5:K8004,"&gt;="&amp;DATE(2021,4,1),'Cases Pending from Prior Years'!K5:K8004,"&lt;="&amp;DATE(2021,6,30),'Cases Pending from Prior Years'!M5:M8004,"Closed")</f>
        <v>0</v>
      </c>
      <c r="I18">
        <f>COUNTIFS('Cases Opened'!G5:G8004,A18,'Cases Opened'!N5:N8004,"Diversion",'Cases Opened'!K5:K8004,"&gt;="&amp;DATE(2021,4,1),'Cases Opened'!K5:K8004,"&lt;="&amp;DATE(2021,6,30),'Cases Opened'!M5:M8004,"Closed")+COUNTIFS('Cases Pending from Prior Years'!G5:G8004,A18,'Cases Pending from Prior Years'!N5:N8004,"Diversion",'Cases Pending from Prior Years'!K5:K8004,"&gt;="&amp;DATE(2021,4,1),'Cases Pending from Prior Years'!K5:K8004,"&lt;="&amp;DATE(2021,6,30),'Cases Pending from Prior Years'!M5:M8004,"Closed")</f>
        <v>0</v>
      </c>
      <c r="J18">
        <f>COUNTIFS('Cases Opened'!G5:G8004,A18,'Cases Opened'!N5:N8004,"Acquittal",'Cases Opened'!K5:K8004,"&gt;="&amp;DATE(2021,4,1),'Cases Opened'!K5:K8004,"&lt;="&amp;DATE(2021,6,30),'Cases Opened'!M5:M8004,"Closed")+COUNTIFS('Cases Pending from Prior Years'!G5:G8004,A18,'Cases Pending from Prior Years'!N5:N8004,"Acquittal",'Cases Pending from Prior Years'!K5:K8004,"&gt;="&amp;DATE(2021,4,1),'Cases Pending from Prior Years'!K5:K8004,"&lt;="&amp;DATE(2021,6,30),'Cases Pending from Prior Years'!M5:M8004,"Closed")</f>
        <v>0</v>
      </c>
      <c r="K18">
        <f>COUNTIFS('Cases Opened'!G5:G8004,A18,'Cases Opened'!N5:N8004,"Dismissal",'Cases Opened'!K5:K8004,"&gt;="&amp;DATE(2021,4,1),'Cases Opened'!K5:K8004,"&lt;="&amp;DATE(2021,6,30),'Cases Opened'!M5:M8004,"Closed")+COUNTIFS('Cases Pending from Prior Years'!G5:G8004,A18,'Cases Pending from Prior Years'!N5:N8004,"Dismissal",'Cases Pending from Prior Years'!K5:K8004,"&gt;="&amp;DATE(2021,4,1),'Cases Pending from Prior Years'!K5:K8004,"&lt;="&amp;DATE(2021,6,30),'Cases Pending from Prior Years'!M5:M8004,"Closed")</f>
        <v>0</v>
      </c>
      <c r="L18" s="2">
        <f>COUNTIFS('Cases Opened'!G5:G8004,A18,'Cases Opened'!O5:O8004,"Exonerated",'Cases Opened'!K5:K8004,"&gt;="&amp;DATE(2021,4,1),'Cases Opened'!K5:K8004,"&lt;="&amp;DATE(2021,6,30),'Cases Opened'!M5:M8004,"Closed")+COUNTIFS('Cases Pending from Prior Years'!G5:G8004,A18,'Cases Pending from Prior Years'!O5:O8004,"Exonerated",'Cases Pending from Prior Years'!K5:K8004,"&gt;="&amp;DATE(2021,4,1),'Cases Pending from Prior Years'!K5:K8004,"&lt;="&amp;DATE(2021,6,30),'Cases Pending from Prior Years'!M5:M8004,"Closed")</f>
        <v>0</v>
      </c>
      <c r="M18">
        <f>COUNTIFS('Cases Opened'!G5:G8004,A18,'Cases Opened'!O5:O8004,"Not Sustained",'Cases Opened'!K5:K8004,"&gt;="&amp;DATE(2021,4,1),'Cases Opened'!K5:K8004,"&lt;="&amp;DATE(2021,6,30),'Cases Opened'!M5:M8004,"Closed")+COUNTIFS('Cases Pending from Prior Years'!G5:G8004,A18,'Cases Pending from Prior Years'!O5:O8004,"Not Sustained",'Cases Pending from Prior Years'!K5:K8004,"&gt;="&amp;DATE(2021,4,1),'Cases Pending from Prior Years'!K5:K8004,"&lt;="&amp;DATE(2021,6,30),'Cases Pending from Prior Years'!M5:M8004,"Closed")</f>
        <v>0</v>
      </c>
      <c r="N18">
        <f>COUNTIFS('Cases Opened'!G5:G8004,A18,'Cases Opened'!O5:O8004,"Unfounded",'Cases Opened'!K5:K8004,"&gt;="&amp;DATE(2021,4,1),'Cases Opened'!K5:K8004,"&lt;="&amp;DATE(2021,6,30),'Cases Opened'!M5:M8004,"Closed")+COUNTIFS('Cases Pending from Prior Years'!G5:G8004,A18,'Cases Pending from Prior Years'!O5:O8004,"Unfounded",'Cases Pending from Prior Years'!K5:K8004,"&gt;="&amp;DATE(2021,4,1),'Cases Pending from Prior Years'!K5:K8004,"&lt;="&amp;DATE(2021,6,30),'Cases Pending from Prior Years'!M5:M8004,"Closed")</f>
        <v>0</v>
      </c>
      <c r="O18">
        <f>COUNTIFS('Cases Opened'!G5:G8004,A18,'Cases Opened'!O5:O8004,"Administratively Closed",'Cases Opened'!K5:K8004,"&gt;="&amp;DATE(2021,4,1),'Cases Opened'!K5:K8004,"&lt;="&amp;DATE(2021,6,30),'Cases Opened'!M5:M8004,"Closed")+COUNTIFS('Cases Pending from Prior Years'!G5:G8004,A18,'Cases Pending from Prior Years'!O5:O8004,"Administratively Closed",'Cases Pending from Prior Years'!K5:K8004,"&gt;="&amp;DATE(2021,4,1),'Cases Pending from Prior Years'!K5:K8004,"&lt;="&amp;DATE(2021,6,30),'Cases Pending from Prior Years'!M5:M8004,"Closed")</f>
        <v>0</v>
      </c>
      <c r="P18" s="3">
        <f>COUNTIFS('Cases Opened'!G5:G8004,A18,'Cases Opened'!O5:O8004,"Sustained",'Cases Opened'!K5:K8004,"&gt;="&amp;DATE(2021,4,1),'Cases Opened'!K5:K8004,"&lt;="&amp;DATE(2021,6,30),'Cases Opened'!M5:M8004,"Closed")+COUNTIFS('Cases Pending from Prior Years'!G5:G8004,A18,'Cases Pending from Prior Years'!O5:O8004,"Sustained",'Cases Pending from Prior Years'!K5:K8004,"&gt;="&amp;DATE(2021,4,1),'Cases Pending from Prior Years'!K5:K8004,"&lt;="&amp;DATE(2021,6,30),'Cases Pending from Prior Years'!M5:M8004,"Closed")</f>
        <v>0</v>
      </c>
      <c r="Q18">
        <f t="shared" si="0"/>
        <v>0</v>
      </c>
    </row>
    <row r="19" spans="1:17" x14ac:dyDescent="0.25">
      <c r="A19" s="4" t="s">
        <v>9</v>
      </c>
      <c r="B19" s="5">
        <f>'Q1 Summary Template'!Q19</f>
        <v>0</v>
      </c>
      <c r="C19" s="5">
        <f>COUNTIFS('Cases Opened'!G5:G8004,A19,'Cases Opened'!B5:B8004,"&gt;="&amp;DATE(2021,4,1),'Cases Opened'!B5:B8004,"&lt;="&amp;DATE(2021,6,30))</f>
        <v>0</v>
      </c>
      <c r="D19" s="5">
        <f>COUNTIFS('Cases Opened'!G5:G8004,A19,'Cases Opened'!K5:K8004,"&gt;="&amp;DATE(2021,4,1),'Cases Opened'!K5:K8004,"&lt;="&amp;DATE(2021,6,30),'Cases Opened'!M5:M8004,"Closed")+COUNTIFS('Cases Pending from Prior Years'!G5:G8004,A19,'Cases Pending from Prior Years'!K5:K8004,"&gt;="&amp;DATE(2021,4,1),'Cases Pending from Prior Years'!K5:K8004,"&lt;="&amp;DATE(2021,6,30),'Cases Pending from Prior Years'!M5:M8004,"Closed")</f>
        <v>0</v>
      </c>
      <c r="E19" s="6">
        <f>COUNTIFS('Cases Opened'!G5:G8004,A19,'Cases Opened'!E5:E8004,"Agency",'Cases Opened'!K5:K8004,"&gt;="&amp;DATE(2021,4,1),'Cases Opened'!K5:K8004,"&lt;="&amp;DATE(2021,6,30),'Cases Opened'!M5:M8004,"Closed")+COUNTIFS('Cases Pending from Prior Years'!G5:G8004,A19,'Cases Pending from Prior Years'!E5:E8004,"Agency",'Cases Pending from Prior Years'!K5:K8004,"&gt;="&amp;DATE(2021,4,1),'Cases Pending from Prior Years'!K5:K8004,"&lt;="&amp;DATE(2021,6,30),'Cases Pending from Prior Years'!M5:M8004,"Closed")</f>
        <v>0</v>
      </c>
      <c r="F19" s="5">
        <f>COUNTIFS('Cases Opened'!G5:G8004,A19,'Cases Opened'!E5:E8004,"Civilian",'Cases Opened'!K5:K8004,"&gt;="&amp;DATE(2021,4,1),'Cases Opened'!K5:K8004,"&lt;="&amp;DATE(2021,6,30),'Cases Opened'!M5:M8004,"Closed")+COUNTIFS('Cases Pending from Prior Years'!G5:G8004,A19,'Cases Pending from Prior Years'!E5:E8004,"Civilian",'Cases Pending from Prior Years'!K5:K8004,"&gt;="&amp;DATE(2021,4,1),'Cases Pending from Prior Years'!K5:K8004,"&lt;="&amp;DATE(2021,6,30),'Cases Pending from Prior Years'!M5:M8004,"Closed")</f>
        <v>0</v>
      </c>
      <c r="G19" s="7">
        <f>COUNTIFS('Cases Opened'!G5:G8004,A19,'Cases Opened'!E5:E8004,"Anonymous",'Cases Opened'!K5:K8004,"&gt;="&amp;DATE(2021,4,1),'Cases Opened'!K5:K8004,"&lt;="&amp;DATE(2021,6,30),'Cases Opened'!M5:M8004,"Closed")+COUNTIFS('Cases Pending from Prior Years'!G5:G8004,A19,'Cases Pending from Prior Years'!E5:E8004,"Anonymous",'Cases Pending from Prior Years'!K5:K8004,"&gt;="&amp;DATE(2021,4,1),'Cases Pending from Prior Years'!K5:K8004,"&lt;="&amp;DATE(2021,6,30),'Cases Pending from Prior Years'!M5:M8004,"Closed")</f>
        <v>0</v>
      </c>
      <c r="H19" s="5">
        <f>COUNTIFS('Cases Opened'!G5:G8004,A19,'Cases Opened'!N5:N8004,"Conviction",'Cases Opened'!K5:K8004,"&gt;="&amp;DATE(2021,4,1),'Cases Opened'!K5:K8004,"&lt;="&amp;DATE(2021,6,30),'Cases Opened'!M5:M8004,"Closed")+COUNTIFS('Cases Pending from Prior Years'!G5:G8004,A19,'Cases Pending from Prior Years'!N5:N8004,"Conviction",'Cases Pending from Prior Years'!K5:K8004,"&gt;="&amp;DATE(2021,4,1),'Cases Pending from Prior Years'!K5:K8004,"&lt;="&amp;DATE(2021,6,30),'Cases Pending from Prior Years'!M5:M8004,"Closed")</f>
        <v>0</v>
      </c>
      <c r="I19" s="5">
        <f>COUNTIFS('Cases Opened'!G5:G8004,A19,'Cases Opened'!N5:N8004,"Diversion",'Cases Opened'!K5:K8004,"&gt;="&amp;DATE(2021,4,1),'Cases Opened'!K5:K8004,"&lt;="&amp;DATE(2021,6,30),'Cases Opened'!M5:M8004,"Closed")+COUNTIFS('Cases Pending from Prior Years'!G5:G8004,A19,'Cases Pending from Prior Years'!N5:N8004,"Diversion",'Cases Pending from Prior Years'!K5:K8004,"&gt;="&amp;DATE(2021,4,1),'Cases Pending from Prior Years'!K5:K8004,"&lt;="&amp;DATE(2021,6,30),'Cases Pending from Prior Years'!M5:M8004,"Closed")</f>
        <v>0</v>
      </c>
      <c r="J19" s="5">
        <f>COUNTIFS('Cases Opened'!G5:G8004,A19,'Cases Opened'!N5:N8004,"Acquittal",'Cases Opened'!K5:K8004,"&gt;="&amp;DATE(2021,4,1),'Cases Opened'!K5:K8004,"&lt;="&amp;DATE(2021,6,30),'Cases Opened'!M5:M8004,"Closed")+COUNTIFS('Cases Pending from Prior Years'!G5:G8004,A19,'Cases Pending from Prior Years'!N5:N8004,"Acquittal",'Cases Pending from Prior Years'!K5:K8004,"&gt;="&amp;DATE(2021,4,1),'Cases Pending from Prior Years'!K5:K8004,"&lt;="&amp;DATE(2021,6,30),'Cases Pending from Prior Years'!M5:M8004,"Closed")</f>
        <v>0</v>
      </c>
      <c r="K19" s="5">
        <f>COUNTIFS('Cases Opened'!G5:G8004,A19,'Cases Opened'!N5:N8004,"Dismissal",'Cases Opened'!K5:K8004,"&gt;="&amp;DATE(2021,4,1),'Cases Opened'!K5:K8004,"&lt;="&amp;DATE(2021,6,30),'Cases Opened'!M5:M8004,"Closed")+COUNTIFS('Cases Pending from Prior Years'!G5:G8004,A19,'Cases Pending from Prior Years'!N5:N8004,"Dismissal",'Cases Pending from Prior Years'!K5:K8004,"&gt;="&amp;DATE(2021,4,1),'Cases Pending from Prior Years'!K5:K8004,"&lt;="&amp;DATE(2021,6,30),'Cases Pending from Prior Years'!M5:M8004,"Closed")</f>
        <v>0</v>
      </c>
      <c r="L19" s="6">
        <f>COUNTIFS('Cases Opened'!G5:G8004,A19,'Cases Opened'!O5:O8004,"Exonerated",'Cases Opened'!K5:K8004,"&gt;="&amp;DATE(2021,4,1),'Cases Opened'!K5:K8004,"&lt;="&amp;DATE(2021,6,30),'Cases Opened'!M5:M8004,"Closed")+COUNTIFS('Cases Pending from Prior Years'!G5:G8004,A19,'Cases Pending from Prior Years'!O5:O8004,"Exonerated",'Cases Pending from Prior Years'!K5:K8004,"&gt;="&amp;DATE(2021,4,1),'Cases Pending from Prior Years'!K5:K8004,"&lt;="&amp;DATE(2021,6,30),'Cases Pending from Prior Years'!M5:M8004,"Closed")</f>
        <v>0</v>
      </c>
      <c r="M19" s="5">
        <f>COUNTIFS('Cases Opened'!G5:G8004,A19,'Cases Opened'!O5:O8004,"Not Sustained",'Cases Opened'!K5:K8004,"&gt;="&amp;DATE(2021,4,1),'Cases Opened'!K5:K8004,"&lt;="&amp;DATE(2021,6,30),'Cases Opened'!M5:M8004,"Closed")+COUNTIFS('Cases Pending from Prior Years'!G5:G8004,A19,'Cases Pending from Prior Years'!O5:O8004,"Not Sustained",'Cases Pending from Prior Years'!K5:K8004,"&gt;="&amp;DATE(2021,4,1),'Cases Pending from Prior Years'!K5:K8004,"&lt;="&amp;DATE(2021,6,30),'Cases Pending from Prior Years'!M5:M8004,"Closed")</f>
        <v>0</v>
      </c>
      <c r="N19" s="5">
        <f>COUNTIFS('Cases Opened'!G5:G8004,A19,'Cases Opened'!O5:O8004,"Unfounded",'Cases Opened'!K5:K8004,"&gt;="&amp;DATE(2021,4,1),'Cases Opened'!K5:K8004,"&lt;="&amp;DATE(2021,6,30),'Cases Opened'!M5:M8004,"Closed")+COUNTIFS('Cases Pending from Prior Years'!G5:G8004,A19,'Cases Pending from Prior Years'!O5:O8004,"Unfounded",'Cases Pending from Prior Years'!K5:K8004,"&gt;="&amp;DATE(2021,4,1),'Cases Pending from Prior Years'!K5:K8004,"&lt;="&amp;DATE(2021,6,30),'Cases Pending from Prior Years'!M5:M8004,"Closed")</f>
        <v>0</v>
      </c>
      <c r="O19" s="5">
        <f>COUNTIFS('Cases Opened'!G5:G8004,A19,'Cases Opened'!O5:O8004,"Administratively Closed",'Cases Opened'!K5:K8004,"&gt;="&amp;DATE(2021,4,1),'Cases Opened'!K5:K8004,"&lt;="&amp;DATE(2021,6,30),'Cases Opened'!M5:M8004,"Closed")+COUNTIFS('Cases Pending from Prior Years'!G5:G8004,A19,'Cases Pending from Prior Years'!O5:O8004,"Administratively Closed",'Cases Pending from Prior Years'!K5:K8004,"&gt;="&amp;DATE(2021,4,1),'Cases Pending from Prior Years'!K5:K8004,"&lt;="&amp;DATE(2021,6,30),'Cases Pending from Prior Years'!M5:M8004,"Closed")</f>
        <v>0</v>
      </c>
      <c r="P19" s="7">
        <f>COUNTIFS('Cases Opened'!G5:G8004,A19,'Cases Opened'!O5:O8004,"Sustained",'Cases Opened'!K5:K8004,"&gt;="&amp;DATE(2021,4,1),'Cases Opened'!K5:K8004,"&lt;="&amp;DATE(2021,6,30),'Cases Opened'!M5:M8004,"Closed")+COUNTIFS('Cases Pending from Prior Years'!G5:G8004,A19,'Cases Pending from Prior Years'!O5:O8004,"Sustained",'Cases Pending from Prior Years'!K5:K8004,"&gt;="&amp;DATE(2021,4,1),'Cases Pending from Prior Years'!K5:K8004,"&lt;="&amp;DATE(2021,6,30),'Cases Pending from Prior Years'!M5:M8004,"Closed")</f>
        <v>0</v>
      </c>
      <c r="Q19" s="5">
        <f t="shared" si="0"/>
        <v>0</v>
      </c>
    </row>
    <row r="20" spans="1:17" x14ac:dyDescent="0.25">
      <c r="A20" s="1" t="s">
        <v>8</v>
      </c>
      <c r="B20">
        <f>'Q1 Summary Template'!Q20</f>
        <v>0</v>
      </c>
      <c r="C20">
        <f>COUNTIFS('Cases Opened'!G5:G8004,A20,'Cases Opened'!B5:B8004,"&gt;="&amp;DATE(2021,4,1),'Cases Opened'!B5:B8004,"&lt;="&amp;DATE(2021,6,30))</f>
        <v>0</v>
      </c>
      <c r="D20">
        <f>COUNTIFS('Cases Opened'!G5:G8004,A20,'Cases Opened'!K5:K8004,"&gt;="&amp;DATE(2021,4,1),'Cases Opened'!K5:K8004,"&lt;="&amp;DATE(2021,6,30),'Cases Opened'!M5:M8004,"Closed")+COUNTIFS('Cases Pending from Prior Years'!G5:G8004,A20,'Cases Pending from Prior Years'!K5:K8004,"&gt;="&amp;DATE(2021,4,1),'Cases Pending from Prior Years'!K5:K8004,"&lt;="&amp;DATE(2021,6,30),'Cases Pending from Prior Years'!M5:M8004,"Closed")</f>
        <v>0</v>
      </c>
      <c r="E20" s="2">
        <f>COUNTIFS('Cases Opened'!G5:G8004,A20,'Cases Opened'!E5:E8004,"Agency",'Cases Opened'!K5:K8004,"&gt;="&amp;DATE(2021,4,1),'Cases Opened'!K5:K8004,"&lt;="&amp;DATE(2021,6,30),'Cases Opened'!M5:M8004,"Closed")+COUNTIFS('Cases Pending from Prior Years'!G5:G8004,A20,'Cases Pending from Prior Years'!E5:E8004,"Agency",'Cases Pending from Prior Years'!K5:K8004,"&gt;="&amp;DATE(2021,4,1),'Cases Pending from Prior Years'!K5:K8004,"&lt;="&amp;DATE(2021,6,30),'Cases Pending from Prior Years'!M5:M8004,"Closed")</f>
        <v>0</v>
      </c>
      <c r="F20">
        <f>COUNTIFS('Cases Opened'!G5:G8004,A20,'Cases Opened'!E5:E8004,"Civilian",'Cases Opened'!K5:K8004,"&gt;="&amp;DATE(2021,4,1),'Cases Opened'!K5:K8004,"&lt;="&amp;DATE(2021,6,30),'Cases Opened'!M5:M8004,"Closed")+COUNTIFS('Cases Pending from Prior Years'!G5:G8004,A20,'Cases Pending from Prior Years'!E5:E8004,"Civilian",'Cases Pending from Prior Years'!K5:K8004,"&gt;="&amp;DATE(2021,4,1),'Cases Pending from Prior Years'!K5:K8004,"&lt;="&amp;DATE(2021,6,30),'Cases Pending from Prior Years'!M5:M8004,"Closed")</f>
        <v>0</v>
      </c>
      <c r="G20" s="3">
        <f>COUNTIFS('Cases Opened'!G5:G8004,A20,'Cases Opened'!E5:E8004,"Anonymous",'Cases Opened'!K5:K8004,"&gt;="&amp;DATE(2021,4,1),'Cases Opened'!K5:K8004,"&lt;="&amp;DATE(2021,6,30),'Cases Opened'!M5:M8004,"Closed")+COUNTIFS('Cases Pending from Prior Years'!G5:G8004,A20,'Cases Pending from Prior Years'!E5:E8004,"Anonymous",'Cases Pending from Prior Years'!K5:K8004,"&gt;="&amp;DATE(2021,4,1),'Cases Pending from Prior Years'!K5:K8004,"&lt;="&amp;DATE(2021,6,30),'Cases Pending from Prior Years'!M5:M8004,"Closed")</f>
        <v>0</v>
      </c>
      <c r="H20">
        <f>COUNTIFS('Cases Opened'!G5:G8004,A20,'Cases Opened'!N5:N8004,"Conviction",'Cases Opened'!K5:K8004,"&gt;="&amp;DATE(2021,4,1),'Cases Opened'!K5:K8004,"&lt;="&amp;DATE(2021,6,30),'Cases Opened'!M5:M8004,"Closed")+COUNTIFS('Cases Pending from Prior Years'!G5:G8004,A20,'Cases Pending from Prior Years'!N5:N8004,"Conviction",'Cases Pending from Prior Years'!K5:K8004,"&gt;="&amp;DATE(2021,4,1),'Cases Pending from Prior Years'!K5:K8004,"&lt;="&amp;DATE(2021,6,30),'Cases Pending from Prior Years'!M5:M8004,"Closed")</f>
        <v>0</v>
      </c>
      <c r="I20">
        <f>COUNTIFS('Cases Opened'!G5:G8004,A20,'Cases Opened'!N5:N8004,"Diversion",'Cases Opened'!K5:K8004,"&gt;="&amp;DATE(2021,4,1),'Cases Opened'!K5:K8004,"&lt;="&amp;DATE(2021,6,30),'Cases Opened'!M5:M8004,"Closed")+COUNTIFS('Cases Pending from Prior Years'!G5:G8004,A20,'Cases Pending from Prior Years'!N5:N8004,"Diversion",'Cases Pending from Prior Years'!K5:K8004,"&gt;="&amp;DATE(2021,4,1),'Cases Pending from Prior Years'!K5:K8004,"&lt;="&amp;DATE(2021,6,30),'Cases Pending from Prior Years'!M5:M8004,"Closed")</f>
        <v>0</v>
      </c>
      <c r="J20">
        <f>COUNTIFS('Cases Opened'!G5:G8004,A20,'Cases Opened'!N5:N8004,"Acquittal",'Cases Opened'!K5:K8004,"&gt;="&amp;DATE(2021,4,1),'Cases Opened'!K5:K8004,"&lt;="&amp;DATE(2021,6,30),'Cases Opened'!M5:M8004,"Closed")+COUNTIFS('Cases Pending from Prior Years'!G5:G8004,A20,'Cases Pending from Prior Years'!N5:N8004,"Acquittal",'Cases Pending from Prior Years'!K5:K8004,"&gt;="&amp;DATE(2021,4,1),'Cases Pending from Prior Years'!K5:K8004,"&lt;="&amp;DATE(2021,6,30),'Cases Pending from Prior Years'!M5:M8004,"Closed")</f>
        <v>0</v>
      </c>
      <c r="K20">
        <f>COUNTIFS('Cases Opened'!G5:G8004,A20,'Cases Opened'!N5:N8004,"Dismissal",'Cases Opened'!K5:K8004,"&gt;="&amp;DATE(2021,4,1),'Cases Opened'!K5:K8004,"&lt;="&amp;DATE(2021,6,30),'Cases Opened'!M5:M8004,"Closed")+COUNTIFS('Cases Pending from Prior Years'!G5:G8004,A20,'Cases Pending from Prior Years'!N5:N8004,"Dismissal",'Cases Pending from Prior Years'!K5:K8004,"&gt;="&amp;DATE(2021,4,1),'Cases Pending from Prior Years'!K5:K8004,"&lt;="&amp;DATE(2021,6,30),'Cases Pending from Prior Years'!M5:M8004,"Closed")</f>
        <v>0</v>
      </c>
      <c r="L20" s="2">
        <f>COUNTIFS('Cases Opened'!G5:G8004,A20,'Cases Opened'!O5:O8004,"Exonerated",'Cases Opened'!K5:K8004,"&gt;="&amp;DATE(2021,4,1),'Cases Opened'!K5:K8004,"&lt;="&amp;DATE(2021,6,30),'Cases Opened'!M5:M8004,"Closed")+COUNTIFS('Cases Pending from Prior Years'!G5:G8004,A20,'Cases Pending from Prior Years'!O5:O8004,"Exonerated",'Cases Pending from Prior Years'!K5:K8004,"&gt;="&amp;DATE(2021,4,1),'Cases Pending from Prior Years'!K5:K8004,"&lt;="&amp;DATE(2021,6,30),'Cases Pending from Prior Years'!M5:M8004,"Closed")</f>
        <v>0</v>
      </c>
      <c r="M20">
        <f>COUNTIFS('Cases Opened'!G5:G8004,A20,'Cases Opened'!O5:O8004,"Not Sustained",'Cases Opened'!K5:K8004,"&gt;="&amp;DATE(2021,4,1),'Cases Opened'!K5:K8004,"&lt;="&amp;DATE(2021,6,30),'Cases Opened'!M5:M8004,"Closed")+COUNTIFS('Cases Pending from Prior Years'!G5:G8004,A20,'Cases Pending from Prior Years'!O5:O8004,"Not Sustained",'Cases Pending from Prior Years'!K5:K8004,"&gt;="&amp;DATE(2021,4,1),'Cases Pending from Prior Years'!K5:K8004,"&lt;="&amp;DATE(2021,6,30),'Cases Pending from Prior Years'!M5:M8004,"Closed")</f>
        <v>0</v>
      </c>
      <c r="N20">
        <f>COUNTIFS('Cases Opened'!G5:G8004,A20,'Cases Opened'!O5:O8004,"Unfounded",'Cases Opened'!K5:K8004,"&gt;="&amp;DATE(2021,4,1),'Cases Opened'!K5:K8004,"&lt;="&amp;DATE(2021,6,30),'Cases Opened'!M5:M8004,"Closed")+COUNTIFS('Cases Pending from Prior Years'!G5:G8004,A20,'Cases Pending from Prior Years'!O5:O8004,"Unfounded",'Cases Pending from Prior Years'!K5:K8004,"&gt;="&amp;DATE(2021,4,1),'Cases Pending from Prior Years'!K5:K8004,"&lt;="&amp;DATE(2021,6,30),'Cases Pending from Prior Years'!M5:M8004,"Closed")</f>
        <v>0</v>
      </c>
      <c r="O20">
        <f>COUNTIFS('Cases Opened'!G5:G8004,A20,'Cases Opened'!O5:O8004,"Administratively Closed",'Cases Opened'!K5:K8004,"&gt;="&amp;DATE(2021,4,1),'Cases Opened'!K5:K8004,"&lt;="&amp;DATE(2021,6,30),'Cases Opened'!M5:M8004,"Closed")+COUNTIFS('Cases Pending from Prior Years'!G5:G8004,A20,'Cases Pending from Prior Years'!O5:O8004,"Administratively Closed",'Cases Pending from Prior Years'!K5:K8004,"&gt;="&amp;DATE(2021,4,1),'Cases Pending from Prior Years'!K5:K8004,"&lt;="&amp;DATE(2021,6,30),'Cases Pending from Prior Years'!M5:M8004,"Closed")</f>
        <v>0</v>
      </c>
      <c r="P20" s="3">
        <f>COUNTIFS('Cases Opened'!G5:G8004,A20,'Cases Opened'!O5:O8004,"Sustained",'Cases Opened'!K5:K8004,"&gt;="&amp;DATE(2021,4,1),'Cases Opened'!K5:K8004,"&lt;="&amp;DATE(2021,6,30),'Cases Opened'!M5:M8004,"Closed")+COUNTIFS('Cases Pending from Prior Years'!G5:G8004,A20,'Cases Pending from Prior Years'!O5:O8004,"Sustained",'Cases Pending from Prior Years'!K5:K8004,"&gt;="&amp;DATE(2021,4,1),'Cases Pending from Prior Years'!K5:K8004,"&lt;="&amp;DATE(2021,6,30),'Cases Pending from Prior Years'!M5:M8004,"Closed")</f>
        <v>0</v>
      </c>
      <c r="Q20">
        <f t="shared" si="0"/>
        <v>0</v>
      </c>
    </row>
    <row r="21" spans="1:17" x14ac:dyDescent="0.25">
      <c r="A21" s="4" t="s">
        <v>7</v>
      </c>
      <c r="B21" s="5">
        <f>'Q1 Summary Template'!Q21</f>
        <v>0</v>
      </c>
      <c r="C21" s="5">
        <f>COUNTIFS('Cases Opened'!G5:G8004,A21,'Cases Opened'!B5:B8004,"&gt;="&amp;DATE(2021,4,1),'Cases Opened'!B5:B8004,"&lt;="&amp;DATE(2021,6,30))</f>
        <v>0</v>
      </c>
      <c r="D21" s="5">
        <f>COUNTIFS('Cases Opened'!G5:G8004,A21,'Cases Opened'!K5:K8004,"&gt;="&amp;DATE(2021,4,1),'Cases Opened'!K5:K8004,"&lt;="&amp;DATE(2021,6,30),'Cases Opened'!M5:M8004,"Closed")+COUNTIFS('Cases Pending from Prior Years'!G5:G8004,A21,'Cases Pending from Prior Years'!K5:K8004,"&gt;="&amp;DATE(2021,4,1),'Cases Pending from Prior Years'!K5:K8004,"&lt;="&amp;DATE(2021,6,30),'Cases Pending from Prior Years'!M5:M8004,"Closed")</f>
        <v>0</v>
      </c>
      <c r="E21" s="6">
        <f>COUNTIFS('Cases Opened'!G5:G8004,A21,'Cases Opened'!E5:E8004,"Agency",'Cases Opened'!K5:K8004,"&gt;="&amp;DATE(2021,4,1),'Cases Opened'!K5:K8004,"&lt;="&amp;DATE(2021,6,30),'Cases Opened'!M5:M8004,"Closed")+COUNTIFS('Cases Pending from Prior Years'!G5:G8004,A21,'Cases Pending from Prior Years'!E5:E8004,"Agency",'Cases Pending from Prior Years'!K5:K8004,"&gt;="&amp;DATE(2021,4,1),'Cases Pending from Prior Years'!K5:K8004,"&lt;="&amp;DATE(2021,6,30),'Cases Pending from Prior Years'!M5:M8004,"Closed")</f>
        <v>0</v>
      </c>
      <c r="F21" s="5">
        <f>COUNTIFS('Cases Opened'!G5:G8004,A21,'Cases Opened'!E5:E8004,"Civilian",'Cases Opened'!K5:K8004,"&gt;="&amp;DATE(2021,4,1),'Cases Opened'!K5:K8004,"&lt;="&amp;DATE(2021,6,30),'Cases Opened'!M5:M8004,"Closed")+COUNTIFS('Cases Pending from Prior Years'!G5:G8004,A21,'Cases Pending from Prior Years'!E5:E8004,"Civilian",'Cases Pending from Prior Years'!K5:K8004,"&gt;="&amp;DATE(2021,4,1),'Cases Pending from Prior Years'!K5:K8004,"&lt;="&amp;DATE(2021,6,30),'Cases Pending from Prior Years'!M5:M8004,"Closed")</f>
        <v>0</v>
      </c>
      <c r="G21" s="7">
        <f>COUNTIFS('Cases Opened'!G5:G8004,A21,'Cases Opened'!E5:E8004,"Anonymous",'Cases Opened'!K5:K8004,"&gt;="&amp;DATE(2021,4,1),'Cases Opened'!K5:K8004,"&lt;="&amp;DATE(2021,6,30),'Cases Opened'!M5:M8004,"Closed")+COUNTIFS('Cases Pending from Prior Years'!G5:G8004,A21,'Cases Pending from Prior Years'!E5:E8004,"Anonymous",'Cases Pending from Prior Years'!K5:K8004,"&gt;="&amp;DATE(2021,4,1),'Cases Pending from Prior Years'!K5:K8004,"&lt;="&amp;DATE(2021,6,30),'Cases Pending from Prior Years'!M5:M8004,"Closed")</f>
        <v>0</v>
      </c>
      <c r="H21" s="5">
        <f>COUNTIFS('Cases Opened'!G5:G8004,A21,'Cases Opened'!N5:N8004,"Conviction",'Cases Opened'!K5:K8004,"&gt;="&amp;DATE(2021,4,1),'Cases Opened'!K5:K8004,"&lt;="&amp;DATE(2021,6,30),'Cases Opened'!M5:M8004,"Closed")+COUNTIFS('Cases Pending from Prior Years'!G5:G8004,A21,'Cases Pending from Prior Years'!N5:N8004,"Conviction",'Cases Pending from Prior Years'!K5:K8004,"&gt;="&amp;DATE(2021,4,1),'Cases Pending from Prior Years'!K5:K8004,"&lt;="&amp;DATE(2021,6,30),'Cases Pending from Prior Years'!M5:M8004,"Closed")</f>
        <v>0</v>
      </c>
      <c r="I21" s="5">
        <f>COUNTIFS('Cases Opened'!G5:G8004,A21,'Cases Opened'!N5:N8004,"Diversion",'Cases Opened'!K5:K8004,"&gt;="&amp;DATE(2021,4,1),'Cases Opened'!K5:K8004,"&lt;="&amp;DATE(2021,6,30),'Cases Opened'!M5:M8004,"Closed")+COUNTIFS('Cases Pending from Prior Years'!G5:G8004,A21,'Cases Pending from Prior Years'!N5:N8004,"Diversion",'Cases Pending from Prior Years'!K5:K8004,"&gt;="&amp;DATE(2021,4,1),'Cases Pending from Prior Years'!K5:K8004,"&lt;="&amp;DATE(2021,6,30),'Cases Pending from Prior Years'!M5:M8004,"Closed")</f>
        <v>0</v>
      </c>
      <c r="J21" s="5">
        <f>COUNTIFS('Cases Opened'!G5:G8004,A21,'Cases Opened'!N5:N8004,"Acquittal",'Cases Opened'!K5:K8004,"&gt;="&amp;DATE(2021,4,1),'Cases Opened'!K5:K8004,"&lt;="&amp;DATE(2021,6,30),'Cases Opened'!M5:M8004,"Closed")+COUNTIFS('Cases Pending from Prior Years'!G5:G8004,A21,'Cases Pending from Prior Years'!N5:N8004,"Acquittal",'Cases Pending from Prior Years'!K5:K8004,"&gt;="&amp;DATE(2021,4,1),'Cases Pending from Prior Years'!K5:K8004,"&lt;="&amp;DATE(2021,6,30),'Cases Pending from Prior Years'!M5:M8004,"Closed")</f>
        <v>0</v>
      </c>
      <c r="K21" s="5">
        <f>COUNTIFS('Cases Opened'!G5:G8004,A21,'Cases Opened'!N5:N8004,"Dismissal",'Cases Opened'!K5:K8004,"&gt;="&amp;DATE(2021,4,1),'Cases Opened'!K5:K8004,"&lt;="&amp;DATE(2021,6,30),'Cases Opened'!M5:M8004,"Closed")+COUNTIFS('Cases Pending from Prior Years'!G5:G8004,A21,'Cases Pending from Prior Years'!N5:N8004,"Dismissal",'Cases Pending from Prior Years'!K5:K8004,"&gt;="&amp;DATE(2021,4,1),'Cases Pending from Prior Years'!K5:K8004,"&lt;="&amp;DATE(2021,6,30),'Cases Pending from Prior Years'!M5:M8004,"Closed")</f>
        <v>0</v>
      </c>
      <c r="L21" s="6">
        <f>COUNTIFS('Cases Opened'!G5:G8004,A21,'Cases Opened'!O5:O8004,"Exonerated",'Cases Opened'!K5:K8004,"&gt;="&amp;DATE(2021,4,1),'Cases Opened'!K5:K8004,"&lt;="&amp;DATE(2021,6,30),'Cases Opened'!M5:M8004,"Closed")+COUNTIFS('Cases Pending from Prior Years'!G5:G8004,A21,'Cases Pending from Prior Years'!O5:O8004,"Exonerated",'Cases Pending from Prior Years'!K5:K8004,"&gt;="&amp;DATE(2021,4,1),'Cases Pending from Prior Years'!K5:K8004,"&lt;="&amp;DATE(2021,6,30),'Cases Pending from Prior Years'!M5:M8004,"Closed")</f>
        <v>0</v>
      </c>
      <c r="M21" s="5">
        <f>COUNTIFS('Cases Opened'!G5:G8004,A21,'Cases Opened'!O5:O8004,"Not Sustained",'Cases Opened'!K5:K8004,"&gt;="&amp;DATE(2021,4,1),'Cases Opened'!K5:K8004,"&lt;="&amp;DATE(2021,6,30),'Cases Opened'!M5:M8004,"Closed")+COUNTIFS('Cases Pending from Prior Years'!G5:G8004,A21,'Cases Pending from Prior Years'!O5:O8004,"Not Sustained",'Cases Pending from Prior Years'!K5:K8004,"&gt;="&amp;DATE(2021,4,1),'Cases Pending from Prior Years'!K5:K8004,"&lt;="&amp;DATE(2021,6,30),'Cases Pending from Prior Years'!M5:M8004,"Closed")</f>
        <v>0</v>
      </c>
      <c r="N21" s="5">
        <f>COUNTIFS('Cases Opened'!G5:G8004,A21,'Cases Opened'!O5:O8004,"Unfounded",'Cases Opened'!K5:K8004,"&gt;="&amp;DATE(2021,4,1),'Cases Opened'!K5:K8004,"&lt;="&amp;DATE(2021,6,30),'Cases Opened'!M5:M8004,"Closed")+COUNTIFS('Cases Pending from Prior Years'!G5:G8004,A21,'Cases Pending from Prior Years'!O5:O8004,"Unfounded",'Cases Pending from Prior Years'!K5:K8004,"&gt;="&amp;DATE(2021,4,1),'Cases Pending from Prior Years'!K5:K8004,"&lt;="&amp;DATE(2021,6,30),'Cases Pending from Prior Years'!M5:M8004,"Closed")</f>
        <v>0</v>
      </c>
      <c r="O21" s="5">
        <f>COUNTIFS('Cases Opened'!G5:G8004,A21,'Cases Opened'!O5:O8004,"Administratively Closed",'Cases Opened'!K5:K8004,"&gt;="&amp;DATE(2021,4,1),'Cases Opened'!K5:K8004,"&lt;="&amp;DATE(2021,6,30),'Cases Opened'!M5:M8004,"Closed")+COUNTIFS('Cases Pending from Prior Years'!G5:G8004,A21,'Cases Pending from Prior Years'!O5:O8004,"Administratively Closed",'Cases Pending from Prior Years'!K5:K8004,"&gt;="&amp;DATE(2021,4,1),'Cases Pending from Prior Years'!K5:K8004,"&lt;="&amp;DATE(2021,6,30),'Cases Pending from Prior Years'!M5:M8004,"Closed")</f>
        <v>0</v>
      </c>
      <c r="P21" s="7">
        <f>COUNTIFS('Cases Opened'!G5:G8004,A21,'Cases Opened'!O5:O8004,"Sustained",'Cases Opened'!K5:K8004,"&gt;="&amp;DATE(2021,4,1),'Cases Opened'!K5:K8004,"&lt;="&amp;DATE(2021,6,30),'Cases Opened'!M5:M8004,"Closed")+COUNTIFS('Cases Pending from Prior Years'!G5:G8004,A21,'Cases Pending from Prior Years'!O5:O8004,"Sustained",'Cases Pending from Prior Years'!K5:K8004,"&gt;="&amp;DATE(2021,4,1),'Cases Pending from Prior Years'!K5:K8004,"&lt;="&amp;DATE(2021,6,30),'Cases Pending from Prior Years'!M5:M8004,"Closed")</f>
        <v>0</v>
      </c>
      <c r="Q21" s="5">
        <f t="shared" si="0"/>
        <v>0</v>
      </c>
    </row>
    <row r="22" spans="1:17" x14ac:dyDescent="0.25">
      <c r="A22" s="1" t="s">
        <v>6</v>
      </c>
      <c r="B22">
        <f>'Q1 Summary Template'!Q22</f>
        <v>0</v>
      </c>
      <c r="C22">
        <f>COUNTIFS('Cases Opened'!G5:G8004,A22,'Cases Opened'!B5:B8004,"&gt;="&amp;DATE(2021,4,1),'Cases Opened'!B5:B8004,"&lt;="&amp;DATE(2021,6,30))</f>
        <v>0</v>
      </c>
      <c r="D22">
        <f>COUNTIFS('Cases Opened'!G5:G8004,A22,'Cases Opened'!K5:K8004,"&gt;="&amp;DATE(2021,4,1),'Cases Opened'!K5:K8004,"&lt;="&amp;DATE(2021,6,30),'Cases Opened'!M5:M8004,"Closed")+COUNTIFS('Cases Pending from Prior Years'!G5:G8004,A22,'Cases Pending from Prior Years'!K5:K8004,"&gt;="&amp;DATE(2021,4,1),'Cases Pending from Prior Years'!K5:K8004,"&lt;="&amp;DATE(2021,6,30),'Cases Pending from Prior Years'!M5:M8004,"Closed")</f>
        <v>0</v>
      </c>
      <c r="E22" s="2">
        <f>COUNTIFS('Cases Opened'!G5:G8004,A22,'Cases Opened'!E5:E8004,"Agency",'Cases Opened'!K5:K8004,"&gt;="&amp;DATE(2021,4,1),'Cases Opened'!K5:K8004,"&lt;="&amp;DATE(2021,6,30),'Cases Opened'!M5:M8004,"Closed")+COUNTIFS('Cases Pending from Prior Years'!G5:G8004,A22,'Cases Pending from Prior Years'!E5:E8004,"Agency",'Cases Pending from Prior Years'!K5:K8004,"&gt;="&amp;DATE(2021,4,1),'Cases Pending from Prior Years'!K5:K8004,"&lt;="&amp;DATE(2021,6,30),'Cases Pending from Prior Years'!M5:M8004,"Closed")</f>
        <v>0</v>
      </c>
      <c r="F22">
        <f>COUNTIFS('Cases Opened'!G5:G8004,A22,'Cases Opened'!E5:E8004,"Civilian",'Cases Opened'!K5:K8004,"&gt;="&amp;DATE(2021,4,1),'Cases Opened'!K5:K8004,"&lt;="&amp;DATE(2021,6,30),'Cases Opened'!M5:M8004,"Closed")+COUNTIFS('Cases Pending from Prior Years'!G5:G8004,A22,'Cases Pending from Prior Years'!E5:E8004,"Civilian",'Cases Pending from Prior Years'!K5:K8004,"&gt;="&amp;DATE(2021,4,1),'Cases Pending from Prior Years'!K5:K8004,"&lt;="&amp;DATE(2021,6,30),'Cases Pending from Prior Years'!M5:M8004,"Closed")</f>
        <v>0</v>
      </c>
      <c r="G22" s="3">
        <f>COUNTIFS('Cases Opened'!G5:G8004,A22,'Cases Opened'!E5:E8004,"Anonymous",'Cases Opened'!K5:K8004,"&gt;="&amp;DATE(2021,4,1),'Cases Opened'!K5:K8004,"&lt;="&amp;DATE(2021,6,30),'Cases Opened'!M5:M8004,"Closed")+COUNTIFS('Cases Pending from Prior Years'!G5:G8004,A22,'Cases Pending from Prior Years'!E5:E8004,"Anonymous",'Cases Pending from Prior Years'!K5:K8004,"&gt;="&amp;DATE(2021,4,1),'Cases Pending from Prior Years'!K5:K8004,"&lt;="&amp;DATE(2021,6,30),'Cases Pending from Prior Years'!M5:M8004,"Closed")</f>
        <v>0</v>
      </c>
      <c r="H22">
        <f>COUNTIFS('Cases Opened'!G5:G8004,A22,'Cases Opened'!N5:N8004,"Conviction",'Cases Opened'!K5:K8004,"&gt;="&amp;DATE(2021,4,1),'Cases Opened'!K5:K8004,"&lt;="&amp;DATE(2021,6,30),'Cases Opened'!M5:M8004,"Closed")+COUNTIFS('Cases Pending from Prior Years'!G5:G8004,A22,'Cases Pending from Prior Years'!N5:N8004,"Conviction",'Cases Pending from Prior Years'!K5:K8004,"&gt;="&amp;DATE(2021,4,1),'Cases Pending from Prior Years'!K5:K8004,"&lt;="&amp;DATE(2021,6,30),'Cases Pending from Prior Years'!M5:M8004,"Closed")</f>
        <v>0</v>
      </c>
      <c r="I22">
        <f>COUNTIFS('Cases Opened'!G5:G8004,A22,'Cases Opened'!N5:N8004,"Diversion",'Cases Opened'!K5:K8004,"&gt;="&amp;DATE(2021,4,1),'Cases Opened'!K5:K8004,"&lt;="&amp;DATE(2021,6,30),'Cases Opened'!M5:M8004,"Closed")+COUNTIFS('Cases Pending from Prior Years'!G5:G8004,A22,'Cases Pending from Prior Years'!N5:N8004,"Diversion",'Cases Pending from Prior Years'!K5:K8004,"&gt;="&amp;DATE(2021,4,1),'Cases Pending from Prior Years'!K5:K8004,"&lt;="&amp;DATE(2021,6,30),'Cases Pending from Prior Years'!M5:M8004,"Closed")</f>
        <v>0</v>
      </c>
      <c r="J22">
        <f>COUNTIFS('Cases Opened'!G5:G8004,A22,'Cases Opened'!N5:N8004,"Acquittal",'Cases Opened'!K5:K8004,"&gt;="&amp;DATE(2021,4,1),'Cases Opened'!K5:K8004,"&lt;="&amp;DATE(2021,6,30),'Cases Opened'!M5:M8004,"Closed")+COUNTIFS('Cases Pending from Prior Years'!G5:G8004,A22,'Cases Pending from Prior Years'!N5:N8004,"Acquittal",'Cases Pending from Prior Years'!K5:K8004,"&gt;="&amp;DATE(2021,4,1),'Cases Pending from Prior Years'!K5:K8004,"&lt;="&amp;DATE(2021,6,30),'Cases Pending from Prior Years'!M5:M8004,"Closed")</f>
        <v>0</v>
      </c>
      <c r="K22">
        <f>COUNTIFS('Cases Opened'!G5:G8004,A22,'Cases Opened'!N5:N8004,"Dismissal",'Cases Opened'!K5:K8004,"&gt;="&amp;DATE(2021,4,1),'Cases Opened'!K5:K8004,"&lt;="&amp;DATE(2021,6,30),'Cases Opened'!M5:M8004,"Closed")+COUNTIFS('Cases Pending from Prior Years'!G5:G8004,A22,'Cases Pending from Prior Years'!N5:N8004,"Dismissal",'Cases Pending from Prior Years'!K5:K8004,"&gt;="&amp;DATE(2021,4,1),'Cases Pending from Prior Years'!K5:K8004,"&lt;="&amp;DATE(2021,6,30),'Cases Pending from Prior Years'!M5:M8004,"Closed")</f>
        <v>0</v>
      </c>
      <c r="L22" s="2">
        <f>COUNTIFS('Cases Opened'!G5:G8004,A22,'Cases Opened'!O5:O8004,"Exonerated",'Cases Opened'!K5:K8004,"&gt;="&amp;DATE(2021,4,1),'Cases Opened'!K5:K8004,"&lt;="&amp;DATE(2021,6,30),'Cases Opened'!M5:M8004,"Closed")+COUNTIFS('Cases Pending from Prior Years'!G5:G8004,A22,'Cases Pending from Prior Years'!O5:O8004,"Exonerated",'Cases Pending from Prior Years'!K5:K8004,"&gt;="&amp;DATE(2021,4,1),'Cases Pending from Prior Years'!K5:K8004,"&lt;="&amp;DATE(2021,6,30),'Cases Pending from Prior Years'!M5:M8004,"Closed")</f>
        <v>0</v>
      </c>
      <c r="M22">
        <f>COUNTIFS('Cases Opened'!G5:G8004,A22,'Cases Opened'!O5:O8004,"Not Sustained",'Cases Opened'!K5:K8004,"&gt;="&amp;DATE(2021,4,1),'Cases Opened'!K5:K8004,"&lt;="&amp;DATE(2021,6,30),'Cases Opened'!M5:M8004,"Closed")+COUNTIFS('Cases Pending from Prior Years'!G5:G8004,A22,'Cases Pending from Prior Years'!O5:O8004,"Not Sustained",'Cases Pending from Prior Years'!K5:K8004,"&gt;="&amp;DATE(2021,4,1),'Cases Pending from Prior Years'!K5:K8004,"&lt;="&amp;DATE(2021,6,30),'Cases Pending from Prior Years'!M5:M8004,"Closed")</f>
        <v>0</v>
      </c>
      <c r="N22">
        <f>COUNTIFS('Cases Opened'!G5:G8004,A22,'Cases Opened'!O5:O8004,"Unfounded",'Cases Opened'!K5:K8004,"&gt;="&amp;DATE(2021,4,1),'Cases Opened'!K5:K8004,"&lt;="&amp;DATE(2021,6,30),'Cases Opened'!M5:M8004,"Closed")+COUNTIFS('Cases Pending from Prior Years'!G5:G8004,A22,'Cases Pending from Prior Years'!O5:O8004,"Unfounded",'Cases Pending from Prior Years'!K5:K8004,"&gt;="&amp;DATE(2021,4,1),'Cases Pending from Prior Years'!K5:K8004,"&lt;="&amp;DATE(2021,6,30),'Cases Pending from Prior Years'!M5:M8004,"Closed")</f>
        <v>0</v>
      </c>
      <c r="O22">
        <f>COUNTIFS('Cases Opened'!G5:G8004,A22,'Cases Opened'!O5:O8004,"Administratively Closed",'Cases Opened'!K5:K8004,"&gt;="&amp;DATE(2021,4,1),'Cases Opened'!K5:K8004,"&lt;="&amp;DATE(2021,6,30),'Cases Opened'!M5:M8004,"Closed")+COUNTIFS('Cases Pending from Prior Years'!G5:G8004,A22,'Cases Pending from Prior Years'!O5:O8004,"Administratively Closed",'Cases Pending from Prior Years'!K5:K8004,"&gt;="&amp;DATE(2021,4,1),'Cases Pending from Prior Years'!K5:K8004,"&lt;="&amp;DATE(2021,6,30),'Cases Pending from Prior Years'!M5:M8004,"Closed")</f>
        <v>0</v>
      </c>
      <c r="P22" s="3">
        <f>COUNTIFS('Cases Opened'!G5:G8004,A22,'Cases Opened'!O5:O8004,"Sustained",'Cases Opened'!K5:K8004,"&gt;="&amp;DATE(2021,4,1),'Cases Opened'!K5:K8004,"&lt;="&amp;DATE(2021,6,30),'Cases Opened'!M5:M8004,"Closed")+COUNTIFS('Cases Pending from Prior Years'!G5:G8004,A22,'Cases Pending from Prior Years'!O5:O8004,"Sustained",'Cases Pending from Prior Years'!K5:K8004,"&gt;="&amp;DATE(2021,4,1),'Cases Pending from Prior Years'!K5:K8004,"&lt;="&amp;DATE(2021,6,30),'Cases Pending from Prior Years'!M5:M8004,"Closed")</f>
        <v>0</v>
      </c>
      <c r="Q22">
        <f t="shared" si="0"/>
        <v>0</v>
      </c>
    </row>
    <row r="23" spans="1:17" x14ac:dyDescent="0.25">
      <c r="A23" s="4" t="s">
        <v>5</v>
      </c>
      <c r="B23" s="5">
        <f>'Q1 Summary Template'!Q23</f>
        <v>0</v>
      </c>
      <c r="C23" s="5">
        <f>COUNTIFS('Cases Opened'!G5:G8004,A23,'Cases Opened'!B5:B8004,"&gt;="&amp;DATE(2021,4,1),'Cases Opened'!B5:B8004,"&lt;="&amp;DATE(2021,6,30))</f>
        <v>0</v>
      </c>
      <c r="D23" s="5">
        <f>COUNTIFS('Cases Opened'!G5:G8004,A23,'Cases Opened'!K5:K8004,"&gt;="&amp;DATE(2021,4,1),'Cases Opened'!K5:K8004,"&lt;="&amp;DATE(2021,6,30),'Cases Opened'!M5:M8004,"Closed")+COUNTIFS('Cases Pending from Prior Years'!G5:G8004,A23,'Cases Pending from Prior Years'!K5:K8004,"&gt;="&amp;DATE(2021,4,1),'Cases Pending from Prior Years'!K5:K8004,"&lt;="&amp;DATE(2021,6,30),'Cases Pending from Prior Years'!M5:M8004,"Closed")</f>
        <v>0</v>
      </c>
      <c r="E23" s="6">
        <f>COUNTIFS('Cases Opened'!G5:G8004,A23,'Cases Opened'!E5:E8004,"Agency",'Cases Opened'!K5:K8004,"&gt;="&amp;DATE(2021,4,1),'Cases Opened'!K5:K8004,"&lt;="&amp;DATE(2021,6,30),'Cases Opened'!M5:M8004,"Closed")+COUNTIFS('Cases Pending from Prior Years'!G5:G8004,A23,'Cases Pending from Prior Years'!E5:E8004,"Agency",'Cases Pending from Prior Years'!K5:K8004,"&gt;="&amp;DATE(2021,4,1),'Cases Pending from Prior Years'!K5:K8004,"&lt;="&amp;DATE(2021,6,30),'Cases Pending from Prior Years'!M5:M8004,"Closed")</f>
        <v>0</v>
      </c>
      <c r="F23" s="5">
        <f>COUNTIFS('Cases Opened'!G5:G8004,A23,'Cases Opened'!E5:E8004,"Civilian",'Cases Opened'!K5:K8004,"&gt;="&amp;DATE(2021,4,1),'Cases Opened'!K5:K8004,"&lt;="&amp;DATE(2021,6,30),'Cases Opened'!M5:M8004,"Closed")+COUNTIFS('Cases Pending from Prior Years'!G5:G8004,A23,'Cases Pending from Prior Years'!E5:E8004,"Civilian",'Cases Pending from Prior Years'!K5:K8004,"&gt;="&amp;DATE(2021,4,1),'Cases Pending from Prior Years'!K5:K8004,"&lt;="&amp;DATE(2021,6,30),'Cases Pending from Prior Years'!M5:M8004,"Closed")</f>
        <v>0</v>
      </c>
      <c r="G23" s="7">
        <f>COUNTIFS('Cases Opened'!G5:G8004,A23,'Cases Opened'!E5:E8004,"Anonymous",'Cases Opened'!K5:K8004,"&gt;="&amp;DATE(2021,4,1),'Cases Opened'!K5:K8004,"&lt;="&amp;DATE(2021,6,30),'Cases Opened'!M5:M8004,"Closed")+COUNTIFS('Cases Pending from Prior Years'!G5:G8004,A23,'Cases Pending from Prior Years'!E5:E8004,"Anonymous",'Cases Pending from Prior Years'!K5:K8004,"&gt;="&amp;DATE(2021,4,1),'Cases Pending from Prior Years'!K5:K8004,"&lt;="&amp;DATE(2021,6,30),'Cases Pending from Prior Years'!M5:M8004,"Closed")</f>
        <v>0</v>
      </c>
      <c r="H23" s="5">
        <f>COUNTIFS('Cases Opened'!G5:G8004,A23,'Cases Opened'!N5:N8004,"Conviction",'Cases Opened'!K5:K8004,"&gt;="&amp;DATE(2021,4,1),'Cases Opened'!K5:K8004,"&lt;="&amp;DATE(2021,6,30),'Cases Opened'!M5:M8004,"Closed")+COUNTIFS('Cases Pending from Prior Years'!G5:G8004,A23,'Cases Pending from Prior Years'!N5:N8004,"Conviction",'Cases Pending from Prior Years'!K5:K8004,"&gt;="&amp;DATE(2021,4,1),'Cases Pending from Prior Years'!K5:K8004,"&lt;="&amp;DATE(2021,6,30),'Cases Pending from Prior Years'!M5:M8004,"Closed")</f>
        <v>0</v>
      </c>
      <c r="I23" s="5">
        <f>COUNTIFS('Cases Opened'!G5:G8004,A23,'Cases Opened'!N5:N8004,"Diversion",'Cases Opened'!K5:K8004,"&gt;="&amp;DATE(2021,4,1),'Cases Opened'!K5:K8004,"&lt;="&amp;DATE(2021,6,30),'Cases Opened'!M5:M8004,"Closed")+COUNTIFS('Cases Pending from Prior Years'!G5:G8004,A23,'Cases Pending from Prior Years'!N5:N8004,"Diversion",'Cases Pending from Prior Years'!K5:K8004,"&gt;="&amp;DATE(2021,4,1),'Cases Pending from Prior Years'!K5:K8004,"&lt;="&amp;DATE(2021,6,30),'Cases Pending from Prior Years'!M5:M8004,"Closed")</f>
        <v>0</v>
      </c>
      <c r="J23" s="5">
        <f>COUNTIFS('Cases Opened'!G5:G8004,A23,'Cases Opened'!N5:N8004,"Acquittal",'Cases Opened'!K5:K8004,"&gt;="&amp;DATE(2021,4,1),'Cases Opened'!K5:K8004,"&lt;="&amp;DATE(2021,6,30),'Cases Opened'!M5:M8004,"Closed")+COUNTIFS('Cases Pending from Prior Years'!G5:G8004,A23,'Cases Pending from Prior Years'!N5:N8004,"Acquittal",'Cases Pending from Prior Years'!K5:K8004,"&gt;="&amp;DATE(2021,4,1),'Cases Pending from Prior Years'!K5:K8004,"&lt;="&amp;DATE(2021,6,30),'Cases Pending from Prior Years'!M5:M8004,"Closed")</f>
        <v>0</v>
      </c>
      <c r="K23" s="5">
        <f>COUNTIFS('Cases Opened'!G5:G8004,A23,'Cases Opened'!N5:N8004,"Dismissal",'Cases Opened'!K5:K8004,"&gt;="&amp;DATE(2021,4,1),'Cases Opened'!K5:K8004,"&lt;="&amp;DATE(2021,6,30),'Cases Opened'!M5:M8004,"Closed")+COUNTIFS('Cases Pending from Prior Years'!G5:G8004,A23,'Cases Pending from Prior Years'!N5:N8004,"Dismissal",'Cases Pending from Prior Years'!K5:K8004,"&gt;="&amp;DATE(2021,4,1),'Cases Pending from Prior Years'!K5:K8004,"&lt;="&amp;DATE(2021,6,30),'Cases Pending from Prior Years'!M5:M8004,"Closed")</f>
        <v>0</v>
      </c>
      <c r="L23" s="6">
        <f>COUNTIFS('Cases Opened'!G5:G8004,A23,'Cases Opened'!O5:O8004,"Exonerated",'Cases Opened'!K5:K8004,"&gt;="&amp;DATE(2021,4,1),'Cases Opened'!K5:K8004,"&lt;="&amp;DATE(2021,6,30),'Cases Opened'!M5:M8004,"Closed")+COUNTIFS('Cases Pending from Prior Years'!G5:G8004,A23,'Cases Pending from Prior Years'!O5:O8004,"Exonerated",'Cases Pending from Prior Years'!K5:K8004,"&gt;="&amp;DATE(2021,4,1),'Cases Pending from Prior Years'!K5:K8004,"&lt;="&amp;DATE(2021,6,30),'Cases Pending from Prior Years'!M5:M8004,"Closed")</f>
        <v>0</v>
      </c>
      <c r="M23" s="5">
        <f>COUNTIFS('Cases Opened'!G5:G8004,A23,'Cases Opened'!O5:O8004,"Not Sustained",'Cases Opened'!K5:K8004,"&gt;="&amp;DATE(2021,4,1),'Cases Opened'!K5:K8004,"&lt;="&amp;DATE(2021,6,30),'Cases Opened'!M5:M8004,"Closed")+COUNTIFS('Cases Pending from Prior Years'!G5:G8004,A23,'Cases Pending from Prior Years'!O5:O8004,"Not Sustained",'Cases Pending from Prior Years'!K5:K8004,"&gt;="&amp;DATE(2021,4,1),'Cases Pending from Prior Years'!K5:K8004,"&lt;="&amp;DATE(2021,6,30),'Cases Pending from Prior Years'!M5:M8004,"Closed")</f>
        <v>0</v>
      </c>
      <c r="N23" s="5">
        <f>COUNTIFS('Cases Opened'!G5:G8004,A23,'Cases Opened'!O5:O8004,"Unfounded",'Cases Opened'!K5:K8004,"&gt;="&amp;DATE(2021,4,1),'Cases Opened'!K5:K8004,"&lt;="&amp;DATE(2021,6,30),'Cases Opened'!M5:M8004,"Closed")+COUNTIFS('Cases Pending from Prior Years'!G5:G8004,A23,'Cases Pending from Prior Years'!O5:O8004,"Unfounded",'Cases Pending from Prior Years'!K5:K8004,"&gt;="&amp;DATE(2021,4,1),'Cases Pending from Prior Years'!K5:K8004,"&lt;="&amp;DATE(2021,6,30),'Cases Pending from Prior Years'!M5:M8004,"Closed")</f>
        <v>0</v>
      </c>
      <c r="O23" s="5">
        <f>COUNTIFS('Cases Opened'!G5:G8004,A23,'Cases Opened'!O5:O8004,"Administratively Closed",'Cases Opened'!K5:K8004,"&gt;="&amp;DATE(2021,4,1),'Cases Opened'!K5:K8004,"&lt;="&amp;DATE(2021,6,30),'Cases Opened'!M5:M8004,"Closed")+COUNTIFS('Cases Pending from Prior Years'!G5:G8004,A23,'Cases Pending from Prior Years'!O5:O8004,"Administratively Closed",'Cases Pending from Prior Years'!K5:K8004,"&gt;="&amp;DATE(2021,4,1),'Cases Pending from Prior Years'!K5:K8004,"&lt;="&amp;DATE(2021,6,30),'Cases Pending from Prior Years'!M5:M8004,"Closed")</f>
        <v>0</v>
      </c>
      <c r="P23" s="7">
        <f>COUNTIFS('Cases Opened'!G5:G8004,A23,'Cases Opened'!O5:O8004,"Sustained",'Cases Opened'!K5:K8004,"&gt;="&amp;DATE(2021,4,1),'Cases Opened'!K5:K8004,"&lt;="&amp;DATE(2021,6,30),'Cases Opened'!M5:M8004,"Closed")+COUNTIFS('Cases Pending from Prior Years'!G5:G8004,A23,'Cases Pending from Prior Years'!O5:O8004,"Sustained",'Cases Pending from Prior Years'!K5:K8004,"&gt;="&amp;DATE(2021,4,1),'Cases Pending from Prior Years'!K5:K8004,"&lt;="&amp;DATE(2021,6,30),'Cases Pending from Prior Years'!M5:M8004,"Closed")</f>
        <v>0</v>
      </c>
      <c r="Q23" s="5">
        <f t="shared" si="0"/>
        <v>0</v>
      </c>
    </row>
    <row r="24" spans="1:17" x14ac:dyDescent="0.25">
      <c r="A24" s="1" t="s">
        <v>4</v>
      </c>
      <c r="B24">
        <f>'Q1 Summary Template'!Q24</f>
        <v>0</v>
      </c>
      <c r="C24">
        <f>COUNTIFS('Cases Opened'!G5:G8004,A24,'Cases Opened'!B5:B8004,"&gt;="&amp;DATE(2021,4,1),'Cases Opened'!B5:B8004,"&lt;="&amp;DATE(2021,6,30))</f>
        <v>0</v>
      </c>
      <c r="D24">
        <f>COUNTIFS('Cases Opened'!G5:G8004,A24,'Cases Opened'!K5:K8004,"&gt;="&amp;DATE(2021,4,1),'Cases Opened'!K5:K8004,"&lt;="&amp;DATE(2021,6,30),'Cases Opened'!M5:M8004,"Closed")+COUNTIFS('Cases Pending from Prior Years'!G5:G8004,A24,'Cases Pending from Prior Years'!K5:K8004,"&gt;="&amp;DATE(2021,4,1),'Cases Pending from Prior Years'!K5:K8004,"&lt;="&amp;DATE(2021,6,30),'Cases Pending from Prior Years'!M5:M8004,"Closed")</f>
        <v>0</v>
      </c>
      <c r="E24" s="2">
        <f>COUNTIFS('Cases Opened'!G5:G8004,A24,'Cases Opened'!E5:E8004,"Agency",'Cases Opened'!K5:K8004,"&gt;="&amp;DATE(2021,4,1),'Cases Opened'!K5:K8004,"&lt;="&amp;DATE(2021,6,30),'Cases Opened'!M5:M8004,"Closed")+COUNTIFS('Cases Pending from Prior Years'!G5:G8004,A24,'Cases Pending from Prior Years'!E5:E8004,"Agency",'Cases Pending from Prior Years'!K5:K8004,"&gt;="&amp;DATE(2021,4,1),'Cases Pending from Prior Years'!K5:K8004,"&lt;="&amp;DATE(2021,6,30),'Cases Pending from Prior Years'!M5:M8004,"Closed")</f>
        <v>0</v>
      </c>
      <c r="F24">
        <f>COUNTIFS('Cases Opened'!G5:G8004,A24,'Cases Opened'!E5:E8004,"Civilian",'Cases Opened'!K5:K8004,"&gt;="&amp;DATE(2021,4,1),'Cases Opened'!K5:K8004,"&lt;="&amp;DATE(2021,6,30),'Cases Opened'!M5:M8004,"Closed")+COUNTIFS('Cases Pending from Prior Years'!G5:G8004,A24,'Cases Pending from Prior Years'!E5:E8004,"Civilian",'Cases Pending from Prior Years'!K5:K8004,"&gt;="&amp;DATE(2021,4,1),'Cases Pending from Prior Years'!K5:K8004,"&lt;="&amp;DATE(2021,6,30),'Cases Pending from Prior Years'!M5:M8004,"Closed")</f>
        <v>0</v>
      </c>
      <c r="G24" s="3">
        <f>COUNTIFS('Cases Opened'!G5:G8004,A24,'Cases Opened'!E5:E8004,"Anonymous",'Cases Opened'!K5:K8004,"&gt;="&amp;DATE(2021,4,1),'Cases Opened'!K5:K8004,"&lt;="&amp;DATE(2021,6,30),'Cases Opened'!M5:M8004,"Closed")+COUNTIFS('Cases Pending from Prior Years'!G5:G8004,A24,'Cases Pending from Prior Years'!E5:E8004,"Anonymous",'Cases Pending from Prior Years'!K5:K8004,"&gt;="&amp;DATE(2021,4,1),'Cases Pending from Prior Years'!K5:K8004,"&lt;="&amp;DATE(2021,6,30),'Cases Pending from Prior Years'!M5:M8004,"Closed")</f>
        <v>0</v>
      </c>
      <c r="H24">
        <f>COUNTIFS('Cases Opened'!G5:G8004,A24,'Cases Opened'!N5:N8004,"Conviction",'Cases Opened'!K5:K8004,"&gt;="&amp;DATE(2021,4,1),'Cases Opened'!K5:K8004,"&lt;="&amp;DATE(2021,6,30),'Cases Opened'!M5:M8004,"Closed")+COUNTIFS('Cases Pending from Prior Years'!G5:G8004,A24,'Cases Pending from Prior Years'!N5:N8004,"Conviction",'Cases Pending from Prior Years'!K5:K8004,"&gt;="&amp;DATE(2021,4,1),'Cases Pending from Prior Years'!K5:K8004,"&lt;="&amp;DATE(2021,6,30),'Cases Pending from Prior Years'!M5:M8004,"Closed")</f>
        <v>0</v>
      </c>
      <c r="I24">
        <f>COUNTIFS('Cases Opened'!G5:G8004,A24,'Cases Opened'!N5:N8004,"Diversion",'Cases Opened'!K5:K8004,"&gt;="&amp;DATE(2021,4,1),'Cases Opened'!K5:K8004,"&lt;="&amp;DATE(2021,6,30),'Cases Opened'!M5:M8004,"Closed")+COUNTIFS('Cases Pending from Prior Years'!G5:G8004,A24,'Cases Pending from Prior Years'!N5:N8004,"Diversion",'Cases Pending from Prior Years'!K5:K8004,"&gt;="&amp;DATE(2021,4,1),'Cases Pending from Prior Years'!K5:K8004,"&lt;="&amp;DATE(2021,6,30),'Cases Pending from Prior Years'!M5:M8004,"Closed")</f>
        <v>0</v>
      </c>
      <c r="J24">
        <f>COUNTIFS('Cases Opened'!G5:G8004,A24,'Cases Opened'!N5:N8004,"Acquittal",'Cases Opened'!K5:K8004,"&gt;="&amp;DATE(2021,4,1),'Cases Opened'!K5:K8004,"&lt;="&amp;DATE(2021,6,30),'Cases Opened'!M5:M8004,"Closed")+COUNTIFS('Cases Pending from Prior Years'!G5:G8004,A24,'Cases Pending from Prior Years'!N5:N8004,"Acquittal",'Cases Pending from Prior Years'!K5:K8004,"&gt;="&amp;DATE(2021,4,1),'Cases Pending from Prior Years'!K5:K8004,"&lt;="&amp;DATE(2021,6,30),'Cases Pending from Prior Years'!M5:M8004,"Closed")</f>
        <v>0</v>
      </c>
      <c r="K24">
        <f>COUNTIFS('Cases Opened'!G5:G8004,A24,'Cases Opened'!N5:N8004,"Dismissal",'Cases Opened'!K5:K8004,"&gt;="&amp;DATE(2021,4,1),'Cases Opened'!K5:K8004,"&lt;="&amp;DATE(2021,6,30),'Cases Opened'!M5:M8004,"Closed")+COUNTIFS('Cases Pending from Prior Years'!G5:G8004,A24,'Cases Pending from Prior Years'!N5:N8004,"Dismissal",'Cases Pending from Prior Years'!K5:K8004,"&gt;="&amp;DATE(2021,4,1),'Cases Pending from Prior Years'!K5:K8004,"&lt;="&amp;DATE(2021,6,30),'Cases Pending from Prior Years'!M5:M8004,"Closed")</f>
        <v>0</v>
      </c>
      <c r="L24" s="2">
        <f>COUNTIFS('Cases Opened'!G5:G8004,A24,'Cases Opened'!O5:O8004,"Exonerated",'Cases Opened'!K5:K8004,"&gt;="&amp;DATE(2021,4,1),'Cases Opened'!K5:K8004,"&lt;="&amp;DATE(2021,6,30),'Cases Opened'!M5:M8004,"Closed")+COUNTIFS('Cases Pending from Prior Years'!G5:G8004,A24,'Cases Pending from Prior Years'!O5:O8004,"Exonerated",'Cases Pending from Prior Years'!K5:K8004,"&gt;="&amp;DATE(2021,4,1),'Cases Pending from Prior Years'!K5:K8004,"&lt;="&amp;DATE(2021,6,30),'Cases Pending from Prior Years'!M5:M8004,"Closed")</f>
        <v>0</v>
      </c>
      <c r="M24">
        <f>COUNTIFS('Cases Opened'!G5:G8004,A24,'Cases Opened'!O5:O8004,"Not Sustained",'Cases Opened'!K5:K8004,"&gt;="&amp;DATE(2021,4,1),'Cases Opened'!K5:K8004,"&lt;="&amp;DATE(2021,6,30),'Cases Opened'!M5:M8004,"Closed")+COUNTIFS('Cases Pending from Prior Years'!G5:G8004,A24,'Cases Pending from Prior Years'!O5:O8004,"Not Sustained",'Cases Pending from Prior Years'!K5:K8004,"&gt;="&amp;DATE(2021,4,1),'Cases Pending from Prior Years'!K5:K8004,"&lt;="&amp;DATE(2021,6,30),'Cases Pending from Prior Years'!M5:M8004,"Closed")</f>
        <v>0</v>
      </c>
      <c r="N24">
        <f>COUNTIFS('Cases Opened'!G5:G8004,A24,'Cases Opened'!O5:O8004,"Unfounded",'Cases Opened'!K5:K8004,"&gt;="&amp;DATE(2021,4,1),'Cases Opened'!K5:K8004,"&lt;="&amp;DATE(2021,6,30),'Cases Opened'!M5:M8004,"Closed")+COUNTIFS('Cases Pending from Prior Years'!G5:G8004,A24,'Cases Pending from Prior Years'!O5:O8004,"Unfounded",'Cases Pending from Prior Years'!K5:K8004,"&gt;="&amp;DATE(2021,4,1),'Cases Pending from Prior Years'!K5:K8004,"&lt;="&amp;DATE(2021,6,30),'Cases Pending from Prior Years'!M5:M8004,"Closed")</f>
        <v>0</v>
      </c>
      <c r="O24">
        <f>COUNTIFS('Cases Opened'!G5:G8004,A24,'Cases Opened'!O5:O8004,"Administratively Closed",'Cases Opened'!K5:K8004,"&gt;="&amp;DATE(2021,4,1),'Cases Opened'!K5:K8004,"&lt;="&amp;DATE(2021,6,30),'Cases Opened'!M5:M8004,"Closed")+COUNTIFS('Cases Pending from Prior Years'!G5:G8004,A24,'Cases Pending from Prior Years'!O5:O8004,"Administratively Closed",'Cases Pending from Prior Years'!K5:K8004,"&gt;="&amp;DATE(2021,4,1),'Cases Pending from Prior Years'!K5:K8004,"&lt;="&amp;DATE(2021,6,30),'Cases Pending from Prior Years'!M5:M8004,"Closed")</f>
        <v>0</v>
      </c>
      <c r="P24" s="3">
        <f>COUNTIFS('Cases Opened'!G5:G8004,A24,'Cases Opened'!O5:O8004,"Sustained",'Cases Opened'!K5:K8004,"&gt;="&amp;DATE(2021,4,1),'Cases Opened'!K5:K8004,"&lt;="&amp;DATE(2021,6,30),'Cases Opened'!M5:M8004,"Closed")+COUNTIFS('Cases Pending from Prior Years'!G5:G8004,A24,'Cases Pending from Prior Years'!O5:O8004,"Sustained",'Cases Pending from Prior Years'!K5:K8004,"&gt;="&amp;DATE(2021,4,1),'Cases Pending from Prior Years'!K5:K8004,"&lt;="&amp;DATE(2021,6,30),'Cases Pending from Prior Years'!M5:M8004,"Closed")</f>
        <v>0</v>
      </c>
      <c r="Q24">
        <f t="shared" si="0"/>
        <v>0</v>
      </c>
    </row>
    <row r="27" spans="1:17" x14ac:dyDescent="0.25">
      <c r="A27" s="16" t="s">
        <v>588</v>
      </c>
      <c r="B27" s="11">
        <f>SUM(C16:C24)</f>
        <v>0</v>
      </c>
    </row>
    <row r="28" spans="1:17" x14ac:dyDescent="0.25">
      <c r="A28" s="1" t="s">
        <v>589</v>
      </c>
      <c r="B28" s="12">
        <f>SUM(D16:D24)</f>
        <v>0</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77" fitToHeight="0" orientation="landscape" r:id="rId1"/>
  <headerFooter>
    <oddFooter>&amp;LFirst Quarter Internal Affairs Summary&amp;R&amp;D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30"/>
  <sheetViews>
    <sheetView view="pageBreakPreview" topLeftCell="A7" zoomScaleNormal="100" zoomScaleSheetLayoutView="100" zoomScalePageLayoutView="60" workbookViewId="0">
      <selection activeCell="L29" sqref="L29"/>
    </sheetView>
  </sheetViews>
  <sheetFormatPr defaultRowHeight="15" x14ac:dyDescent="0.25"/>
  <cols>
    <col min="1" max="1" width="20.28515625" customWidth="1"/>
    <col min="2" max="2" width="10.140625" customWidth="1"/>
    <col min="3" max="3" width="8.42578125" bestFit="1" customWidth="1"/>
    <col min="4" max="4" width="7.5703125" customWidth="1"/>
    <col min="5" max="5" width="7.42578125" customWidth="1"/>
    <col min="6" max="6" width="7.5703125" customWidth="1"/>
    <col min="7" max="7" width="6.7109375" customWidth="1"/>
    <col min="8" max="8" width="10.85546875" customWidth="1"/>
    <col min="9" max="9" width="10.42578125" customWidth="1"/>
    <col min="10" max="10" width="9.28515625" customWidth="1"/>
    <col min="11" max="11" width="10.28515625" customWidth="1"/>
    <col min="12" max="12" width="11.42578125" customWidth="1"/>
    <col min="13" max="13" width="9.5703125" customWidth="1"/>
    <col min="14" max="14" width="11.42578125" customWidth="1"/>
    <col min="15"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
        <v>642</v>
      </c>
      <c r="N8" s="11"/>
      <c r="O8" s="11"/>
      <c r="P8" s="11"/>
    </row>
    <row r="9" spans="1:17" x14ac:dyDescent="0.25">
      <c r="K9" s="44" t="s">
        <v>38</v>
      </c>
      <c r="L9" s="44"/>
      <c r="M9" s="12">
        <f>'Start Here'!C16</f>
        <v>2022</v>
      </c>
    </row>
    <row r="10" spans="1:17" x14ac:dyDescent="0.25">
      <c r="K10" s="35"/>
      <c r="L10" s="35"/>
    </row>
    <row r="11" spans="1:17" x14ac:dyDescent="0.25">
      <c r="A11" s="46" t="s">
        <v>627</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596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'Q2 Summary Template'!Q16</f>
        <v>0</v>
      </c>
      <c r="C16">
        <f>COUNTIFS('Cases Opened'!G5:G8004,A16,'Cases Opened'!B5:B8004,"&gt;="&amp;DATE(2021,7,1),'Cases Opened'!B5:B8004,"&lt;="&amp;DATE(2021,9,30))</f>
        <v>0</v>
      </c>
      <c r="D16">
        <f>COUNTIFS('Cases Opened'!G5:G8004,A16,'Cases Opened'!K5:K8004,"&gt;="&amp;DATE(2021,7,1),'Cases Opened'!K5:K8004,"&lt;="&amp;DATE(2021,9,30),'Cases Opened'!M5:M8004,"Closed")+COUNTIFS('Cases Pending from Prior Years'!G5:G8004,A16,'Cases Pending from Prior Years'!K5:K8004,"&gt;="&amp;DATE(2021,7,1),'Cases Pending from Prior Years'!K5:K8004,"&lt;="&amp;DATE(2021,9,30),'Cases Pending from Prior Years'!M5:M8004,"Closed")</f>
        <v>0</v>
      </c>
      <c r="E16" s="2">
        <f>COUNTIFS('Cases Opened'!G5:G8004,A16,'Cases Opened'!E5:E8004,"Agency",'Cases Opened'!K5:K8004,"&gt;="&amp;DATE(2021,7,1),'Cases Opened'!K5:K8004,"&lt;="&amp;DATE(2021,9,30),'Cases Opened'!M5:M8004,"Closed")+COUNTIFS('Cases Pending from Prior Years'!G5:G8004,A16,'Cases Pending from Prior Years'!E5:E8004,"Agency",'Cases Pending from Prior Years'!K5:K8004,"&gt;="&amp;DATE(2021,7,1),'Cases Pending from Prior Years'!K5:K8004,"&lt;="&amp;DATE(2021,9,30),'Cases Pending from Prior Years'!M5:M8004,"Closed")</f>
        <v>0</v>
      </c>
      <c r="F16">
        <f>COUNTIFS('Cases Opened'!G5:G8004,A16,'Cases Opened'!E5:E8004,"Civilian",'Cases Opened'!K5:K8004,"&gt;="&amp;DATE(2021,7,1),'Cases Opened'!K5:K8004,"&lt;="&amp;DATE(2021,9,30),'Cases Opened'!M5:M8004,"Closed")+COUNTIFS('Cases Pending from Prior Years'!G5:G8004,A16,'Cases Pending from Prior Years'!E5:E8004,"Civilian",'Cases Pending from Prior Years'!K5:K8004,"&gt;="&amp;DATE(2021,7,1),'Cases Pending from Prior Years'!K5:K8004,"&lt;="&amp;DATE(2021,9,30),'Cases Pending from Prior Years'!M5:M8004,"Closed")</f>
        <v>0</v>
      </c>
      <c r="G16" s="3">
        <f>COUNTIFS('Cases Opened'!G5:G8004,A16,'Cases Opened'!E5:E8004,"Anonymous",'Cases Opened'!K5:K8004,"&gt;="&amp;DATE(2021,7,1),'Cases Opened'!K5:K8004,"&lt;="&amp;DATE(2021,9,30),'Cases Opened'!M5:M8004,"Closed")+COUNTIFS('Cases Pending from Prior Years'!G5:G8004,A16,'Cases Pending from Prior Years'!E5:E8004,"Anonymous",'Cases Pending from Prior Years'!K5:K8004,"&gt;="&amp;DATE(2021,7,1),'Cases Pending from Prior Years'!K5:K8004,"&lt;="&amp;DATE(2021,9,30),'Cases Pending from Prior Years'!M5:M8004,"Closed")</f>
        <v>0</v>
      </c>
      <c r="H16">
        <f>COUNTIFS('Cases Opened'!G5:G8004,A16,'Cases Opened'!N5:N8004,"Conviction",'Cases Opened'!K5:K8004,"&gt;="&amp;DATE(2021,7,1),'Cases Opened'!K5:K8004,"&lt;="&amp;DATE(2021,9,30),'Cases Opened'!M5:M8004,"Closed")+COUNTIFS('Cases Pending from Prior Years'!G5:G8004,A16,'Cases Pending from Prior Years'!N5:N8004,"Conviction",'Cases Pending from Prior Years'!K5:K8004,"&gt;="&amp;DATE(2021,7,1),'Cases Pending from Prior Years'!K5:K8004,"&lt;="&amp;DATE(2021,9,30),'Cases Pending from Prior Years'!M5:M8004,"Closed")</f>
        <v>0</v>
      </c>
      <c r="I16">
        <f>COUNTIFS('Cases Opened'!G5:G8004,A16,'Cases Opened'!N5:N8004,"Diversion",'Cases Opened'!K5:K8004,"&gt;="&amp;DATE(2021,7,1),'Cases Opened'!K5:K8004,"&lt;="&amp;DATE(2021,9,30),'Cases Opened'!M5:M8004,"Closed")+COUNTIFS('Cases Pending from Prior Years'!G5:G8004,A16,'Cases Pending from Prior Years'!N5:N8004,"Diversion",'Cases Pending from Prior Years'!K5:K8004,"&gt;="&amp;DATE(2021,7,1),'Cases Pending from Prior Years'!K5:K8004,"&lt;="&amp;DATE(2021,9,30),'Cases Pending from Prior Years'!M5:M8004,"Closed")</f>
        <v>0</v>
      </c>
      <c r="J16">
        <f>COUNTIFS('Cases Opened'!G5:G8004,A16,'Cases Opened'!N5:N8004,"Acquittal",'Cases Opened'!K5:K8004,"&gt;="&amp;DATE(2021,7,1),'Cases Opened'!K5:K8004,"&lt;="&amp;DATE(2021,9,30),'Cases Opened'!M5:M8004,"Closed")+COUNTIFS('Cases Pending from Prior Years'!G5:G8004,A16,'Cases Pending from Prior Years'!N5:N8004,"Acquittal",'Cases Pending from Prior Years'!K5:K8004,"&gt;="&amp;DATE(2021,7,1),'Cases Pending from Prior Years'!K5:K8004,"&lt;="&amp;DATE(2021,9,30),'Cases Pending from Prior Years'!M5:M8004,"Closed")</f>
        <v>0</v>
      </c>
      <c r="K16">
        <f>COUNTIFS('Cases Opened'!G5:G8004,A16,'Cases Opened'!N5:N8004,"Dismissal",'Cases Opened'!K5:K8004,"&gt;="&amp;DATE(2021,7,1),'Cases Opened'!K5:K8004,"&lt;="&amp;DATE(2021,9,30),'Cases Opened'!M5:M8004,"Closed")+COUNTIFS('Cases Pending from Prior Years'!G5:G8004,A16,'Cases Pending from Prior Years'!N5:N8004,"Dismissal",'Cases Pending from Prior Years'!K5:K8004,"&gt;="&amp;DATE(2021,7,1),'Cases Pending from Prior Years'!K5:K8004,"&lt;="&amp;DATE(2021,9,30),'Cases Pending from Prior Years'!M5:M8004,"Closed")</f>
        <v>0</v>
      </c>
      <c r="L16" s="2">
        <f>COUNTIFS('Cases Opened'!G5:G8004,A16,'Cases Opened'!O5:O8004,"Exonerated",'Cases Opened'!K5:K8004,"&gt;="&amp;DATE(2021,7,1),'Cases Opened'!K5:K8004,"&lt;="&amp;DATE(2021,9,30),'Cases Opened'!M5:M8004,"Closed")+COUNTIFS('Cases Pending from Prior Years'!G5:G8004,A16,'Cases Pending from Prior Years'!O5:O8004,"Exonerated",'Cases Pending from Prior Years'!K5:K8004,"&gt;="&amp;DATE(2021,7,1),'Cases Pending from Prior Years'!K5:K8004,"&lt;="&amp;DATE(2021,9,30),'Cases Pending from Prior Years'!M5:M8004,"Closed")</f>
        <v>0</v>
      </c>
      <c r="M16">
        <f>COUNTIFS('Cases Opened'!G5:G8004,A16,'Cases Opened'!O5:O8004,"Not Sustained",'Cases Opened'!K5:K8004,"&gt;="&amp;DATE(2021,7,1),'Cases Opened'!K5:K8004,"&lt;="&amp;DATE(2021,9,30),'Cases Opened'!M5:M8004,"Closed")+COUNTIFS('Cases Pending from Prior Years'!G5:G8004,A16,'Cases Pending from Prior Years'!O5:O8004,"Not Sustained",'Cases Pending from Prior Years'!K5:K8004,"&gt;="&amp;DATE(2021,7,1),'Cases Pending from Prior Years'!K5:K8004,"&lt;="&amp;DATE(2021,9,30),'Cases Pending from Prior Years'!M5:M8004,"Closed")</f>
        <v>0</v>
      </c>
      <c r="N16">
        <f>COUNTIFS('Cases Opened'!G5:G8004,A16,'Cases Opened'!O5:O8004,"Unfounded",'Cases Opened'!K5:K8004,"&gt;="&amp;DATE(2021,7,1),'Cases Opened'!K5:K8004,"&lt;="&amp;DATE(2021,9,30),'Cases Opened'!M5:M8004,"Closed")+COUNTIFS('Cases Pending from Prior Years'!G5:G8004,A16,'Cases Pending from Prior Years'!O5:O8004,"Unfounded",'Cases Pending from Prior Years'!K5:K8004,"&gt;="&amp;DATE(2021,7,1),'Cases Pending from Prior Years'!K5:K8004,"&lt;="&amp;DATE(2021,9,30),'Cases Pending from Prior Years'!M5:M8004,"Closed")</f>
        <v>0</v>
      </c>
      <c r="O16">
        <f>COUNTIFS('Cases Opened'!G5:G8004,A16,'Cases Opened'!O5:O8004,"Administratively Closed",'Cases Opened'!K5:K8004,"&gt;="&amp;DATE(2021,7,1),'Cases Opened'!K5:K8004,"&lt;="&amp;DATE(2021,9,30),'Cases Opened'!M5:M8004,"Closed")+COUNTIFS('Cases Pending from Prior Years'!G5:G8004,A16,'Cases Pending from Prior Years'!O5:O8004,"Administratively Closed",'Cases Pending from Prior Years'!K5:K8004,"&gt;="&amp;DATE(2021,7,1),'Cases Pending from Prior Years'!K5:K8004,"&lt;="&amp;DATE(2021,9,30),'Cases Pending from Prior Years'!M5:M8004,"Closed")</f>
        <v>0</v>
      </c>
      <c r="P16" s="3">
        <f>COUNTIFS('Cases Opened'!G5:G8004,A16,'Cases Opened'!O5:O8004,"Sustained",'Cases Opened'!K5:K8004,"&gt;="&amp;DATE(2021,7,1),'Cases Opened'!K5:K8004,"&lt;="&amp;DATE(2021,9,30),'Cases Opened'!M5:M8004,"Closed")+COUNTIFS('Cases Pending from Prior Years'!G5:G8004,A16,'Cases Pending from Prior Years'!O5:O8004,"Sustained",'Cases Pending from Prior Years'!K5:K8004,"&gt;="&amp;DATE(2021,7,1),'Cases Pending from Prior Years'!K5:K8004,"&lt;="&amp;DATE(2021,9,30),'Cases Pending from Prior Years'!M5:M8004,"Closed")</f>
        <v>0</v>
      </c>
      <c r="Q16">
        <f>(B16+C16)-D16</f>
        <v>0</v>
      </c>
    </row>
    <row r="17" spans="1:17" x14ac:dyDescent="0.25">
      <c r="A17" s="4" t="s">
        <v>11</v>
      </c>
      <c r="B17" s="5">
        <f>'Q2 Summary Template'!Q17</f>
        <v>0</v>
      </c>
      <c r="C17" s="5">
        <f>COUNTIFS('Cases Opened'!G5:G8004,A17,'Cases Opened'!B5:B8004,"&gt;="&amp;DATE(2021,7,1),'Cases Opened'!B5:B8004,"&lt;="&amp;DATE(2021,9,30))</f>
        <v>0</v>
      </c>
      <c r="D17" s="5">
        <f>COUNTIFS('Cases Opened'!G5:G8004,A17,'Cases Opened'!K5:K8004,"&gt;="&amp;DATE(2021,7,1),'Cases Opened'!K5:K8004,"&lt;="&amp;DATE(2021,9,30),'Cases Opened'!M5:M8004,"Closed")+COUNTIFS('Cases Pending from Prior Years'!G5:G8004,A17,'Cases Pending from Prior Years'!K5:K8004,"&gt;="&amp;DATE(2021,7,1),'Cases Pending from Prior Years'!K5:K8004,"&lt;="&amp;DATE(2021,9,30),'Cases Pending from Prior Years'!M5:M8004,"Closed")</f>
        <v>0</v>
      </c>
      <c r="E17" s="6">
        <f>COUNTIFS('Cases Opened'!G5:G8004,A17,'Cases Opened'!E5:E8004,"Agency",'Cases Opened'!K5:K8004,"&gt;="&amp;DATE(2021,7,1),'Cases Opened'!K5:K8004,"&lt;="&amp;DATE(2021,9,30),'Cases Opened'!M5:M8004,"Closed")+COUNTIFS('Cases Pending from Prior Years'!G5:G8004,A17,'Cases Pending from Prior Years'!E5:E8004,"Agency",'Cases Pending from Prior Years'!K5:K8004,"&gt;="&amp;DATE(2021,7,1),'Cases Pending from Prior Years'!K5:K8004,"&lt;="&amp;DATE(2021,9,30),'Cases Pending from Prior Years'!M5:M8004,"Closed")</f>
        <v>0</v>
      </c>
      <c r="F17" s="5">
        <f>COUNTIFS('Cases Opened'!G5:G8004,A17,'Cases Opened'!E5:E8004,"Civilian",'Cases Opened'!K5:K8004,"&gt;="&amp;DATE(2021,7,1),'Cases Opened'!K5:K8004,"&lt;="&amp;DATE(2021,9,30),'Cases Opened'!M5:M8004,"Closed")+COUNTIFS('Cases Pending from Prior Years'!G5:G8004,A17,'Cases Pending from Prior Years'!E5:E8004,"Civilian",'Cases Pending from Prior Years'!K5:K8004,"&gt;="&amp;DATE(2021,7,1),'Cases Pending from Prior Years'!K5:K8004,"&lt;="&amp;DATE(2021,9,30),'Cases Pending from Prior Years'!M5:M8004,"Closed")</f>
        <v>0</v>
      </c>
      <c r="G17" s="7">
        <f>COUNTIFS('Cases Opened'!G5:G8004,A17,'Cases Opened'!E5:E8004,"Anonymous",'Cases Opened'!K5:K8004,"&gt;="&amp;DATE(2021,7,1),'Cases Opened'!K5:K8004,"&lt;="&amp;DATE(2021,9,30),'Cases Opened'!M5:M8004,"Closed")+COUNTIFS('Cases Pending from Prior Years'!G5:G8004,A17,'Cases Pending from Prior Years'!E5:E8004,"Anonymous",'Cases Pending from Prior Years'!K5:K8004,"&gt;="&amp;DATE(2021,7,1),'Cases Pending from Prior Years'!K5:K8004,"&lt;="&amp;DATE(2021,9,30),'Cases Pending from Prior Years'!M5:M8004,"Closed")</f>
        <v>0</v>
      </c>
      <c r="H17" s="5">
        <f>COUNTIFS('Cases Opened'!G5:G8004,A17,'Cases Opened'!N5:N8004,"Conviction",'Cases Opened'!K5:K8004,"&gt;="&amp;DATE(2021,7,1),'Cases Opened'!K5:K8004,"&lt;="&amp;DATE(2021,9,30),'Cases Opened'!M5:M8004,"Closed")+COUNTIFS('Cases Pending from Prior Years'!G5:G8004,A17,'Cases Pending from Prior Years'!N5:N8004,"Conviction",'Cases Pending from Prior Years'!K5:K8004,"&gt;="&amp;DATE(2021,7,1),'Cases Pending from Prior Years'!K5:K8004,"&lt;="&amp;DATE(2021,9,30),'Cases Pending from Prior Years'!M5:M8004,"Closed")</f>
        <v>0</v>
      </c>
      <c r="I17" s="5">
        <f>COUNTIFS('Cases Opened'!G5:G8004,A17,'Cases Opened'!N5:N8004,"Diversion",'Cases Opened'!K5:K8004,"&gt;="&amp;DATE(2021,7,1),'Cases Opened'!K5:K8004,"&lt;="&amp;DATE(2021,9,30),'Cases Opened'!M5:M8004,"Closed")+COUNTIFS('Cases Pending from Prior Years'!G5:G8004,A17,'Cases Pending from Prior Years'!N5:N8004,"Diversion",'Cases Pending from Prior Years'!K5:K8004,"&gt;="&amp;DATE(2021,7,1),'Cases Pending from Prior Years'!K5:K8004,"&lt;="&amp;DATE(2021,9,30),'Cases Pending from Prior Years'!M5:M8004,"Closed")</f>
        <v>0</v>
      </c>
      <c r="J17" s="5">
        <f>COUNTIFS('Cases Opened'!G5:G8004,A17,'Cases Opened'!N5:N8004,"Acquittal",'Cases Opened'!K5:K8004,"&gt;="&amp;DATE(2021,7,1),'Cases Opened'!K5:K8004,"&lt;="&amp;DATE(2021,9,30),'Cases Opened'!M5:M8004,"Closed")+COUNTIFS('Cases Pending from Prior Years'!G5:G8004,A17,'Cases Pending from Prior Years'!N5:N8004,"Acquittal",'Cases Pending from Prior Years'!K5:K8004,"&gt;="&amp;DATE(2021,7,1),'Cases Pending from Prior Years'!K5:K8004,"&lt;="&amp;DATE(2021,9,30),'Cases Pending from Prior Years'!M5:M8004,"Closed")</f>
        <v>0</v>
      </c>
      <c r="K17" s="5">
        <f>COUNTIFS('Cases Opened'!G5:G8004,A17,'Cases Opened'!N5:N8004,"Dismissal",'Cases Opened'!K5:K8004,"&gt;="&amp;DATE(2021,7,1),'Cases Opened'!K5:K8004,"&lt;="&amp;DATE(2021,9,30),'Cases Opened'!M5:M8004,"Closed")+COUNTIFS('Cases Pending from Prior Years'!G5:G8004,A17,'Cases Pending from Prior Years'!N5:N8004,"Dismissal",'Cases Pending from Prior Years'!K5:K8004,"&gt;="&amp;DATE(2021,7,1),'Cases Pending from Prior Years'!K5:K8004,"&lt;="&amp;DATE(2021,9,30),'Cases Pending from Prior Years'!M5:M8004,"Closed")</f>
        <v>0</v>
      </c>
      <c r="L17" s="6">
        <f>COUNTIFS('Cases Opened'!G5:G8004,A17,'Cases Opened'!O5:O8004,"Exonerated",'Cases Opened'!K5:K8004,"&gt;="&amp;DATE(2021,7,1),'Cases Opened'!K5:K8004,"&lt;="&amp;DATE(2021,9,30),'Cases Opened'!M5:M8004,"Closed")+COUNTIFS('Cases Pending from Prior Years'!G5:G8004,A17,'Cases Pending from Prior Years'!O5:O8004,"Exonerated",'Cases Pending from Prior Years'!K5:K8004,"&gt;="&amp;DATE(2021,7,1),'Cases Pending from Prior Years'!K5:K8004,"&lt;="&amp;DATE(2021,9,30),'Cases Pending from Prior Years'!M5:M8004,"Closed")</f>
        <v>0</v>
      </c>
      <c r="M17" s="5">
        <f>COUNTIFS('Cases Opened'!G5:G8004,A17,'Cases Opened'!O5:O8004,"Not Sustained",'Cases Opened'!K5:K8004,"&gt;="&amp;DATE(2021,7,1),'Cases Opened'!K5:K8004,"&lt;="&amp;DATE(2021,9,30),'Cases Opened'!M5:M8004,"Closed")+COUNTIFS('Cases Pending from Prior Years'!G5:G8004,A17,'Cases Pending from Prior Years'!O5:O8004,"Not Sustained",'Cases Pending from Prior Years'!K5:K8004,"&gt;="&amp;DATE(2021,7,1),'Cases Pending from Prior Years'!K5:K8004,"&lt;="&amp;DATE(2021,9,30),'Cases Pending from Prior Years'!M5:M8004,"Closed")</f>
        <v>0</v>
      </c>
      <c r="N17" s="5">
        <f>COUNTIFS('Cases Opened'!G5:G8004,A17,'Cases Opened'!O5:O8004,"Unfounded",'Cases Opened'!K5:K8004,"&gt;="&amp;DATE(2021,7,1),'Cases Opened'!K5:K8004,"&lt;="&amp;DATE(2021,9,30),'Cases Opened'!M5:M8004,"Closed")+COUNTIFS('Cases Pending from Prior Years'!G5:G8004,A17,'Cases Pending from Prior Years'!O5:O8004,"Unfounded",'Cases Pending from Prior Years'!K5:K8004,"&gt;="&amp;DATE(2021,7,1),'Cases Pending from Prior Years'!K5:K8004,"&lt;="&amp;DATE(2021,9,30),'Cases Pending from Prior Years'!M5:M8004,"Closed")</f>
        <v>0</v>
      </c>
      <c r="O17" s="5">
        <f>COUNTIFS('Cases Opened'!G5:G8004,A17,'Cases Opened'!O5:O8004,"Administratively Closed",'Cases Opened'!K5:K8004,"&gt;="&amp;DATE(2021,7,1),'Cases Opened'!K5:K8004,"&lt;="&amp;DATE(2021,9,30),'Cases Opened'!M5:M8004,"Closed")+COUNTIFS('Cases Pending from Prior Years'!G5:G8004,A17,'Cases Pending from Prior Years'!O5:O8004,"Administratively Closed",'Cases Pending from Prior Years'!K5:K8004,"&gt;="&amp;DATE(2021,7,1),'Cases Pending from Prior Years'!K5:K8004,"&lt;="&amp;DATE(2021,9,30),'Cases Pending from Prior Years'!M5:M8004,"Closed")</f>
        <v>0</v>
      </c>
      <c r="P17" s="7">
        <f>COUNTIFS('Cases Opened'!G5:G8004,A17,'Cases Opened'!O5:O8004,"Sustained",'Cases Opened'!K5:K8004,"&gt;="&amp;DATE(2021,7,1),'Cases Opened'!K5:K8004,"&lt;="&amp;DATE(2021,9,30),'Cases Opened'!M5:M8004,"Closed")+COUNTIFS('Cases Pending from Prior Years'!G5:G8004,A17,'Cases Pending from Prior Years'!O5:O8004,"Sustained",'Cases Pending from Prior Years'!K5:K8004,"&gt;="&amp;DATE(2021,7,1),'Cases Pending from Prior Years'!K5:K8004,"&lt;="&amp;DATE(2021,9,30),'Cases Pending from Prior Years'!M5:M8004,"Closed")</f>
        <v>0</v>
      </c>
      <c r="Q17" s="5">
        <f t="shared" ref="Q17:Q24" si="0">(B17+C17)-D17</f>
        <v>0</v>
      </c>
    </row>
    <row r="18" spans="1:17" x14ac:dyDescent="0.25">
      <c r="A18" s="1" t="s">
        <v>10</v>
      </c>
      <c r="B18">
        <f>'Q2 Summary Template'!Q18</f>
        <v>0</v>
      </c>
      <c r="C18">
        <f>COUNTIFS('Cases Opened'!G5:G8004,A18,'Cases Opened'!B5:B8004,"&gt;="&amp;DATE(2021,7,1),'Cases Opened'!B5:B8004,"&lt;="&amp;DATE(2021,9,30))</f>
        <v>0</v>
      </c>
      <c r="D18">
        <f>COUNTIFS('Cases Opened'!G5:G8004,A18,'Cases Opened'!K5:K8004,"&gt;="&amp;DATE(2021,7,1),'Cases Opened'!K5:K8004,"&lt;="&amp;DATE(2021,9,30),'Cases Opened'!M5:M8004,"Closed")+COUNTIFS('Cases Pending from Prior Years'!G5:G8004,A18,'Cases Pending from Prior Years'!K5:K8004,"&gt;="&amp;DATE(2021,7,1),'Cases Pending from Prior Years'!K5:K8004,"&lt;="&amp;DATE(2021,9,30),'Cases Pending from Prior Years'!M5:M8004,"Closed")</f>
        <v>0</v>
      </c>
      <c r="E18" s="2">
        <f>COUNTIFS('Cases Opened'!G5:G8004,A18,'Cases Opened'!E5:E8004,"Agency",'Cases Opened'!K5:K8004,"&gt;="&amp;DATE(2021,7,1),'Cases Opened'!K5:K8004,"&lt;="&amp;DATE(2021,9,30),'Cases Opened'!M5:M8004,"Closed")+COUNTIFS('Cases Pending from Prior Years'!G5:G8004,A18,'Cases Pending from Prior Years'!E5:E8004,"Agency",'Cases Pending from Prior Years'!K5:K8004,"&gt;="&amp;DATE(2021,7,1),'Cases Pending from Prior Years'!K5:K8004,"&lt;="&amp;DATE(2021,9,30),'Cases Pending from Prior Years'!M5:M8004,"Closed")</f>
        <v>0</v>
      </c>
      <c r="F18">
        <f>COUNTIFS('Cases Opened'!G5:G8004,A18,'Cases Opened'!E5:E8004,"Civilian",'Cases Opened'!K5:K8004,"&gt;="&amp;DATE(2021,7,1),'Cases Opened'!K5:K8004,"&lt;="&amp;DATE(2021,9,30),'Cases Opened'!M5:M8004,"Closed")+COUNTIFS('Cases Pending from Prior Years'!G5:G8004,A18,'Cases Pending from Prior Years'!E5:E8004,"Civilian",'Cases Pending from Prior Years'!K5:K8004,"&gt;="&amp;DATE(2021,7,1),'Cases Pending from Prior Years'!K5:K8004,"&lt;="&amp;DATE(2021,9,30),'Cases Pending from Prior Years'!M5:M8004,"Closed")</f>
        <v>0</v>
      </c>
      <c r="G18" s="3">
        <f>COUNTIFS('Cases Opened'!G5:G8004,A18,'Cases Opened'!E5:E8004,"Anonymous",'Cases Opened'!K5:K8004,"&gt;="&amp;DATE(2021,7,1),'Cases Opened'!K5:K8004,"&lt;="&amp;DATE(2021,9,30),'Cases Opened'!M5:M8004,"Closed")+COUNTIFS('Cases Pending from Prior Years'!G5:G8004,A18,'Cases Pending from Prior Years'!E5:E8004,"Anonymous",'Cases Pending from Prior Years'!K5:K8004,"&gt;="&amp;DATE(2021,7,1),'Cases Pending from Prior Years'!K5:K8004,"&lt;="&amp;DATE(2021,9,30),'Cases Pending from Prior Years'!M5:M8004,"Closed")</f>
        <v>0</v>
      </c>
      <c r="H18">
        <f>COUNTIFS('Cases Opened'!G5:G8004,A18,'Cases Opened'!N5:N8004,"Conviction",'Cases Opened'!K5:K8004,"&gt;="&amp;DATE(2021,7,1),'Cases Opened'!K5:K8004,"&lt;="&amp;DATE(2021,9,30),'Cases Opened'!M5:M8004,"Closed")+COUNTIFS('Cases Pending from Prior Years'!G5:G8004,A18,'Cases Pending from Prior Years'!N5:N8004,"Conviction",'Cases Pending from Prior Years'!K5:K8004,"&gt;="&amp;DATE(2021,7,1),'Cases Pending from Prior Years'!K5:K8004,"&lt;="&amp;DATE(2021,9,30),'Cases Pending from Prior Years'!M5:M8004,"Closed")</f>
        <v>0</v>
      </c>
      <c r="I18">
        <f>COUNTIFS('Cases Opened'!G5:G8004,A18,'Cases Opened'!N5:N8004,"Diversion",'Cases Opened'!K5:K8004,"&gt;="&amp;DATE(2021,7,1),'Cases Opened'!K5:K8004,"&lt;="&amp;DATE(2021,9,30),'Cases Opened'!M5:M8004,"Closed")+COUNTIFS('Cases Pending from Prior Years'!G5:G8004,A18,'Cases Pending from Prior Years'!N5:N8004,"Diversion",'Cases Pending from Prior Years'!K5:K8004,"&gt;="&amp;DATE(2021,7,1),'Cases Pending from Prior Years'!K5:K8004,"&lt;="&amp;DATE(2021,9,30),'Cases Pending from Prior Years'!M5:M8004,"Closed")</f>
        <v>0</v>
      </c>
      <c r="J18">
        <f>COUNTIFS('Cases Opened'!G5:G8004,A18,'Cases Opened'!N5:N8004,"Acquittal",'Cases Opened'!K5:K8004,"&gt;="&amp;DATE(2021,7,1),'Cases Opened'!K5:K8004,"&lt;="&amp;DATE(2021,9,30),'Cases Opened'!M5:M8004,"Closed")+COUNTIFS('Cases Pending from Prior Years'!G5:G8004,A18,'Cases Pending from Prior Years'!N5:N8004,"Acquittal",'Cases Pending from Prior Years'!K5:K8004,"&gt;="&amp;DATE(2021,7,1),'Cases Pending from Prior Years'!K5:K8004,"&lt;="&amp;DATE(2021,9,30),'Cases Pending from Prior Years'!M5:M8004,"Closed")</f>
        <v>0</v>
      </c>
      <c r="K18">
        <f>COUNTIFS('Cases Opened'!G5:G8004,A18,'Cases Opened'!N5:N8004,"Dismissal",'Cases Opened'!K5:K8004,"&gt;="&amp;DATE(2021,7,1),'Cases Opened'!K5:K8004,"&lt;="&amp;DATE(2021,9,30),'Cases Opened'!M5:M8004,"Closed")+COUNTIFS('Cases Pending from Prior Years'!G5:G8004,A18,'Cases Pending from Prior Years'!N5:N8004,"Dismissal",'Cases Pending from Prior Years'!K5:K8004,"&gt;="&amp;DATE(2021,7,1),'Cases Pending from Prior Years'!K5:K8004,"&lt;="&amp;DATE(2021,9,30),'Cases Pending from Prior Years'!M5:M8004,"Closed")</f>
        <v>0</v>
      </c>
      <c r="L18" s="2">
        <f>COUNTIFS('Cases Opened'!G5:G8004,A18,'Cases Opened'!O5:O8004,"Exonerated",'Cases Opened'!K5:K8004,"&gt;="&amp;DATE(2021,7,1),'Cases Opened'!K5:K8004,"&lt;="&amp;DATE(2021,9,30),'Cases Opened'!M5:M8004,"Closed")+COUNTIFS('Cases Pending from Prior Years'!G5:G8004,A18,'Cases Pending from Prior Years'!O5:O8004,"Exonerated",'Cases Pending from Prior Years'!K5:K8004,"&gt;="&amp;DATE(2021,7,1),'Cases Pending from Prior Years'!K5:K8004,"&lt;="&amp;DATE(2021,9,30),'Cases Pending from Prior Years'!M5:M8004,"Closed")</f>
        <v>0</v>
      </c>
      <c r="M18">
        <f>COUNTIFS('Cases Opened'!G5:G8004,A18,'Cases Opened'!O5:O8004,"Not Sustained",'Cases Opened'!K5:K8004,"&gt;="&amp;DATE(2021,7,1),'Cases Opened'!K5:K8004,"&lt;="&amp;DATE(2021,9,30),'Cases Opened'!M5:M8004,"Closed")+COUNTIFS('Cases Pending from Prior Years'!G5:G8004,A18,'Cases Pending from Prior Years'!O5:O8004,"Not Sustained",'Cases Pending from Prior Years'!K5:K8004,"&gt;="&amp;DATE(2021,7,1),'Cases Pending from Prior Years'!K5:K8004,"&lt;="&amp;DATE(2021,9,30),'Cases Pending from Prior Years'!M5:M8004,"Closed")</f>
        <v>0</v>
      </c>
      <c r="N18">
        <f>COUNTIFS('Cases Opened'!G5:G8004,A18,'Cases Opened'!O5:O8004,"Unfounded",'Cases Opened'!K5:K8004,"&gt;="&amp;DATE(2021,7,1),'Cases Opened'!K5:K8004,"&lt;="&amp;DATE(2021,9,30),'Cases Opened'!M5:M8004,"Closed")+COUNTIFS('Cases Pending from Prior Years'!G5:G8004,A18,'Cases Pending from Prior Years'!O5:O8004,"Unfounded",'Cases Pending from Prior Years'!K5:K8004,"&gt;="&amp;DATE(2021,7,1),'Cases Pending from Prior Years'!K5:K8004,"&lt;="&amp;DATE(2021,9,30),'Cases Pending from Prior Years'!M5:M8004,"Closed")</f>
        <v>0</v>
      </c>
      <c r="O18">
        <f>COUNTIFS('Cases Opened'!G5:G8004,A18,'Cases Opened'!O5:O8004,"Administratively Closed",'Cases Opened'!K5:K8004,"&gt;="&amp;DATE(2021,7,1),'Cases Opened'!K5:K8004,"&lt;="&amp;DATE(2021,9,30),'Cases Opened'!M5:M8004,"Closed")+COUNTIFS('Cases Pending from Prior Years'!G5:G8004,A18,'Cases Pending from Prior Years'!O5:O8004,"Administratively Closed",'Cases Pending from Prior Years'!K5:K8004,"&gt;="&amp;DATE(2021,7,1),'Cases Pending from Prior Years'!K5:K8004,"&lt;="&amp;DATE(2021,9,30),'Cases Pending from Prior Years'!M5:M8004,"Closed")</f>
        <v>0</v>
      </c>
      <c r="P18" s="3">
        <f>COUNTIFS('Cases Opened'!G5:G8004,A18,'Cases Opened'!O5:O8004,"Sustained",'Cases Opened'!K5:K8004,"&gt;="&amp;DATE(2021,7,1),'Cases Opened'!K5:K8004,"&lt;="&amp;DATE(2021,9,30),'Cases Opened'!M5:M8004,"Closed")+COUNTIFS('Cases Pending from Prior Years'!G5:G8004,A18,'Cases Pending from Prior Years'!O5:O8004,"Sustained",'Cases Pending from Prior Years'!K5:K8004,"&gt;="&amp;DATE(2021,7,1),'Cases Pending from Prior Years'!K5:K8004,"&lt;="&amp;DATE(2021,9,30),'Cases Pending from Prior Years'!M5:M8004,"Closed")</f>
        <v>0</v>
      </c>
      <c r="Q18">
        <f t="shared" si="0"/>
        <v>0</v>
      </c>
    </row>
    <row r="19" spans="1:17" x14ac:dyDescent="0.25">
      <c r="A19" s="4" t="s">
        <v>9</v>
      </c>
      <c r="B19" s="5">
        <f>'Q2 Summary Template'!Q19</f>
        <v>0</v>
      </c>
      <c r="C19" s="5">
        <f>COUNTIFS('Cases Opened'!G5:G8004,A19,'Cases Opened'!B5:B8004,"&gt;="&amp;DATE(2021,7,1),'Cases Opened'!B5:B8004,"&lt;="&amp;DATE(2021,9,30))</f>
        <v>0</v>
      </c>
      <c r="D19" s="5">
        <f>COUNTIFS('Cases Opened'!G5:G8004,A19,'Cases Opened'!K5:K8004,"&gt;="&amp;DATE(2021,7,1),'Cases Opened'!K5:K8004,"&lt;="&amp;DATE(2021,9,30),'Cases Opened'!M5:M8004,"Closed")+COUNTIFS('Cases Pending from Prior Years'!G5:G8004,A19,'Cases Pending from Prior Years'!K5:K8004,"&gt;="&amp;DATE(2021,7,1),'Cases Pending from Prior Years'!K5:K8004,"&lt;="&amp;DATE(2021,9,30),'Cases Pending from Prior Years'!M5:M8004,"Closed")</f>
        <v>0</v>
      </c>
      <c r="E19" s="6">
        <f>COUNTIFS('Cases Opened'!G5:G8004,A19,'Cases Opened'!E5:E8004,"Agency",'Cases Opened'!K5:K8004,"&gt;="&amp;DATE(2021,7,1),'Cases Opened'!K5:K8004,"&lt;="&amp;DATE(2021,9,30),'Cases Opened'!M5:M8004,"Closed")+COUNTIFS('Cases Pending from Prior Years'!G5:G8004,A19,'Cases Pending from Prior Years'!E5:E8004,"Agency",'Cases Pending from Prior Years'!K5:K8004,"&gt;="&amp;DATE(2021,7,1),'Cases Pending from Prior Years'!K5:K8004,"&lt;="&amp;DATE(2021,9,30),'Cases Pending from Prior Years'!M5:M8004,"Closed")</f>
        <v>0</v>
      </c>
      <c r="F19" s="5">
        <f>COUNTIFS('Cases Opened'!G5:G8004,A19,'Cases Opened'!E5:E8004,"Civilian",'Cases Opened'!K5:K8004,"&gt;="&amp;DATE(2021,7,1),'Cases Opened'!K5:K8004,"&lt;="&amp;DATE(2021,9,30),'Cases Opened'!M5:M8004,"Closed")+COUNTIFS('Cases Pending from Prior Years'!G5:G8004,A19,'Cases Pending from Prior Years'!E5:E8004,"Civilian",'Cases Pending from Prior Years'!K5:K8004,"&gt;="&amp;DATE(2021,7,1),'Cases Pending from Prior Years'!K5:K8004,"&lt;="&amp;DATE(2021,9,30),'Cases Pending from Prior Years'!M5:M8004,"Closed")</f>
        <v>0</v>
      </c>
      <c r="G19" s="7">
        <f>COUNTIFS('Cases Opened'!G5:G8004,A19,'Cases Opened'!E5:E8004,"Anonymous",'Cases Opened'!K5:K8004,"&gt;="&amp;DATE(2021,7,1),'Cases Opened'!K5:K8004,"&lt;="&amp;DATE(2021,9,30),'Cases Opened'!M5:M8004,"Closed")+COUNTIFS('Cases Pending from Prior Years'!G5:G8004,A19,'Cases Pending from Prior Years'!E5:E8004,"Anonymous",'Cases Pending from Prior Years'!K5:K8004,"&gt;="&amp;DATE(2021,7,1),'Cases Pending from Prior Years'!K5:K8004,"&lt;="&amp;DATE(2021,9,30),'Cases Pending from Prior Years'!M5:M8004,"Closed")</f>
        <v>0</v>
      </c>
      <c r="H19" s="5">
        <f>COUNTIFS('Cases Opened'!G5:G8004,A19,'Cases Opened'!N5:N8004,"Conviction",'Cases Opened'!K5:K8004,"&gt;="&amp;DATE(2021,7,1),'Cases Opened'!K5:K8004,"&lt;="&amp;DATE(2021,9,30),'Cases Opened'!M5:M8004,"Closed")+COUNTIFS('Cases Pending from Prior Years'!G5:G8004,A19,'Cases Pending from Prior Years'!N5:N8004,"Conviction",'Cases Pending from Prior Years'!K5:K8004,"&gt;="&amp;DATE(2021,7,1),'Cases Pending from Prior Years'!K5:K8004,"&lt;="&amp;DATE(2021,9,30),'Cases Pending from Prior Years'!M5:M8004,"Closed")</f>
        <v>0</v>
      </c>
      <c r="I19" s="5">
        <f>COUNTIFS('Cases Opened'!G5:G8004,A19,'Cases Opened'!N5:N8004,"Diversion",'Cases Opened'!K5:K8004,"&gt;="&amp;DATE(2021,7,1),'Cases Opened'!K5:K8004,"&lt;="&amp;DATE(2021,9,30),'Cases Opened'!M5:M8004,"Closed")+COUNTIFS('Cases Pending from Prior Years'!G5:G8004,A19,'Cases Pending from Prior Years'!N5:N8004,"Diversion",'Cases Pending from Prior Years'!K5:K8004,"&gt;="&amp;DATE(2021,7,1),'Cases Pending from Prior Years'!K5:K8004,"&lt;="&amp;DATE(2021,9,30),'Cases Pending from Prior Years'!M5:M8004,"Closed")</f>
        <v>0</v>
      </c>
      <c r="J19" s="5">
        <f>COUNTIFS('Cases Opened'!G5:G8004,A19,'Cases Opened'!N5:N8004,"Acquittal",'Cases Opened'!K5:K8004,"&gt;="&amp;DATE(2021,7,1),'Cases Opened'!K5:K8004,"&lt;="&amp;DATE(2021,9,30),'Cases Opened'!M5:M8004,"Closed")+COUNTIFS('Cases Pending from Prior Years'!G5:G8004,A19,'Cases Pending from Prior Years'!N5:N8004,"Acquittal",'Cases Pending from Prior Years'!K5:K8004,"&gt;="&amp;DATE(2021,7,1),'Cases Pending from Prior Years'!K5:K8004,"&lt;="&amp;DATE(2021,9,30),'Cases Pending from Prior Years'!M5:M8004,"Closed")</f>
        <v>0</v>
      </c>
      <c r="K19" s="5">
        <f>COUNTIFS('Cases Opened'!G5:G8004,A19,'Cases Opened'!N5:N8004,"Dismissal",'Cases Opened'!K5:K8004,"&gt;="&amp;DATE(2021,7,1),'Cases Opened'!K5:K8004,"&lt;="&amp;DATE(2021,9,30),'Cases Opened'!M5:M8004,"Closed")+COUNTIFS('Cases Pending from Prior Years'!G5:G8004,A19,'Cases Pending from Prior Years'!N5:N8004,"Dismissal",'Cases Pending from Prior Years'!K5:K8004,"&gt;="&amp;DATE(2021,7,1),'Cases Pending from Prior Years'!K5:K8004,"&lt;="&amp;DATE(2021,9,30),'Cases Pending from Prior Years'!M5:M8004,"Closed")</f>
        <v>0</v>
      </c>
      <c r="L19" s="6">
        <f>COUNTIFS('Cases Opened'!G5:G8004,A19,'Cases Opened'!O5:O8004,"Exonerated",'Cases Opened'!K5:K8004,"&gt;="&amp;DATE(2021,7,1),'Cases Opened'!K5:K8004,"&lt;="&amp;DATE(2021,9,30),'Cases Opened'!M5:M8004,"Closed")+COUNTIFS('Cases Pending from Prior Years'!G5:G8004,A19,'Cases Pending from Prior Years'!O5:O8004,"Exonerated",'Cases Pending from Prior Years'!K5:K8004,"&gt;="&amp;DATE(2021,7,1),'Cases Pending from Prior Years'!K5:K8004,"&lt;="&amp;DATE(2021,9,30),'Cases Pending from Prior Years'!M5:M8004,"Closed")</f>
        <v>0</v>
      </c>
      <c r="M19" s="5">
        <f>COUNTIFS('Cases Opened'!G5:G8004,A19,'Cases Opened'!O5:O8004,"Not Sustained",'Cases Opened'!K5:K8004,"&gt;="&amp;DATE(2021,7,1),'Cases Opened'!K5:K8004,"&lt;="&amp;DATE(2021,9,30),'Cases Opened'!M5:M8004,"Closed")+COUNTIFS('Cases Pending from Prior Years'!G5:G8004,A19,'Cases Pending from Prior Years'!O5:O8004,"Not Sustained",'Cases Pending from Prior Years'!K5:K8004,"&gt;="&amp;DATE(2021,7,1),'Cases Pending from Prior Years'!K5:K8004,"&lt;="&amp;DATE(2021,9,30),'Cases Pending from Prior Years'!M5:M8004,"Closed")</f>
        <v>0</v>
      </c>
      <c r="N19" s="5">
        <f>COUNTIFS('Cases Opened'!G5:G8004,A19,'Cases Opened'!O5:O8004,"Unfounded",'Cases Opened'!K5:K8004,"&gt;="&amp;DATE(2021,7,1),'Cases Opened'!K5:K8004,"&lt;="&amp;DATE(2021,9,30),'Cases Opened'!M5:M8004,"Closed")+COUNTIFS('Cases Pending from Prior Years'!G5:G8004,A19,'Cases Pending from Prior Years'!O5:O8004,"Unfounded",'Cases Pending from Prior Years'!K5:K8004,"&gt;="&amp;DATE(2021,7,1),'Cases Pending from Prior Years'!K5:K8004,"&lt;="&amp;DATE(2021,9,30),'Cases Pending from Prior Years'!M5:M8004,"Closed")</f>
        <v>0</v>
      </c>
      <c r="O19" s="5">
        <f>COUNTIFS('Cases Opened'!G5:G8004,A19,'Cases Opened'!O5:O8004,"Administratively Closed",'Cases Opened'!K5:K8004,"&gt;="&amp;DATE(2021,7,1),'Cases Opened'!K5:K8004,"&lt;="&amp;DATE(2021,9,30),'Cases Opened'!M5:M8004,"Closed")+COUNTIFS('Cases Pending from Prior Years'!G5:G8004,A19,'Cases Pending from Prior Years'!O5:O8004,"Administratively Closed",'Cases Pending from Prior Years'!K5:K8004,"&gt;="&amp;DATE(2021,7,1),'Cases Pending from Prior Years'!K5:K8004,"&lt;="&amp;DATE(2021,9,30),'Cases Pending from Prior Years'!M5:M8004,"Closed")</f>
        <v>0</v>
      </c>
      <c r="P19" s="7">
        <f>COUNTIFS('Cases Opened'!G5:G8004,A19,'Cases Opened'!O5:O8004,"Sustained",'Cases Opened'!K5:K8004,"&gt;="&amp;DATE(2021,7,1),'Cases Opened'!K5:K8004,"&lt;="&amp;DATE(2021,9,30),'Cases Opened'!M5:M8004,"Closed")+COUNTIFS('Cases Pending from Prior Years'!G5:G8004,A19,'Cases Pending from Prior Years'!O5:O8004,"Sustained",'Cases Pending from Prior Years'!K5:K8004,"&gt;="&amp;DATE(2021,7,1),'Cases Pending from Prior Years'!K5:K8004,"&lt;="&amp;DATE(2021,9,30),'Cases Pending from Prior Years'!M5:M8004,"Closed")</f>
        <v>0</v>
      </c>
      <c r="Q19" s="5">
        <f t="shared" si="0"/>
        <v>0</v>
      </c>
    </row>
    <row r="20" spans="1:17" x14ac:dyDescent="0.25">
      <c r="A20" s="1" t="s">
        <v>8</v>
      </c>
      <c r="B20">
        <f>'Q2 Summary Template'!Q20</f>
        <v>0</v>
      </c>
      <c r="C20">
        <f>COUNTIFS('Cases Opened'!G5:G8004,A20,'Cases Opened'!B5:B8004,"&gt;="&amp;DATE(2021,7,1),'Cases Opened'!B5:B8004,"&lt;="&amp;DATE(2021,9,30))</f>
        <v>0</v>
      </c>
      <c r="D20">
        <f>COUNTIFS('Cases Opened'!G5:G8004,A20,'Cases Opened'!K5:K8004,"&gt;="&amp;DATE(2021,7,1),'Cases Opened'!K5:K8004,"&lt;="&amp;DATE(2021,9,30),'Cases Opened'!M5:M8004,"Closed")+COUNTIFS('Cases Pending from Prior Years'!G5:G8004,A20,'Cases Pending from Prior Years'!K5:K8004,"&gt;="&amp;DATE(2021,7,1),'Cases Pending from Prior Years'!K5:K8004,"&lt;="&amp;DATE(2021,9,30),'Cases Pending from Prior Years'!M5:M8004,"Closed")</f>
        <v>0</v>
      </c>
      <c r="E20" s="2">
        <f>COUNTIFS('Cases Opened'!G5:G8004,A20,'Cases Opened'!E5:E8004,"Agency",'Cases Opened'!K5:K8004,"&gt;="&amp;DATE(2021,7,1),'Cases Opened'!K5:K8004,"&lt;="&amp;DATE(2021,9,30),'Cases Opened'!M5:M8004,"Closed")+COUNTIFS('Cases Pending from Prior Years'!G5:G8004,A20,'Cases Pending from Prior Years'!E5:E8004,"Agency",'Cases Pending from Prior Years'!K5:K8004,"&gt;="&amp;DATE(2021,7,1),'Cases Pending from Prior Years'!K5:K8004,"&lt;="&amp;DATE(2021,9,30),'Cases Pending from Prior Years'!M5:M8004,"Closed")</f>
        <v>0</v>
      </c>
      <c r="F20">
        <f>COUNTIFS('Cases Opened'!G5:G8004,A20,'Cases Opened'!E5:E8004,"Civilian",'Cases Opened'!K5:K8004,"&gt;="&amp;DATE(2021,7,1),'Cases Opened'!K5:K8004,"&lt;="&amp;DATE(2021,9,30),'Cases Opened'!M5:M8004,"Closed")+COUNTIFS('Cases Pending from Prior Years'!G5:G8004,A20,'Cases Pending from Prior Years'!E5:E8004,"Civilian",'Cases Pending from Prior Years'!K5:K8004,"&gt;="&amp;DATE(2021,7,1),'Cases Pending from Prior Years'!K5:K8004,"&lt;="&amp;DATE(2021,9,30),'Cases Pending from Prior Years'!M5:M8004,"Closed")</f>
        <v>0</v>
      </c>
      <c r="G20" s="3">
        <f>COUNTIFS('Cases Opened'!G5:G8004,A20,'Cases Opened'!E5:E8004,"Anonymous",'Cases Opened'!K5:K8004,"&gt;="&amp;DATE(2021,7,1),'Cases Opened'!K5:K8004,"&lt;="&amp;DATE(2021,9,30),'Cases Opened'!M5:M8004,"Closed")+COUNTIFS('Cases Pending from Prior Years'!G5:G8004,A20,'Cases Pending from Prior Years'!E5:E8004,"Anonymous",'Cases Pending from Prior Years'!K5:K8004,"&gt;="&amp;DATE(2021,7,1),'Cases Pending from Prior Years'!K5:K8004,"&lt;="&amp;DATE(2021,9,30),'Cases Pending from Prior Years'!M5:M8004,"Closed")</f>
        <v>0</v>
      </c>
      <c r="H20">
        <f>COUNTIFS('Cases Opened'!G5:G8004,A20,'Cases Opened'!N5:N8004,"Conviction",'Cases Opened'!K5:K8004,"&gt;="&amp;DATE(2021,7,1),'Cases Opened'!K5:K8004,"&lt;="&amp;DATE(2021,9,30),'Cases Opened'!M5:M8004,"Closed")+COUNTIFS('Cases Pending from Prior Years'!G5:G8004,A20,'Cases Pending from Prior Years'!N5:N8004,"Conviction",'Cases Pending from Prior Years'!K5:K8004,"&gt;="&amp;DATE(2021,7,1),'Cases Pending from Prior Years'!K5:K8004,"&lt;="&amp;DATE(2021,9,30),'Cases Pending from Prior Years'!M5:M8004,"Closed")</f>
        <v>0</v>
      </c>
      <c r="I20">
        <f>COUNTIFS('Cases Opened'!G5:G8004,A20,'Cases Opened'!N5:N8004,"Diversion",'Cases Opened'!K5:K8004,"&gt;="&amp;DATE(2021,7,1),'Cases Opened'!K5:K8004,"&lt;="&amp;DATE(2021,9,30),'Cases Opened'!M5:M8004,"Closed")+COUNTIFS('Cases Pending from Prior Years'!G5:G8004,A20,'Cases Pending from Prior Years'!N5:N8004,"Diversion",'Cases Pending from Prior Years'!K5:K8004,"&gt;="&amp;DATE(2021,7,1),'Cases Pending from Prior Years'!K5:K8004,"&lt;="&amp;DATE(2021,9,30),'Cases Pending from Prior Years'!M5:M8004,"Closed")</f>
        <v>0</v>
      </c>
      <c r="J20">
        <f>COUNTIFS('Cases Opened'!G5:G8004,A20,'Cases Opened'!N5:N8004,"Acquittal",'Cases Opened'!K5:K8004,"&gt;="&amp;DATE(2021,7,1),'Cases Opened'!K5:K8004,"&lt;="&amp;DATE(2021,9,30),'Cases Opened'!M5:M8004,"Closed")+COUNTIFS('Cases Pending from Prior Years'!G5:G8004,A20,'Cases Pending from Prior Years'!N5:N8004,"Acquittal",'Cases Pending from Prior Years'!K5:K8004,"&gt;="&amp;DATE(2021,7,1),'Cases Pending from Prior Years'!K5:K8004,"&lt;="&amp;DATE(2021,9,30),'Cases Pending from Prior Years'!M5:M8004,"Closed")</f>
        <v>0</v>
      </c>
      <c r="K20">
        <f>COUNTIFS('Cases Opened'!G5:G8004,A20,'Cases Opened'!N5:N8004,"Dismissal",'Cases Opened'!K5:K8004,"&gt;="&amp;DATE(2021,7,1),'Cases Opened'!K5:K8004,"&lt;="&amp;DATE(2021,9,30),'Cases Opened'!M5:M8004,"Closed")+COUNTIFS('Cases Pending from Prior Years'!G5:G8004,A20,'Cases Pending from Prior Years'!N5:N8004,"Dismissal",'Cases Pending from Prior Years'!K5:K8004,"&gt;="&amp;DATE(2021,7,1),'Cases Pending from Prior Years'!K5:K8004,"&lt;="&amp;DATE(2021,9,30),'Cases Pending from Prior Years'!M5:M8004,"Closed")</f>
        <v>0</v>
      </c>
      <c r="L20" s="2">
        <f>COUNTIFS('Cases Opened'!G5:G8004,A20,'Cases Opened'!O5:O8004,"Exonerated",'Cases Opened'!K5:K8004,"&gt;="&amp;DATE(2021,7,1),'Cases Opened'!K5:K8004,"&lt;="&amp;DATE(2021,9,30),'Cases Opened'!M5:M8004,"Closed")+COUNTIFS('Cases Pending from Prior Years'!G5:G8004,A20,'Cases Pending from Prior Years'!O5:O8004,"Exonerated",'Cases Pending from Prior Years'!K5:K8004,"&gt;="&amp;DATE(2021,7,1),'Cases Pending from Prior Years'!K5:K8004,"&lt;="&amp;DATE(2021,9,30),'Cases Pending from Prior Years'!M5:M8004,"Closed")</f>
        <v>0</v>
      </c>
      <c r="M20">
        <f>COUNTIFS('Cases Opened'!G5:G8004,A20,'Cases Opened'!O5:O8004,"Not Sustained",'Cases Opened'!K5:K8004,"&gt;="&amp;DATE(2021,7,1),'Cases Opened'!K5:K8004,"&lt;="&amp;DATE(2021,9,30),'Cases Opened'!M5:M8004,"Closed")+COUNTIFS('Cases Pending from Prior Years'!G5:G8004,A20,'Cases Pending from Prior Years'!O5:O8004,"Not Sustained",'Cases Pending from Prior Years'!K5:K8004,"&gt;="&amp;DATE(2021,7,1),'Cases Pending from Prior Years'!K5:K8004,"&lt;="&amp;DATE(2021,9,30),'Cases Pending from Prior Years'!M5:M8004,"Closed")</f>
        <v>0</v>
      </c>
      <c r="N20">
        <f>COUNTIFS('Cases Opened'!G5:G8004,A20,'Cases Opened'!O5:O8004,"Unfounded",'Cases Opened'!K5:K8004,"&gt;="&amp;DATE(2021,7,1),'Cases Opened'!K5:K8004,"&lt;="&amp;DATE(2021,9,30),'Cases Opened'!M5:M8004,"Closed")+COUNTIFS('Cases Pending from Prior Years'!G5:G8004,A20,'Cases Pending from Prior Years'!O5:O8004,"Unfounded",'Cases Pending from Prior Years'!K5:K8004,"&gt;="&amp;DATE(2021,7,1),'Cases Pending from Prior Years'!K5:K8004,"&lt;="&amp;DATE(2021,9,30),'Cases Pending from Prior Years'!M5:M8004,"Closed")</f>
        <v>0</v>
      </c>
      <c r="O20">
        <f>COUNTIFS('Cases Opened'!G5:G8004,A20,'Cases Opened'!O5:O8004,"Administratively Closed",'Cases Opened'!K5:K8004,"&gt;="&amp;DATE(2021,7,1),'Cases Opened'!K5:K8004,"&lt;="&amp;DATE(2021,9,30),'Cases Opened'!M5:M8004,"Closed")+COUNTIFS('Cases Pending from Prior Years'!G5:G8004,A20,'Cases Pending from Prior Years'!O5:O8004,"Administratively Closed",'Cases Pending from Prior Years'!K5:K8004,"&gt;="&amp;DATE(2021,7,1),'Cases Pending from Prior Years'!K5:K8004,"&lt;="&amp;DATE(2021,9,30),'Cases Pending from Prior Years'!M5:M8004,"Closed")</f>
        <v>0</v>
      </c>
      <c r="P20" s="3">
        <f>COUNTIFS('Cases Opened'!G5:G8004,A20,'Cases Opened'!O5:O8004,"Sustained",'Cases Opened'!K5:K8004,"&gt;="&amp;DATE(2021,7,1),'Cases Opened'!K5:K8004,"&lt;="&amp;DATE(2021,9,30),'Cases Opened'!M5:M8004,"Closed")+COUNTIFS('Cases Pending from Prior Years'!G5:G8004,A20,'Cases Pending from Prior Years'!O5:O8004,"Sustained",'Cases Pending from Prior Years'!K5:K8004,"&gt;="&amp;DATE(2021,7,1),'Cases Pending from Prior Years'!K5:K8004,"&lt;="&amp;DATE(2021,9,30),'Cases Pending from Prior Years'!M5:M8004,"Closed")</f>
        <v>0</v>
      </c>
      <c r="Q20">
        <f t="shared" si="0"/>
        <v>0</v>
      </c>
    </row>
    <row r="21" spans="1:17" x14ac:dyDescent="0.25">
      <c r="A21" s="4" t="s">
        <v>7</v>
      </c>
      <c r="B21" s="5">
        <f>'Q2 Summary Template'!Q21</f>
        <v>0</v>
      </c>
      <c r="C21" s="5">
        <f>COUNTIFS('Cases Opened'!G5:G8004,A21,'Cases Opened'!B5:B8004,"&gt;="&amp;DATE(2021,7,1),'Cases Opened'!B5:B8004,"&lt;="&amp;DATE(2021,9,30))</f>
        <v>0</v>
      </c>
      <c r="D21" s="5">
        <f>COUNTIFS('Cases Opened'!G5:G8004,A21,'Cases Opened'!K5:K8004,"&gt;="&amp;DATE(2021,7,1),'Cases Opened'!K5:K8004,"&lt;="&amp;DATE(2021,9,30),'Cases Opened'!M5:M8004,"Closed")+COUNTIFS('Cases Pending from Prior Years'!G5:G8004,A21,'Cases Pending from Prior Years'!K5:K8004,"&gt;="&amp;DATE(2021,7,1),'Cases Pending from Prior Years'!K5:K8004,"&lt;="&amp;DATE(2021,9,30),'Cases Pending from Prior Years'!M5:M8004,"Closed")</f>
        <v>0</v>
      </c>
      <c r="E21" s="6">
        <f>COUNTIFS('Cases Opened'!G5:G8004,A21,'Cases Opened'!E5:E8004,"Agency",'Cases Opened'!K5:K8004,"&gt;="&amp;DATE(2021,7,1),'Cases Opened'!K5:K8004,"&lt;="&amp;DATE(2021,9,30),'Cases Opened'!M5:M8004,"Closed")+COUNTIFS('Cases Pending from Prior Years'!G5:G8004,A21,'Cases Pending from Prior Years'!E5:E8004,"Agency",'Cases Pending from Prior Years'!K5:K8004,"&gt;="&amp;DATE(2021,7,1),'Cases Pending from Prior Years'!K5:K8004,"&lt;="&amp;DATE(2021,9,30),'Cases Pending from Prior Years'!M5:M8004,"Closed")</f>
        <v>0</v>
      </c>
      <c r="F21" s="5">
        <f>COUNTIFS('Cases Opened'!G5:G8004,A21,'Cases Opened'!E5:E8004,"Civilian",'Cases Opened'!K5:K8004,"&gt;="&amp;DATE(2021,7,1),'Cases Opened'!K5:K8004,"&lt;="&amp;DATE(2021,9,30),'Cases Opened'!M5:M8004,"Closed")+COUNTIFS('Cases Pending from Prior Years'!G5:G8004,A21,'Cases Pending from Prior Years'!E5:E8004,"Civilian",'Cases Pending from Prior Years'!K5:K8004,"&gt;="&amp;DATE(2021,7,1),'Cases Pending from Prior Years'!K5:K8004,"&lt;="&amp;DATE(2021,9,30),'Cases Pending from Prior Years'!M5:M8004,"Closed")</f>
        <v>0</v>
      </c>
      <c r="G21" s="7">
        <f>COUNTIFS('Cases Opened'!G5:G8004,A21,'Cases Opened'!E5:E8004,"Anonymous",'Cases Opened'!K5:K8004,"&gt;="&amp;DATE(2021,7,1),'Cases Opened'!K5:K8004,"&lt;="&amp;DATE(2021,9,30),'Cases Opened'!M5:M8004,"Closed")+COUNTIFS('Cases Pending from Prior Years'!G5:G8004,A21,'Cases Pending from Prior Years'!E5:E8004,"Anonymous",'Cases Pending from Prior Years'!K5:K8004,"&gt;="&amp;DATE(2021,7,1),'Cases Pending from Prior Years'!K5:K8004,"&lt;="&amp;DATE(2021,9,30),'Cases Pending from Prior Years'!M5:M8004,"Closed")</f>
        <v>0</v>
      </c>
      <c r="H21" s="5">
        <f>COUNTIFS('Cases Opened'!G5:G8004,A21,'Cases Opened'!N5:N8004,"Conviction",'Cases Opened'!K5:K8004,"&gt;="&amp;DATE(2021,7,1),'Cases Opened'!K5:K8004,"&lt;="&amp;DATE(2021,9,30),'Cases Opened'!M5:M8004,"Closed")+COUNTIFS('Cases Pending from Prior Years'!G5:G8004,A21,'Cases Pending from Prior Years'!N5:N8004,"Conviction",'Cases Pending from Prior Years'!K5:K8004,"&gt;="&amp;DATE(2021,7,1),'Cases Pending from Prior Years'!K5:K8004,"&lt;="&amp;DATE(2021,9,30),'Cases Pending from Prior Years'!M5:M8004,"Closed")</f>
        <v>0</v>
      </c>
      <c r="I21" s="5">
        <f>COUNTIFS('Cases Opened'!G5:G8004,A21,'Cases Opened'!N5:N8004,"Diversion",'Cases Opened'!K5:K8004,"&gt;="&amp;DATE(2021,7,1),'Cases Opened'!K5:K8004,"&lt;="&amp;DATE(2021,9,30),'Cases Opened'!M5:M8004,"Closed")+COUNTIFS('Cases Pending from Prior Years'!G5:G8004,A21,'Cases Pending from Prior Years'!N5:N8004,"Diversion",'Cases Pending from Prior Years'!K5:K8004,"&gt;="&amp;DATE(2021,7,1),'Cases Pending from Prior Years'!K5:K8004,"&lt;="&amp;DATE(2021,9,30),'Cases Pending from Prior Years'!M5:M8004,"Closed")</f>
        <v>0</v>
      </c>
      <c r="J21" s="5">
        <f>COUNTIFS('Cases Opened'!G5:G8004,A21,'Cases Opened'!N5:N8004,"Acquittal",'Cases Opened'!K5:K8004,"&gt;="&amp;DATE(2021,7,1),'Cases Opened'!K5:K8004,"&lt;="&amp;DATE(2021,9,30),'Cases Opened'!M5:M8004,"Closed")+COUNTIFS('Cases Pending from Prior Years'!G5:G8004,A21,'Cases Pending from Prior Years'!N5:N8004,"Acquittal",'Cases Pending from Prior Years'!K5:K8004,"&gt;="&amp;DATE(2021,7,1),'Cases Pending from Prior Years'!K5:K8004,"&lt;="&amp;DATE(2021,9,30),'Cases Pending from Prior Years'!M5:M8004,"Closed")</f>
        <v>0</v>
      </c>
      <c r="K21" s="5">
        <f>COUNTIFS('Cases Opened'!G5:G8004,A21,'Cases Opened'!N5:N8004,"Dismissal",'Cases Opened'!K5:K8004,"&gt;="&amp;DATE(2021,7,1),'Cases Opened'!K5:K8004,"&lt;="&amp;DATE(2021,9,30),'Cases Opened'!M5:M8004,"Closed")+COUNTIFS('Cases Pending from Prior Years'!G5:G8004,A21,'Cases Pending from Prior Years'!N5:N8004,"Dismissal",'Cases Pending from Prior Years'!K5:K8004,"&gt;="&amp;DATE(2021,7,1),'Cases Pending from Prior Years'!K5:K8004,"&lt;="&amp;DATE(2021,9,30),'Cases Pending from Prior Years'!M5:M8004,"Closed")</f>
        <v>0</v>
      </c>
      <c r="L21" s="6">
        <f>COUNTIFS('Cases Opened'!G5:G8004,A21,'Cases Opened'!O5:O8004,"Exonerated",'Cases Opened'!K5:K8004,"&gt;="&amp;DATE(2021,7,1),'Cases Opened'!K5:K8004,"&lt;="&amp;DATE(2021,9,30),'Cases Opened'!M5:M8004,"Closed")+COUNTIFS('Cases Pending from Prior Years'!G5:G8004,A21,'Cases Pending from Prior Years'!O5:O8004,"Exonerated",'Cases Pending from Prior Years'!K5:K8004,"&gt;="&amp;DATE(2021,7,1),'Cases Pending from Prior Years'!K5:K8004,"&lt;="&amp;DATE(2021,9,30),'Cases Pending from Prior Years'!M5:M8004,"Closed")</f>
        <v>0</v>
      </c>
      <c r="M21" s="5">
        <f>COUNTIFS('Cases Opened'!G5:G8004,A21,'Cases Opened'!O5:O8004,"Not Sustained",'Cases Opened'!K5:K8004,"&gt;="&amp;DATE(2021,7,1),'Cases Opened'!K5:K8004,"&lt;="&amp;DATE(2021,9,30),'Cases Opened'!M5:M8004,"Closed")+COUNTIFS('Cases Pending from Prior Years'!G5:G8004,A21,'Cases Pending from Prior Years'!O5:O8004,"Not Sustained",'Cases Pending from Prior Years'!K5:K8004,"&gt;="&amp;DATE(2021,7,1),'Cases Pending from Prior Years'!K5:K8004,"&lt;="&amp;DATE(2021,9,30),'Cases Pending from Prior Years'!M5:M8004,"Closed")</f>
        <v>0</v>
      </c>
      <c r="N21" s="5">
        <f>COUNTIFS('Cases Opened'!G5:G8004,A21,'Cases Opened'!O5:O8004,"Unfounded",'Cases Opened'!K5:K8004,"&gt;="&amp;DATE(2021,7,1),'Cases Opened'!K5:K8004,"&lt;="&amp;DATE(2021,9,30),'Cases Opened'!M5:M8004,"Closed")+COUNTIFS('Cases Pending from Prior Years'!G5:G8004,A21,'Cases Pending from Prior Years'!O5:O8004,"Unfounded",'Cases Pending from Prior Years'!K5:K8004,"&gt;="&amp;DATE(2021,7,1),'Cases Pending from Prior Years'!K5:K8004,"&lt;="&amp;DATE(2021,9,30),'Cases Pending from Prior Years'!M5:M8004,"Closed")</f>
        <v>0</v>
      </c>
      <c r="O21" s="5">
        <f>COUNTIFS('Cases Opened'!G5:G8004,A21,'Cases Opened'!O5:O8004,"Administratively Closed",'Cases Opened'!K5:K8004,"&gt;="&amp;DATE(2021,7,1),'Cases Opened'!K5:K8004,"&lt;="&amp;DATE(2021,9,30),'Cases Opened'!M5:M8004,"Closed")+COUNTIFS('Cases Pending from Prior Years'!G5:G8004,A21,'Cases Pending from Prior Years'!O5:O8004,"Administratively Closed",'Cases Pending from Prior Years'!K5:K8004,"&gt;="&amp;DATE(2021,7,1),'Cases Pending from Prior Years'!K5:K8004,"&lt;="&amp;DATE(2021,9,30),'Cases Pending from Prior Years'!M5:M8004,"Closed")</f>
        <v>0</v>
      </c>
      <c r="P21" s="7">
        <f>COUNTIFS('Cases Opened'!G5:G8004,A21,'Cases Opened'!O5:O8004,"Sustained",'Cases Opened'!K5:K8004,"&gt;="&amp;DATE(2021,7,1),'Cases Opened'!K5:K8004,"&lt;="&amp;DATE(2021,9,30),'Cases Opened'!M5:M8004,"Closed")+COUNTIFS('Cases Pending from Prior Years'!G5:G8004,A21,'Cases Pending from Prior Years'!O5:O8004,"Sustained",'Cases Pending from Prior Years'!K5:K8004,"&gt;="&amp;DATE(2021,7,1),'Cases Pending from Prior Years'!K5:K8004,"&lt;="&amp;DATE(2021,9,30),'Cases Pending from Prior Years'!M5:M8004,"Closed")</f>
        <v>0</v>
      </c>
      <c r="Q21" s="5">
        <f t="shared" si="0"/>
        <v>0</v>
      </c>
    </row>
    <row r="22" spans="1:17" x14ac:dyDescent="0.25">
      <c r="A22" s="1" t="s">
        <v>6</v>
      </c>
      <c r="B22">
        <f>'Q2 Summary Template'!Q22</f>
        <v>0</v>
      </c>
      <c r="C22">
        <f>COUNTIFS('Cases Opened'!G5:G8004,A22,'Cases Opened'!B5:B8004,"&gt;="&amp;DATE(2021,7,1),'Cases Opened'!B5:B8004,"&lt;="&amp;DATE(2021,9,30))</f>
        <v>0</v>
      </c>
      <c r="D22">
        <f>COUNTIFS('Cases Opened'!G5:G8004,A22,'Cases Opened'!K5:K8004,"&gt;="&amp;DATE(2021,7,1),'Cases Opened'!K5:K8004,"&lt;="&amp;DATE(2021,9,30),'Cases Opened'!M5:M8004,"Closed")+COUNTIFS('Cases Pending from Prior Years'!G5:G8004,A22,'Cases Pending from Prior Years'!K5:K8004,"&gt;="&amp;DATE(2021,7,1),'Cases Pending from Prior Years'!K5:K8004,"&lt;="&amp;DATE(2021,9,30),'Cases Pending from Prior Years'!M5:M8004,"Closed")</f>
        <v>0</v>
      </c>
      <c r="E22" s="2">
        <f>COUNTIFS('Cases Opened'!G5:G8004,A22,'Cases Opened'!E5:E8004,"Agency",'Cases Opened'!K5:K8004,"&gt;="&amp;DATE(2021,7,1),'Cases Opened'!K5:K8004,"&lt;="&amp;DATE(2021,9,30),'Cases Opened'!M5:M8004,"Closed")+COUNTIFS('Cases Pending from Prior Years'!G5:G8004,A22,'Cases Pending from Prior Years'!E5:E8004,"Agency",'Cases Pending from Prior Years'!K5:K8004,"&gt;="&amp;DATE(2021,7,1),'Cases Pending from Prior Years'!K5:K8004,"&lt;="&amp;DATE(2021,9,30),'Cases Pending from Prior Years'!M5:M8004,"Closed")</f>
        <v>0</v>
      </c>
      <c r="F22">
        <f>COUNTIFS('Cases Opened'!G5:G8004,A22,'Cases Opened'!E5:E8004,"Civilian",'Cases Opened'!K5:K8004,"&gt;="&amp;DATE(2021,7,1),'Cases Opened'!K5:K8004,"&lt;="&amp;DATE(2021,9,30),'Cases Opened'!M5:M8004,"Closed")+COUNTIFS('Cases Pending from Prior Years'!G5:G8004,A22,'Cases Pending from Prior Years'!E5:E8004,"Civilian",'Cases Pending from Prior Years'!K5:K8004,"&gt;="&amp;DATE(2021,7,1),'Cases Pending from Prior Years'!K5:K8004,"&lt;="&amp;DATE(2021,9,30),'Cases Pending from Prior Years'!M5:M8004,"Closed")</f>
        <v>0</v>
      </c>
      <c r="G22" s="3">
        <f>COUNTIFS('Cases Opened'!G5:G8004,A22,'Cases Opened'!E5:E8004,"Anonymous",'Cases Opened'!K5:K8004,"&gt;="&amp;DATE(2021,7,1),'Cases Opened'!K5:K8004,"&lt;="&amp;DATE(2021,9,30),'Cases Opened'!M5:M8004,"Closed")+COUNTIFS('Cases Pending from Prior Years'!G5:G8004,A22,'Cases Pending from Prior Years'!E5:E8004,"Anonymous",'Cases Pending from Prior Years'!K5:K8004,"&gt;="&amp;DATE(2021,7,1),'Cases Pending from Prior Years'!K5:K8004,"&lt;="&amp;DATE(2021,9,30),'Cases Pending from Prior Years'!M5:M8004,"Closed")</f>
        <v>0</v>
      </c>
      <c r="H22">
        <f>COUNTIFS('Cases Opened'!G5:G8004,A22,'Cases Opened'!N5:N8004,"Conviction",'Cases Opened'!K5:K8004,"&gt;="&amp;DATE(2021,7,1),'Cases Opened'!K5:K8004,"&lt;="&amp;DATE(2021,9,30),'Cases Opened'!M5:M8004,"Closed")+COUNTIFS('Cases Pending from Prior Years'!G5:G8004,A22,'Cases Pending from Prior Years'!N5:N8004,"Conviction",'Cases Pending from Prior Years'!K5:K8004,"&gt;="&amp;DATE(2021,7,1),'Cases Pending from Prior Years'!K5:K8004,"&lt;="&amp;DATE(2021,9,30),'Cases Pending from Prior Years'!M5:M8004,"Closed")</f>
        <v>0</v>
      </c>
      <c r="I22">
        <f>COUNTIFS('Cases Opened'!G5:G8004,A22,'Cases Opened'!N5:N8004,"Diversion",'Cases Opened'!K5:K8004,"&gt;="&amp;DATE(2021,7,1),'Cases Opened'!K5:K8004,"&lt;="&amp;DATE(2021,9,30),'Cases Opened'!M5:M8004,"Closed")+COUNTIFS('Cases Pending from Prior Years'!G5:G8004,A22,'Cases Pending from Prior Years'!N5:N8004,"Diversion",'Cases Pending from Prior Years'!K5:K8004,"&gt;="&amp;DATE(2021,7,1),'Cases Pending from Prior Years'!K5:K8004,"&lt;="&amp;DATE(2021,9,30),'Cases Pending from Prior Years'!M5:M8004,"Closed")</f>
        <v>0</v>
      </c>
      <c r="J22">
        <f>COUNTIFS('Cases Opened'!G5:G8004,A22,'Cases Opened'!N5:N8004,"Acquittal",'Cases Opened'!K5:K8004,"&gt;="&amp;DATE(2021,7,1),'Cases Opened'!K5:K8004,"&lt;="&amp;DATE(2021,9,30),'Cases Opened'!M5:M8004,"Closed")+COUNTIFS('Cases Pending from Prior Years'!G5:G8004,A22,'Cases Pending from Prior Years'!N5:N8004,"Acquittal",'Cases Pending from Prior Years'!K5:K8004,"&gt;="&amp;DATE(2021,7,1),'Cases Pending from Prior Years'!K5:K8004,"&lt;="&amp;DATE(2021,9,30),'Cases Pending from Prior Years'!M5:M8004,"Closed")</f>
        <v>0</v>
      </c>
      <c r="K22">
        <f>COUNTIFS('Cases Opened'!G5:G8004,A22,'Cases Opened'!N5:N8004,"Dismissal",'Cases Opened'!K5:K8004,"&gt;="&amp;DATE(2021,7,1),'Cases Opened'!K5:K8004,"&lt;="&amp;DATE(2021,9,30),'Cases Opened'!M5:M8004,"Closed")+COUNTIFS('Cases Pending from Prior Years'!G5:G8004,A22,'Cases Pending from Prior Years'!N5:N8004,"Dismissal",'Cases Pending from Prior Years'!K5:K8004,"&gt;="&amp;DATE(2021,7,1),'Cases Pending from Prior Years'!K5:K8004,"&lt;="&amp;DATE(2021,9,30),'Cases Pending from Prior Years'!M5:M8004,"Closed")</f>
        <v>0</v>
      </c>
      <c r="L22" s="2">
        <f>COUNTIFS('Cases Opened'!G5:G8004,A22,'Cases Opened'!O5:O8004,"Exonerated",'Cases Opened'!K5:K8004,"&gt;="&amp;DATE(2021,7,1),'Cases Opened'!K5:K8004,"&lt;="&amp;DATE(2021,9,30),'Cases Opened'!M5:M8004,"Closed")+COUNTIFS('Cases Pending from Prior Years'!G5:G8004,A22,'Cases Pending from Prior Years'!O5:O8004,"Exonerated",'Cases Pending from Prior Years'!K5:K8004,"&gt;="&amp;DATE(2021,7,1),'Cases Pending from Prior Years'!K5:K8004,"&lt;="&amp;DATE(2021,9,30),'Cases Pending from Prior Years'!M5:M8004,"Closed")</f>
        <v>0</v>
      </c>
      <c r="M22">
        <f>COUNTIFS('Cases Opened'!G5:G8004,A22,'Cases Opened'!O5:O8004,"Not Sustained",'Cases Opened'!K5:K8004,"&gt;="&amp;DATE(2021,7,1),'Cases Opened'!K5:K8004,"&lt;="&amp;DATE(2021,9,30),'Cases Opened'!M5:M8004,"Closed")+COUNTIFS('Cases Pending from Prior Years'!G5:G8004,A22,'Cases Pending from Prior Years'!O5:O8004,"Not Sustained",'Cases Pending from Prior Years'!K5:K8004,"&gt;="&amp;DATE(2021,7,1),'Cases Pending from Prior Years'!K5:K8004,"&lt;="&amp;DATE(2021,9,30),'Cases Pending from Prior Years'!M5:M8004,"Closed")</f>
        <v>0</v>
      </c>
      <c r="N22">
        <f>COUNTIFS('Cases Opened'!G5:G8004,A22,'Cases Opened'!O5:O8004,"Unfounded",'Cases Opened'!K5:K8004,"&gt;="&amp;DATE(2021,7,1),'Cases Opened'!K5:K8004,"&lt;="&amp;DATE(2021,9,30),'Cases Opened'!M5:M8004,"Closed")+COUNTIFS('Cases Pending from Prior Years'!G5:G8004,A22,'Cases Pending from Prior Years'!O5:O8004,"Unfounded",'Cases Pending from Prior Years'!K5:K8004,"&gt;="&amp;DATE(2021,7,1),'Cases Pending from Prior Years'!K5:K8004,"&lt;="&amp;DATE(2021,9,30),'Cases Pending from Prior Years'!M5:M8004,"Closed")</f>
        <v>0</v>
      </c>
      <c r="O22">
        <f>COUNTIFS('Cases Opened'!G5:G8004,A22,'Cases Opened'!O5:O8004,"Administratively Closed",'Cases Opened'!K5:K8004,"&gt;="&amp;DATE(2021,7,1),'Cases Opened'!K5:K8004,"&lt;="&amp;DATE(2021,9,30),'Cases Opened'!M5:M8004,"Closed")+COUNTIFS('Cases Pending from Prior Years'!G5:G8004,A22,'Cases Pending from Prior Years'!O5:O8004,"Administratively Closed",'Cases Pending from Prior Years'!K5:K8004,"&gt;="&amp;DATE(2021,7,1),'Cases Pending from Prior Years'!K5:K8004,"&lt;="&amp;DATE(2021,9,30),'Cases Pending from Prior Years'!M5:M8004,"Closed")</f>
        <v>0</v>
      </c>
      <c r="P22" s="3">
        <f>COUNTIFS('Cases Opened'!G5:G8004,A22,'Cases Opened'!O5:O8004,"Sustained",'Cases Opened'!K5:K8004,"&gt;="&amp;DATE(2021,7,1),'Cases Opened'!K5:K8004,"&lt;="&amp;DATE(2021,9,30),'Cases Opened'!M5:M8004,"Closed")+COUNTIFS('Cases Pending from Prior Years'!G5:G8004,A22,'Cases Pending from Prior Years'!O5:O8004,"Sustained",'Cases Pending from Prior Years'!K5:K8004,"&gt;="&amp;DATE(2021,7,1),'Cases Pending from Prior Years'!K5:K8004,"&lt;="&amp;DATE(2021,9,30),'Cases Pending from Prior Years'!M5:M8004,"Closed")</f>
        <v>0</v>
      </c>
      <c r="Q22">
        <f t="shared" si="0"/>
        <v>0</v>
      </c>
    </row>
    <row r="23" spans="1:17" x14ac:dyDescent="0.25">
      <c r="A23" s="4" t="s">
        <v>5</v>
      </c>
      <c r="B23" s="5">
        <f>'Q2 Summary Template'!Q23</f>
        <v>0</v>
      </c>
      <c r="C23" s="5">
        <f>COUNTIFS('Cases Opened'!G5:G8004,A23,'Cases Opened'!B5:B8004,"&gt;="&amp;DATE(2021,7,1),'Cases Opened'!B5:B8004,"&lt;="&amp;DATE(2021,9,30))</f>
        <v>0</v>
      </c>
      <c r="D23" s="5">
        <f>COUNTIFS('Cases Opened'!G5:G8004,A23,'Cases Opened'!K5:K8004,"&gt;="&amp;DATE(2021,7,1),'Cases Opened'!K5:K8004,"&lt;="&amp;DATE(2021,9,30),'Cases Opened'!M5:M8004,"Closed")+COUNTIFS('Cases Pending from Prior Years'!G5:G8004,A23,'Cases Pending from Prior Years'!K5:K8004,"&gt;="&amp;DATE(2021,7,1),'Cases Pending from Prior Years'!K5:K8004,"&lt;="&amp;DATE(2021,9,30),'Cases Pending from Prior Years'!M5:M8004,"Closed")</f>
        <v>0</v>
      </c>
      <c r="E23" s="6">
        <f>COUNTIFS('Cases Opened'!G5:G8004,A23,'Cases Opened'!E5:E8004,"Agency",'Cases Opened'!K5:K8004,"&gt;="&amp;DATE(2021,7,1),'Cases Opened'!K5:K8004,"&lt;="&amp;DATE(2021,9,30),'Cases Opened'!M5:M8004,"Closed")+COUNTIFS('Cases Pending from Prior Years'!G5:G8004,A23,'Cases Pending from Prior Years'!E5:E8004,"Agency",'Cases Pending from Prior Years'!K5:K8004,"&gt;="&amp;DATE(2021,7,1),'Cases Pending from Prior Years'!K5:K8004,"&lt;="&amp;DATE(2021,9,30),'Cases Pending from Prior Years'!M5:M8004,"Closed")</f>
        <v>0</v>
      </c>
      <c r="F23" s="5">
        <f>COUNTIFS('Cases Opened'!G5:G8004,A23,'Cases Opened'!E5:E8004,"Civilian",'Cases Opened'!K5:K8004,"&gt;="&amp;DATE(2021,7,1),'Cases Opened'!K5:K8004,"&lt;="&amp;DATE(2021,9,30),'Cases Opened'!M5:M8004,"Closed")+COUNTIFS('Cases Pending from Prior Years'!G5:G8004,A23,'Cases Pending from Prior Years'!E5:E8004,"Civilian",'Cases Pending from Prior Years'!K5:K8004,"&gt;="&amp;DATE(2021,7,1),'Cases Pending from Prior Years'!K5:K8004,"&lt;="&amp;DATE(2021,9,30),'Cases Pending from Prior Years'!M5:M8004,"Closed")</f>
        <v>0</v>
      </c>
      <c r="G23" s="7">
        <f>COUNTIFS('Cases Opened'!G5:G8004,A23,'Cases Opened'!E5:E8004,"Anonymous",'Cases Opened'!K5:K8004,"&gt;="&amp;DATE(2021,7,1),'Cases Opened'!K5:K8004,"&lt;="&amp;DATE(2021,9,30),'Cases Opened'!M5:M8004,"Closed")+COUNTIFS('Cases Pending from Prior Years'!G5:G8004,A23,'Cases Pending from Prior Years'!E5:E8004,"Anonymous",'Cases Pending from Prior Years'!K5:K8004,"&gt;="&amp;DATE(2021,7,1),'Cases Pending from Prior Years'!K5:K8004,"&lt;="&amp;DATE(2021,9,30),'Cases Pending from Prior Years'!M5:M8004,"Closed")</f>
        <v>0</v>
      </c>
      <c r="H23" s="5">
        <f>COUNTIFS('Cases Opened'!G5:G8004,A23,'Cases Opened'!N5:N8004,"Conviction",'Cases Opened'!K5:K8004,"&gt;="&amp;DATE(2021,7,1),'Cases Opened'!K5:K8004,"&lt;="&amp;DATE(2021,9,30),'Cases Opened'!M5:M8004,"Closed")+COUNTIFS('Cases Pending from Prior Years'!G5:G8004,A23,'Cases Pending from Prior Years'!N5:N8004,"Conviction",'Cases Pending from Prior Years'!K5:K8004,"&gt;="&amp;DATE(2021,7,1),'Cases Pending from Prior Years'!K5:K8004,"&lt;="&amp;DATE(2021,9,30),'Cases Pending from Prior Years'!M5:M8004,"Closed")</f>
        <v>0</v>
      </c>
      <c r="I23" s="5">
        <f>COUNTIFS('Cases Opened'!G5:G8004,A23,'Cases Opened'!N5:N8004,"Diversion",'Cases Opened'!K5:K8004,"&gt;="&amp;DATE(2021,7,1),'Cases Opened'!K5:K8004,"&lt;="&amp;DATE(2021,9,30),'Cases Opened'!M5:M8004,"Closed")+COUNTIFS('Cases Pending from Prior Years'!G5:G8004,A23,'Cases Pending from Prior Years'!N5:N8004,"Diversion",'Cases Pending from Prior Years'!K5:K8004,"&gt;="&amp;DATE(2021,7,1),'Cases Pending from Prior Years'!K5:K8004,"&lt;="&amp;DATE(2021,9,30),'Cases Pending from Prior Years'!M5:M8004,"Closed")</f>
        <v>0</v>
      </c>
      <c r="J23" s="5">
        <f>COUNTIFS('Cases Opened'!G5:G8004,A23,'Cases Opened'!N5:N8004,"Acquittal",'Cases Opened'!K5:K8004,"&gt;="&amp;DATE(2021,7,1),'Cases Opened'!K5:K8004,"&lt;="&amp;DATE(2021,9,30),'Cases Opened'!M5:M8004,"Closed")+COUNTIFS('Cases Pending from Prior Years'!G5:G8004,A23,'Cases Pending from Prior Years'!N5:N8004,"Acquittal",'Cases Pending from Prior Years'!K5:K8004,"&gt;="&amp;DATE(2021,7,1),'Cases Pending from Prior Years'!K5:K8004,"&lt;="&amp;DATE(2021,9,30),'Cases Pending from Prior Years'!M5:M8004,"Closed")</f>
        <v>0</v>
      </c>
      <c r="K23" s="5">
        <f>COUNTIFS('Cases Opened'!G5:G8004,A23,'Cases Opened'!N5:N8004,"Dismissal",'Cases Opened'!K5:K8004,"&gt;="&amp;DATE(2021,7,1),'Cases Opened'!K5:K8004,"&lt;="&amp;DATE(2021,9,30),'Cases Opened'!M5:M8004,"Closed")+COUNTIFS('Cases Pending from Prior Years'!G5:G8004,A23,'Cases Pending from Prior Years'!N5:N8004,"Dismissal",'Cases Pending from Prior Years'!K5:K8004,"&gt;="&amp;DATE(2021,7,1),'Cases Pending from Prior Years'!K5:K8004,"&lt;="&amp;DATE(2021,9,30),'Cases Pending from Prior Years'!M5:M8004,"Closed")</f>
        <v>0</v>
      </c>
      <c r="L23" s="6">
        <f>COUNTIFS('Cases Opened'!G5:G8004,A23,'Cases Opened'!O5:O8004,"Exonerated",'Cases Opened'!K5:K8004,"&gt;="&amp;DATE(2021,7,1),'Cases Opened'!K5:K8004,"&lt;="&amp;DATE(2021,9,30),'Cases Opened'!M5:M8004,"Closed")+COUNTIFS('Cases Pending from Prior Years'!G5:G8004,A23,'Cases Pending from Prior Years'!O5:O8004,"Exonerated",'Cases Pending from Prior Years'!K5:K8004,"&gt;="&amp;DATE(2021,7,1),'Cases Pending from Prior Years'!K5:K8004,"&lt;="&amp;DATE(2021,9,30),'Cases Pending from Prior Years'!M5:M8004,"Closed")</f>
        <v>0</v>
      </c>
      <c r="M23" s="5">
        <f>COUNTIFS('Cases Opened'!G5:G8004,A23,'Cases Opened'!O5:O8004,"Not Sustained",'Cases Opened'!K5:K8004,"&gt;="&amp;DATE(2021,7,1),'Cases Opened'!K5:K8004,"&lt;="&amp;DATE(2021,9,30),'Cases Opened'!M5:M8004,"Closed")+COUNTIFS('Cases Pending from Prior Years'!G5:G8004,A23,'Cases Pending from Prior Years'!O5:O8004,"Not Sustained",'Cases Pending from Prior Years'!K5:K8004,"&gt;="&amp;DATE(2021,7,1),'Cases Pending from Prior Years'!K5:K8004,"&lt;="&amp;DATE(2021,9,30),'Cases Pending from Prior Years'!M5:M8004,"Closed")</f>
        <v>0</v>
      </c>
      <c r="N23" s="5">
        <f>COUNTIFS('Cases Opened'!G5:G8004,A23,'Cases Opened'!O5:O8004,"Unfounded",'Cases Opened'!K5:K8004,"&gt;="&amp;DATE(2021,7,1),'Cases Opened'!K5:K8004,"&lt;="&amp;DATE(2021,9,30),'Cases Opened'!M5:M8004,"Closed")+COUNTIFS('Cases Pending from Prior Years'!G5:G8004,A23,'Cases Pending from Prior Years'!O5:O8004,"Unfounded",'Cases Pending from Prior Years'!K5:K8004,"&gt;="&amp;DATE(2021,7,1),'Cases Pending from Prior Years'!K5:K8004,"&lt;="&amp;DATE(2021,9,30),'Cases Pending from Prior Years'!M5:M8004,"Closed")</f>
        <v>0</v>
      </c>
      <c r="O23" s="5">
        <f>COUNTIFS('Cases Opened'!G5:G8004,A23,'Cases Opened'!O5:O8004,"Administratively Closed",'Cases Opened'!K5:K8004,"&gt;="&amp;DATE(2021,7,1),'Cases Opened'!K5:K8004,"&lt;="&amp;DATE(2021,9,30),'Cases Opened'!M5:M8004,"Closed")+COUNTIFS('Cases Pending from Prior Years'!G5:G8004,A23,'Cases Pending from Prior Years'!O5:O8004,"Administratively Closed",'Cases Pending from Prior Years'!K5:K8004,"&gt;="&amp;DATE(2021,7,1),'Cases Pending from Prior Years'!K5:K8004,"&lt;="&amp;DATE(2021,9,30),'Cases Pending from Prior Years'!M5:M8004,"Closed")</f>
        <v>0</v>
      </c>
      <c r="P23" s="7">
        <f>COUNTIFS('Cases Opened'!G5:G8004,A23,'Cases Opened'!O5:O8004,"Sustained",'Cases Opened'!K5:K8004,"&gt;="&amp;DATE(2021,7,1),'Cases Opened'!K5:K8004,"&lt;="&amp;DATE(2021,9,30),'Cases Opened'!M5:M8004,"Closed")+COUNTIFS('Cases Pending from Prior Years'!G5:G8004,A23,'Cases Pending from Prior Years'!O5:O8004,"Sustained",'Cases Pending from Prior Years'!K5:K8004,"&gt;="&amp;DATE(2021,7,1),'Cases Pending from Prior Years'!K5:K8004,"&lt;="&amp;DATE(2021,9,30),'Cases Pending from Prior Years'!M5:M8004,"Closed")</f>
        <v>0</v>
      </c>
      <c r="Q23" s="5">
        <f t="shared" si="0"/>
        <v>0</v>
      </c>
    </row>
    <row r="24" spans="1:17" x14ac:dyDescent="0.25">
      <c r="A24" s="1" t="s">
        <v>4</v>
      </c>
      <c r="B24">
        <f>'Q2 Summary Template'!Q24</f>
        <v>0</v>
      </c>
      <c r="C24">
        <f>COUNTIFS('Cases Opened'!G5:G8004,A24,'Cases Opened'!B5:B8004,"&gt;="&amp;DATE(2021,7,1),'Cases Opened'!B5:B8004,"&lt;="&amp;DATE(2021,9,30))</f>
        <v>0</v>
      </c>
      <c r="D24">
        <f>COUNTIFS('Cases Opened'!G5:G8004,A24,'Cases Opened'!K5:K8004,"&gt;="&amp;DATE(2021,7,1),'Cases Opened'!K5:K8004,"&lt;="&amp;DATE(2021,9,30),'Cases Opened'!M5:M8004,"Closed")+COUNTIFS('Cases Pending from Prior Years'!G5:G8004,A24,'Cases Pending from Prior Years'!K5:K8004,"&gt;="&amp;DATE(2021,7,1),'Cases Pending from Prior Years'!K5:K8004,"&lt;="&amp;DATE(2021,9,30),'Cases Pending from Prior Years'!M5:M8004,"Closed")</f>
        <v>0</v>
      </c>
      <c r="E24" s="2">
        <f>COUNTIFS('Cases Opened'!G5:G8004,A24,'Cases Opened'!E5:E8004,"Agency",'Cases Opened'!K5:K8004,"&gt;="&amp;DATE(2021,7,1),'Cases Opened'!K5:K8004,"&lt;="&amp;DATE(2021,9,30),'Cases Opened'!M5:M8004,"Closed")+COUNTIFS('Cases Pending from Prior Years'!G5:G8004,A24,'Cases Pending from Prior Years'!E5:E8004,"Agency",'Cases Pending from Prior Years'!K5:K8004,"&gt;="&amp;DATE(2021,7,1),'Cases Pending from Prior Years'!K5:K8004,"&lt;="&amp;DATE(2021,9,30),'Cases Pending from Prior Years'!M5:M8004,"Closed")</f>
        <v>0</v>
      </c>
      <c r="F24">
        <f>COUNTIFS('Cases Opened'!G5:G8004,A24,'Cases Opened'!E5:E8004,"Civilian",'Cases Opened'!K5:K8004,"&gt;="&amp;DATE(2021,7,1),'Cases Opened'!K5:K8004,"&lt;="&amp;DATE(2021,9,30),'Cases Opened'!M5:M8004,"Closed")+COUNTIFS('Cases Pending from Prior Years'!G5:G8004,A24,'Cases Pending from Prior Years'!E5:E8004,"Civilian",'Cases Pending from Prior Years'!K5:K8004,"&gt;="&amp;DATE(2021,7,1),'Cases Pending from Prior Years'!K5:K8004,"&lt;="&amp;DATE(2021,9,30),'Cases Pending from Prior Years'!M5:M8004,"Closed")</f>
        <v>0</v>
      </c>
      <c r="G24" s="3">
        <f>COUNTIFS('Cases Opened'!G5:G8004,A24,'Cases Opened'!E5:E8004,"Anonymous",'Cases Opened'!K5:K8004,"&gt;="&amp;DATE(2021,7,1),'Cases Opened'!K5:K8004,"&lt;="&amp;DATE(2021,9,30),'Cases Opened'!M5:M8004,"Closed")+COUNTIFS('Cases Pending from Prior Years'!G5:G8004,A24,'Cases Pending from Prior Years'!E5:E8004,"Anonymous",'Cases Pending from Prior Years'!K5:K8004,"&gt;="&amp;DATE(2021,7,1),'Cases Pending from Prior Years'!K5:K8004,"&lt;="&amp;DATE(2021,9,30),'Cases Pending from Prior Years'!M5:M8004,"Closed")</f>
        <v>0</v>
      </c>
      <c r="H24">
        <f>COUNTIFS('Cases Opened'!G5:G8004,A24,'Cases Opened'!N5:N8004,"Conviction",'Cases Opened'!K5:K8004,"&gt;="&amp;DATE(2021,7,1),'Cases Opened'!K5:K8004,"&lt;="&amp;DATE(2021,9,30),'Cases Opened'!M5:M8004,"Closed")+COUNTIFS('Cases Pending from Prior Years'!G5:G8004,A24,'Cases Pending from Prior Years'!N5:N8004,"Conviction",'Cases Pending from Prior Years'!K5:K8004,"&gt;="&amp;DATE(2021,7,1),'Cases Pending from Prior Years'!K5:K8004,"&lt;="&amp;DATE(2021,9,30),'Cases Pending from Prior Years'!M5:M8004,"Closed")</f>
        <v>0</v>
      </c>
      <c r="I24">
        <f>COUNTIFS('Cases Opened'!G5:G8004,A24,'Cases Opened'!N5:N8004,"Diversion",'Cases Opened'!K5:K8004,"&gt;="&amp;DATE(2021,7,1),'Cases Opened'!K5:K8004,"&lt;="&amp;DATE(2021,9,30),'Cases Opened'!M5:M8004,"Closed")+COUNTIFS('Cases Pending from Prior Years'!G5:G8004,A24,'Cases Pending from Prior Years'!N5:N8004,"Diversion",'Cases Pending from Prior Years'!K5:K8004,"&gt;="&amp;DATE(2021,7,1),'Cases Pending from Prior Years'!K5:K8004,"&lt;="&amp;DATE(2021,9,30),'Cases Pending from Prior Years'!M5:M8004,"Closed")</f>
        <v>0</v>
      </c>
      <c r="J24">
        <f>COUNTIFS('Cases Opened'!G5:G8004,A24,'Cases Opened'!N5:N8004,"Acquittal",'Cases Opened'!K5:K8004,"&gt;="&amp;DATE(2021,7,1),'Cases Opened'!K5:K8004,"&lt;="&amp;DATE(2021,9,30),'Cases Opened'!M5:M8004,"Closed")+COUNTIFS('Cases Pending from Prior Years'!G5:G8004,A24,'Cases Pending from Prior Years'!N5:N8004,"Acquittal",'Cases Pending from Prior Years'!K5:K8004,"&gt;="&amp;DATE(2021,7,1),'Cases Pending from Prior Years'!K5:K8004,"&lt;="&amp;DATE(2021,9,30),'Cases Pending from Prior Years'!M5:M8004,"Closed")</f>
        <v>0</v>
      </c>
      <c r="K24">
        <f>COUNTIFS('Cases Opened'!G5:G8004,A24,'Cases Opened'!N5:N8004,"Dismissal",'Cases Opened'!K5:K8004,"&gt;="&amp;DATE(2021,7,1),'Cases Opened'!K5:K8004,"&lt;="&amp;DATE(2021,9,30),'Cases Opened'!M5:M8004,"Closed")+COUNTIFS('Cases Pending from Prior Years'!G5:G8004,A24,'Cases Pending from Prior Years'!N5:N8004,"Dismissal",'Cases Pending from Prior Years'!K5:K8004,"&gt;="&amp;DATE(2021,7,1),'Cases Pending from Prior Years'!K5:K8004,"&lt;="&amp;DATE(2021,9,30),'Cases Pending from Prior Years'!M5:M8004,"Closed")</f>
        <v>0</v>
      </c>
      <c r="L24" s="2">
        <f>COUNTIFS('Cases Opened'!G5:G8004,A24,'Cases Opened'!O5:O8004,"Exonerated",'Cases Opened'!K5:K8004,"&gt;="&amp;DATE(2021,7,1),'Cases Opened'!K5:K8004,"&lt;="&amp;DATE(2021,9,30),'Cases Opened'!M5:M8004,"Closed")+COUNTIFS('Cases Pending from Prior Years'!G5:G8004,A24,'Cases Pending from Prior Years'!O5:O8004,"Exonerated",'Cases Pending from Prior Years'!K5:K8004,"&gt;="&amp;DATE(2021,7,1),'Cases Pending from Prior Years'!K5:K8004,"&lt;="&amp;DATE(2021,9,30),'Cases Pending from Prior Years'!M5:M8004,"Closed")</f>
        <v>0</v>
      </c>
      <c r="M24">
        <f>COUNTIFS('Cases Opened'!G5:G8004,A24,'Cases Opened'!O5:O8004,"Not Sustained",'Cases Opened'!K5:K8004,"&gt;="&amp;DATE(2021,7,1),'Cases Opened'!K5:K8004,"&lt;="&amp;DATE(2021,9,30),'Cases Opened'!M5:M8004,"Closed")+COUNTIFS('Cases Pending from Prior Years'!G5:G8004,A24,'Cases Pending from Prior Years'!O5:O8004,"Not Sustained",'Cases Pending from Prior Years'!K5:K8004,"&gt;="&amp;DATE(2021,7,1),'Cases Pending from Prior Years'!K5:K8004,"&lt;="&amp;DATE(2021,9,30),'Cases Pending from Prior Years'!M5:M8004,"Closed")</f>
        <v>0</v>
      </c>
      <c r="N24">
        <f>COUNTIFS('Cases Opened'!G5:G8004,A24,'Cases Opened'!O5:O8004,"Unfounded",'Cases Opened'!K5:K8004,"&gt;="&amp;DATE(2021,7,1),'Cases Opened'!K5:K8004,"&lt;="&amp;DATE(2021,9,30),'Cases Opened'!M5:M8004,"Closed")+COUNTIFS('Cases Pending from Prior Years'!G5:G8004,A24,'Cases Pending from Prior Years'!O5:O8004,"Unfounded",'Cases Pending from Prior Years'!K5:K8004,"&gt;="&amp;DATE(2021,7,1),'Cases Pending from Prior Years'!K5:K8004,"&lt;="&amp;DATE(2021,9,30),'Cases Pending from Prior Years'!M5:M8004,"Closed")</f>
        <v>0</v>
      </c>
      <c r="O24">
        <f>COUNTIFS('Cases Opened'!G5:G8004,A24,'Cases Opened'!O5:O8004,"Administratively Closed",'Cases Opened'!K5:K8004,"&gt;="&amp;DATE(2021,7,1),'Cases Opened'!K5:K8004,"&lt;="&amp;DATE(2021,9,30),'Cases Opened'!M5:M8004,"Closed")+COUNTIFS('Cases Pending from Prior Years'!G5:G8004,A24,'Cases Pending from Prior Years'!O5:O8004,"Administratively Closed",'Cases Pending from Prior Years'!K5:K8004,"&gt;="&amp;DATE(2021,7,1),'Cases Pending from Prior Years'!K5:K8004,"&lt;="&amp;DATE(2021,9,30),'Cases Pending from Prior Years'!M5:M8004,"Closed")</f>
        <v>0</v>
      </c>
      <c r="P24" s="3">
        <f>COUNTIFS('Cases Opened'!G5:G8004,A24,'Cases Opened'!O5:O8004,"Sustained",'Cases Opened'!K5:K8004,"&gt;="&amp;DATE(2021,7,1),'Cases Opened'!K5:K8004,"&lt;="&amp;DATE(2021,9,30),'Cases Opened'!M5:M8004,"Closed")+COUNTIFS('Cases Pending from Prior Years'!G5:G8004,A24,'Cases Pending from Prior Years'!O5:O8004,"Sustained",'Cases Pending from Prior Years'!K5:K8004,"&gt;="&amp;DATE(2021,7,1),'Cases Pending from Prior Years'!K5:K8004,"&lt;="&amp;DATE(2021,9,30),'Cases Pending from Prior Years'!M5:M8004,"Closed")</f>
        <v>0</v>
      </c>
      <c r="Q24">
        <f t="shared" si="0"/>
        <v>0</v>
      </c>
    </row>
    <row r="27" spans="1:17" x14ac:dyDescent="0.25">
      <c r="A27" s="16" t="s">
        <v>588</v>
      </c>
      <c r="B27" s="11">
        <f>SUM(C16:C24)</f>
        <v>0</v>
      </c>
    </row>
    <row r="28" spans="1:17" x14ac:dyDescent="0.25">
      <c r="A28" s="1" t="s">
        <v>589</v>
      </c>
      <c r="B28" s="12">
        <f>SUM(D16:D24)</f>
        <v>0</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77" fitToHeight="0" orientation="landscape" r:id="rId1"/>
  <headerFooter>
    <oddFooter>&amp;LFirst Quarter Internal Affairs Summary&amp;R&amp;D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Q30"/>
  <sheetViews>
    <sheetView view="pageBreakPreview" topLeftCell="A7" zoomScaleNormal="100" zoomScaleSheetLayoutView="100" zoomScalePageLayoutView="60" workbookViewId="0">
      <selection activeCell="H28" sqref="H28"/>
    </sheetView>
  </sheetViews>
  <sheetFormatPr defaultRowHeight="15" x14ac:dyDescent="0.25"/>
  <cols>
    <col min="1" max="1" width="20.28515625" customWidth="1"/>
    <col min="2" max="2" width="10.140625" customWidth="1"/>
    <col min="3" max="3" width="8.42578125" bestFit="1" customWidth="1"/>
    <col min="4" max="4" width="7.7109375" customWidth="1"/>
    <col min="5" max="5" width="7.42578125" customWidth="1"/>
    <col min="6" max="6" width="7.5703125" customWidth="1"/>
    <col min="7" max="7" width="6.7109375" customWidth="1"/>
    <col min="8" max="8" width="10.7109375" customWidth="1"/>
    <col min="9" max="9" width="9.42578125" customWidth="1"/>
    <col min="10" max="11" width="9.28515625" customWidth="1"/>
    <col min="12" max="12" width="11.7109375" customWidth="1"/>
    <col min="13" max="13" width="9.5703125" customWidth="1"/>
    <col min="14" max="14" width="11" customWidth="1"/>
    <col min="15"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
        <v>643</v>
      </c>
      <c r="N8" s="11"/>
      <c r="O8" s="11"/>
      <c r="P8" s="11"/>
    </row>
    <row r="9" spans="1:17" x14ac:dyDescent="0.25">
      <c r="K9" s="44" t="s">
        <v>38</v>
      </c>
      <c r="L9" s="44"/>
      <c r="M9" s="12">
        <f>'Start Here'!C16</f>
        <v>2022</v>
      </c>
    </row>
    <row r="10" spans="1:17" x14ac:dyDescent="0.25">
      <c r="K10" s="35"/>
      <c r="L10" s="35"/>
    </row>
    <row r="11" spans="1:17" x14ac:dyDescent="0.25">
      <c r="A11" s="46" t="s">
        <v>628</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596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'Q3 Summary Template'!Q16</f>
        <v>0</v>
      </c>
      <c r="C16">
        <f>COUNTIFS('Cases Opened'!G5:G8004,A16,'Cases Opened'!B5:B8004,"&gt;="&amp;DATE(2021,10,1),'Cases Opened'!B5:B8004,"&lt;="&amp;DATE(2021,12,31))</f>
        <v>0</v>
      </c>
      <c r="D16">
        <f>COUNTIFS('Cases Opened'!G5:G8004,A16,'Cases Opened'!K5:K8004,"&gt;="&amp;DATE(2021,10,1),'Cases Opened'!K5:K8004,"&lt;="&amp;DATE(2021,12,31),'Cases Opened'!M5:M8004,"Closed")+COUNTIFS('Cases Pending from Prior Years'!G5:G8004,A16,'Cases Pending from Prior Years'!K5:K8004,"&gt;="&amp;DATE(2021,10,1),'Cases Pending from Prior Years'!K5:K8004,"&lt;="&amp;DATE(2021,12,31),'Cases Pending from Prior Years'!M5:M8004,"Closed")</f>
        <v>0</v>
      </c>
      <c r="E16" s="2">
        <f>COUNTIFS('Cases Opened'!G5:G8004,A16,'Cases Opened'!E5:E8004,"Agency",'Cases Opened'!K5:K8004,"&gt;="&amp;DATE(2021,10,1),'Cases Opened'!K5:K8004,"&lt;="&amp;DATE(2021,12,31),'Cases Opened'!M5:M8004,"Closed")+COUNTIFS('Cases Pending from Prior Years'!G5:G8004,A16,'Cases Pending from Prior Years'!E5:E8004,"Agency",'Cases Pending from Prior Years'!K5:K8004,"&gt;="&amp;DATE(2021,10,1),'Cases Pending from Prior Years'!K5:K8004,"&lt;="&amp;DATE(2021,12,31),'Cases Pending from Prior Years'!M5:M8004,"Closed")</f>
        <v>0</v>
      </c>
      <c r="F16">
        <f>COUNTIFS('Cases Opened'!G5:G8004,A16,'Cases Opened'!E5:E8004,"Civilian",'Cases Opened'!K5:K8004,"&gt;="&amp;DATE(2021,10,1),'Cases Opened'!K5:K8004,"&lt;="&amp;DATE(2021,12,31),'Cases Opened'!M5:M8004,"Closed")+COUNTIFS('Cases Pending from Prior Years'!G5:G8004,A16,'Cases Pending from Prior Years'!E5:E8004,"Civilian",'Cases Pending from Prior Years'!K5:K8004,"&gt;="&amp;DATE(2021,10,1),'Cases Pending from Prior Years'!K5:K8004,"&lt;="&amp;DATE(2021,12,31),'Cases Pending from Prior Years'!M5:M8004,"Closed")</f>
        <v>0</v>
      </c>
      <c r="G16" s="3">
        <f>COUNTIFS('Cases Opened'!G5:G8004,A16,'Cases Opened'!E5:E8004,"Anonymous",'Cases Opened'!K5:K8004,"&gt;="&amp;DATE(2021,10,1),'Cases Opened'!K5:K8004,"&lt;="&amp;DATE(2021,12,31),'Cases Opened'!M5:M8004,"Closed")+COUNTIFS('Cases Pending from Prior Years'!G5:G8004,A16,'Cases Pending from Prior Years'!E5:E8004,"Anonymous",'Cases Pending from Prior Years'!K5:K8004,"&gt;="&amp;DATE(2021,10,1),'Cases Pending from Prior Years'!K5:K8004,"&lt;="&amp;DATE(2021,12,31),'Cases Pending from Prior Years'!M5:M8004,"Closed")</f>
        <v>0</v>
      </c>
      <c r="H16">
        <f>COUNTIFS('Cases Opened'!G5:G8004,A16,'Cases Opened'!N5:N8004,"Conviction",'Cases Opened'!K5:K8004,"&gt;="&amp;DATE(2021,10,1),'Cases Opened'!K5:K8004,"&lt;="&amp;DATE(2021,12,31),'Cases Opened'!M5:M8004,"Closed")+COUNTIFS('Cases Pending from Prior Years'!G5:G8004,A16,'Cases Pending from Prior Years'!N5:N8004,"Conviction",'Cases Pending from Prior Years'!K5:K8004,"&gt;="&amp;DATE(2021,10,1),'Cases Pending from Prior Years'!K5:K8004,"&lt;="&amp;DATE(2021,12,31),'Cases Pending from Prior Years'!M5:M8004,"Closed")</f>
        <v>0</v>
      </c>
      <c r="I16">
        <f>COUNTIFS('Cases Opened'!G5:G8004,A16,'Cases Opened'!N5:N8004,"Diversion",'Cases Opened'!K5:K8004,"&gt;="&amp;DATE(2021,10,1),'Cases Opened'!K5:K8004,"&lt;="&amp;DATE(2021,12,31),'Cases Opened'!M5:M8004,"Closed")+COUNTIFS('Cases Pending from Prior Years'!G5:G8004,A16,'Cases Pending from Prior Years'!N5:N8004,"Diversion",'Cases Pending from Prior Years'!K5:K8004,"&gt;="&amp;DATE(2021,10,1),'Cases Pending from Prior Years'!K5:K8004,"&lt;="&amp;DATE(2021,12,31),'Cases Pending from Prior Years'!M5:M8004,"Closed")</f>
        <v>0</v>
      </c>
      <c r="J16">
        <f>COUNTIFS('Cases Opened'!G5:G8004,A16,'Cases Opened'!N5:N8004,"Acquittal",'Cases Opened'!K5:K8004,"&gt;="&amp;DATE(2021,10,1),'Cases Opened'!K5:K8004,"&lt;="&amp;DATE(2021,12,31),'Cases Opened'!M5:M8004,"Closed")+COUNTIFS('Cases Pending from Prior Years'!G5:G8004,A16,'Cases Pending from Prior Years'!N5:N8004,"Acquittal",'Cases Pending from Prior Years'!K5:K8004,"&gt;="&amp;DATE(2021,10,1),'Cases Pending from Prior Years'!K5:K8004,"&lt;="&amp;DATE(2021,12,31),'Cases Pending from Prior Years'!M5:M8004,"Closed")</f>
        <v>0</v>
      </c>
      <c r="K16">
        <f>COUNTIFS('Cases Opened'!G5:G8004,A16,'Cases Opened'!N5:N8004,"Dismissal",'Cases Opened'!K5:K8004,"&gt;="&amp;DATE(2021,10,1),'Cases Opened'!K5:K8004,"&lt;="&amp;DATE(2021,12,31),'Cases Opened'!M5:M8004,"Closed")+COUNTIFS('Cases Pending from Prior Years'!G5:G8004,A16,'Cases Pending from Prior Years'!N5:N8004,"Dismissal",'Cases Pending from Prior Years'!K5:K8004,"&gt;="&amp;DATE(2021,10,1),'Cases Pending from Prior Years'!K5:K8004,"&lt;="&amp;DATE(2021,12,31),'Cases Pending from Prior Years'!M5:M8004,"Closed")</f>
        <v>0</v>
      </c>
      <c r="L16" s="2">
        <f>COUNTIFS('Cases Opened'!G5:G8004,A16,'Cases Opened'!O5:O8004,"Exonerated",'Cases Opened'!K5:K8004,"&gt;="&amp;DATE(2021,10,1),'Cases Opened'!K5:K8004,"&lt;="&amp;DATE(2021,12,31),'Cases Opened'!M5:M8004,"Closed")+COUNTIFS('Cases Pending from Prior Years'!G5:G8004,A16,'Cases Pending from Prior Years'!O5:O8004,"Exonerated",'Cases Pending from Prior Years'!K5:K8004,"&gt;="&amp;DATE(2021,10,1),'Cases Pending from Prior Years'!K5:K8004,"&lt;="&amp;DATE(2021,12,31),'Cases Pending from Prior Years'!M5:M8004,"Closed")</f>
        <v>0</v>
      </c>
      <c r="M16">
        <f>COUNTIFS('Cases Opened'!G5:G8004,A16,'Cases Opened'!O5:O8004,"Not Sustained",'Cases Opened'!K5:K8004,"&gt;="&amp;DATE(2021,10,1),'Cases Opened'!K5:K8004,"&lt;="&amp;DATE(2021,12,31),'Cases Opened'!M5:M8004,"Closed")+COUNTIFS('Cases Pending from Prior Years'!G5:G8004,A16,'Cases Pending from Prior Years'!O5:O8004,"Not Sustained",'Cases Pending from Prior Years'!K5:K8004,"&gt;="&amp;DATE(2021,10,1),'Cases Pending from Prior Years'!K5:K8004,"&lt;="&amp;DATE(2021,12,31),'Cases Pending from Prior Years'!M5:M8004,"Closed")</f>
        <v>0</v>
      </c>
      <c r="N16">
        <f>COUNTIFS('Cases Opened'!G5:G8004,A16,'Cases Opened'!O5:O8004,"Unfounded",'Cases Opened'!K5:K8004,"&gt;="&amp;DATE(2021,10,1),'Cases Opened'!K5:K8004,"&lt;="&amp;DATE(2021,12,31),'Cases Opened'!M5:M8004,"Closed")+COUNTIFS('Cases Pending from Prior Years'!G5:G8004,A16,'Cases Pending from Prior Years'!O5:O8004,"Unfounded",'Cases Pending from Prior Years'!K5:K8004,"&gt;="&amp;DATE(2021,10,1),'Cases Pending from Prior Years'!K5:K8004,"&lt;="&amp;DATE(2021,12,31),'Cases Pending from Prior Years'!M5:M8004,"Closed")</f>
        <v>0</v>
      </c>
      <c r="O16">
        <f>COUNTIFS('Cases Opened'!G5:G8004,A16,'Cases Opened'!O5:O8004,"Administratively Closed",'Cases Opened'!K5:K8004,"&gt;="&amp;DATE(2021,10,1),'Cases Opened'!K5:K8004,"&lt;="&amp;DATE(2021,12,31),'Cases Opened'!M5:M8004,"Closed")+COUNTIFS('Cases Pending from Prior Years'!G5:G8004,A16,'Cases Pending from Prior Years'!O5:O8004,"Administratively Closed",'Cases Pending from Prior Years'!K5:K8004,"&gt;="&amp;DATE(2021,10,1),'Cases Pending from Prior Years'!K5:K8004,"&lt;="&amp;DATE(2021,12,31),'Cases Pending from Prior Years'!M5:M8004,"Closed")</f>
        <v>0</v>
      </c>
      <c r="P16" s="3">
        <f>COUNTIFS('Cases Opened'!G5:G8004,A16,'Cases Opened'!O5:O8004,"Sustained",'Cases Opened'!K5:K8004,"&gt;="&amp;DATE(2021,10,1),'Cases Opened'!K5:K8004,"&lt;="&amp;DATE(2021,12,31),'Cases Opened'!M5:M8004,"Closed")+COUNTIFS('Cases Pending from Prior Years'!G5:G8004,A16,'Cases Pending from Prior Years'!O5:O8004,"Sustained",'Cases Pending from Prior Years'!K5:K8004,"&gt;="&amp;DATE(2021,10,1),'Cases Pending from Prior Years'!K5:K8004,"&lt;="&amp;DATE(2021,12,31),'Cases Pending from Prior Years'!M5:M8004,"Closed")</f>
        <v>0</v>
      </c>
      <c r="Q16">
        <f>(B16+C16)-D16</f>
        <v>0</v>
      </c>
    </row>
    <row r="17" spans="1:17" x14ac:dyDescent="0.25">
      <c r="A17" s="4" t="s">
        <v>11</v>
      </c>
      <c r="B17" s="5">
        <f>'Q3 Summary Template'!Q17</f>
        <v>0</v>
      </c>
      <c r="C17" s="5">
        <f>COUNTIFS('Cases Opened'!G5:G8004,A17,'Cases Opened'!B5:B8004,"&gt;="&amp;DATE(2021,10,1),'Cases Opened'!B5:B8004,"&lt;="&amp;DATE(2021,12,31))</f>
        <v>0</v>
      </c>
      <c r="D17" s="5">
        <f>COUNTIFS('Cases Opened'!G5:G8004,A17,'Cases Opened'!K5:K8004,"&gt;="&amp;DATE(2021,10,1),'Cases Opened'!K5:K8004,"&lt;="&amp;DATE(2021,12,31),'Cases Opened'!M5:M8004,"Closed")+COUNTIFS('Cases Pending from Prior Years'!G5:G8004,A17,'Cases Pending from Prior Years'!K5:K8004,"&gt;="&amp;DATE(2021,10,1),'Cases Pending from Prior Years'!K5:K8004,"&lt;="&amp;DATE(2021,12,31),'Cases Pending from Prior Years'!M5:M8004,"Closed")</f>
        <v>0</v>
      </c>
      <c r="E17" s="6">
        <f>COUNTIFS('Cases Opened'!G5:G8004,A17,'Cases Opened'!E5:E8004,"Agency",'Cases Opened'!K5:K8004,"&gt;="&amp;DATE(2021,10,1),'Cases Opened'!K5:K8004,"&lt;="&amp;DATE(2021,12,31),'Cases Opened'!M5:M8004,"Closed")+COUNTIFS('Cases Pending from Prior Years'!G5:G8004,A17,'Cases Pending from Prior Years'!E5:E8004,"Agency",'Cases Pending from Prior Years'!K5:K8004,"&gt;="&amp;DATE(2021,10,1),'Cases Pending from Prior Years'!K5:K8004,"&lt;="&amp;DATE(2021,12,31),'Cases Pending from Prior Years'!M5:M8004,"Closed")</f>
        <v>0</v>
      </c>
      <c r="F17" s="5">
        <f>COUNTIFS('Cases Opened'!G5:G8004,A17,'Cases Opened'!E5:E8004,"Civilian",'Cases Opened'!K5:K8004,"&gt;="&amp;DATE(2021,10,1),'Cases Opened'!K5:K8004,"&lt;="&amp;DATE(2021,12,31),'Cases Opened'!M5:M8004,"Closed")+COUNTIFS('Cases Pending from Prior Years'!G5:G8004,A17,'Cases Pending from Prior Years'!E5:E8004,"Civilian",'Cases Pending from Prior Years'!K5:K8004,"&gt;="&amp;DATE(2021,10,1),'Cases Pending from Prior Years'!K5:K8004,"&lt;="&amp;DATE(2021,12,31),'Cases Pending from Prior Years'!M5:M8004,"Closed")</f>
        <v>0</v>
      </c>
      <c r="G17" s="7">
        <f>COUNTIFS('Cases Opened'!G5:G8004,A17,'Cases Opened'!E5:E8004,"Anonymous",'Cases Opened'!K5:K8004,"&gt;="&amp;DATE(2021,10,1),'Cases Opened'!K5:K8004,"&lt;="&amp;DATE(2021,12,31),'Cases Opened'!M5:M8004,"Closed")+COUNTIFS('Cases Pending from Prior Years'!G5:G8004,A17,'Cases Pending from Prior Years'!E5:E8004,"Anonymous",'Cases Pending from Prior Years'!K5:K8004,"&gt;="&amp;DATE(2021,10,1),'Cases Pending from Prior Years'!K5:K8004,"&lt;="&amp;DATE(2021,12,31),'Cases Pending from Prior Years'!M5:M8004,"Closed")</f>
        <v>0</v>
      </c>
      <c r="H17" s="5">
        <f>COUNTIFS('Cases Opened'!G5:G8004,A17,'Cases Opened'!N5:N8004,"Conviction",'Cases Opened'!K5:K8004,"&gt;="&amp;DATE(2021,10,1),'Cases Opened'!K5:K8004,"&lt;="&amp;DATE(2021,12,31),'Cases Opened'!M5:M8004,"Closed")+COUNTIFS('Cases Pending from Prior Years'!G5:G8004,A17,'Cases Pending from Prior Years'!N5:N8004,"Conviction",'Cases Pending from Prior Years'!K5:K8004,"&gt;="&amp;DATE(2021,10,1),'Cases Pending from Prior Years'!K5:K8004,"&lt;="&amp;DATE(2021,12,31),'Cases Pending from Prior Years'!M5:M8004,"Closed")</f>
        <v>0</v>
      </c>
      <c r="I17" s="5">
        <f>COUNTIFS('Cases Opened'!G5:G8004,A17,'Cases Opened'!N5:N8004,"Diversion",'Cases Opened'!K5:K8004,"&gt;="&amp;DATE(2021,10,1),'Cases Opened'!K5:K8004,"&lt;="&amp;DATE(2021,12,31),'Cases Opened'!M5:M8004,"Closed")+COUNTIFS('Cases Pending from Prior Years'!G5:G8004,A17,'Cases Pending from Prior Years'!N5:N8004,"Diversion",'Cases Pending from Prior Years'!K5:K8004,"&gt;="&amp;DATE(2021,10,1),'Cases Pending from Prior Years'!K5:K8004,"&lt;="&amp;DATE(2021,12,31),'Cases Pending from Prior Years'!M5:M8004,"Closed")</f>
        <v>0</v>
      </c>
      <c r="J17" s="5">
        <f>COUNTIFS('Cases Opened'!G5:G8004,A17,'Cases Opened'!N5:N8004,"Acquittal",'Cases Opened'!K5:K8004,"&gt;="&amp;DATE(2021,10,1),'Cases Opened'!K5:K8004,"&lt;="&amp;DATE(2021,12,31),'Cases Opened'!M5:M8004,"Closed")+COUNTIFS('Cases Pending from Prior Years'!G5:G8004,A17,'Cases Pending from Prior Years'!N5:N8004,"Acquittal",'Cases Pending from Prior Years'!K5:K8004,"&gt;="&amp;DATE(2021,10,1),'Cases Pending from Prior Years'!K5:K8004,"&lt;="&amp;DATE(2021,12,31),'Cases Pending from Prior Years'!M5:M8004,"Closed")</f>
        <v>0</v>
      </c>
      <c r="K17" s="5">
        <f>COUNTIFS('Cases Opened'!G5:G8004,A17,'Cases Opened'!N5:N8004,"Dismissal",'Cases Opened'!K5:K8004,"&gt;="&amp;DATE(2021,10,1),'Cases Opened'!K5:K8004,"&lt;="&amp;DATE(2021,12,31),'Cases Opened'!M5:M8004,"Closed")+COUNTIFS('Cases Pending from Prior Years'!G5:G8004,A17,'Cases Pending from Prior Years'!N5:N8004,"Dismissal",'Cases Pending from Prior Years'!K5:K8004,"&gt;="&amp;DATE(2021,10,1),'Cases Pending from Prior Years'!K5:K8004,"&lt;="&amp;DATE(2021,12,31),'Cases Pending from Prior Years'!M5:M8004,"Closed")</f>
        <v>0</v>
      </c>
      <c r="L17" s="6">
        <f>COUNTIFS('Cases Opened'!G5:G8004,A17,'Cases Opened'!O5:O8004,"Exonerated",'Cases Opened'!K5:K8004,"&gt;="&amp;DATE(2021,10,1),'Cases Opened'!K5:K8004,"&lt;="&amp;DATE(2021,12,31),'Cases Opened'!M5:M8004,"Closed")+COUNTIFS('Cases Pending from Prior Years'!G5:G8004,A17,'Cases Pending from Prior Years'!O5:O8004,"Exonerated",'Cases Pending from Prior Years'!K5:K8004,"&gt;="&amp;DATE(2021,10,1),'Cases Pending from Prior Years'!K5:K8004,"&lt;="&amp;DATE(2021,12,31),'Cases Pending from Prior Years'!M5:M8004,"Closed")</f>
        <v>0</v>
      </c>
      <c r="M17" s="5">
        <f>COUNTIFS('Cases Opened'!G5:G8004,A17,'Cases Opened'!O5:O8004,"Not Sustained",'Cases Opened'!K5:K8004,"&gt;="&amp;DATE(2021,10,1),'Cases Opened'!K5:K8004,"&lt;="&amp;DATE(2021,12,31),'Cases Opened'!M5:M8004,"Closed")+COUNTIFS('Cases Pending from Prior Years'!G5:G8004,A17,'Cases Pending from Prior Years'!O5:O8004,"Not Sustained",'Cases Pending from Prior Years'!K5:K8004,"&gt;="&amp;DATE(2021,10,1),'Cases Pending from Prior Years'!K5:K8004,"&lt;="&amp;DATE(2021,12,31),'Cases Pending from Prior Years'!M5:M8004,"Closed")</f>
        <v>0</v>
      </c>
      <c r="N17" s="5">
        <f>COUNTIFS('Cases Opened'!G5:G8004,A17,'Cases Opened'!O5:O8004,"Unfounded",'Cases Opened'!K5:K8004,"&gt;="&amp;DATE(2021,10,1),'Cases Opened'!K5:K8004,"&lt;="&amp;DATE(2021,12,31),'Cases Opened'!M5:M8004,"Closed")+COUNTIFS('Cases Pending from Prior Years'!G5:G8004,A17,'Cases Pending from Prior Years'!O5:O8004,"Unfounded",'Cases Pending from Prior Years'!K5:K8004,"&gt;="&amp;DATE(2021,10,1),'Cases Pending from Prior Years'!K5:K8004,"&lt;="&amp;DATE(2021,12,31),'Cases Pending from Prior Years'!M5:M8004,"Closed")</f>
        <v>0</v>
      </c>
      <c r="O17" s="5">
        <f>COUNTIFS('Cases Opened'!G5:G8004,A17,'Cases Opened'!O5:O8004,"Administratively Closed",'Cases Opened'!K5:K8004,"&gt;="&amp;DATE(2021,10,1),'Cases Opened'!K5:K8004,"&lt;="&amp;DATE(2021,12,31),'Cases Opened'!M5:M8004,"Closed")+COUNTIFS('Cases Pending from Prior Years'!G5:G8004,A17,'Cases Pending from Prior Years'!O5:O8004,"Administratively Closed",'Cases Pending from Prior Years'!K5:K8004,"&gt;="&amp;DATE(2021,10,1),'Cases Pending from Prior Years'!K5:K8004,"&lt;="&amp;DATE(2021,12,31),'Cases Pending from Prior Years'!M5:M8004,"Closed")</f>
        <v>0</v>
      </c>
      <c r="P17" s="7">
        <f>COUNTIFS('Cases Opened'!G5:G8004,A17,'Cases Opened'!O5:O8004,"Sustained",'Cases Opened'!K5:K8004,"&gt;="&amp;DATE(2021,10,1),'Cases Opened'!K5:K8004,"&lt;="&amp;DATE(2021,12,31),'Cases Opened'!M5:M8004,"Closed")+COUNTIFS('Cases Pending from Prior Years'!G5:G8004,A17,'Cases Pending from Prior Years'!O5:O8004,"Sustained",'Cases Pending from Prior Years'!K5:K8004,"&gt;="&amp;DATE(2021,10,1),'Cases Pending from Prior Years'!K5:K8004,"&lt;="&amp;DATE(2021,12,31),'Cases Pending from Prior Years'!M5:M8004,"Closed")</f>
        <v>0</v>
      </c>
      <c r="Q17" s="5">
        <f t="shared" ref="Q17:Q24" si="0">(B17+C17)-D17</f>
        <v>0</v>
      </c>
    </row>
    <row r="18" spans="1:17" x14ac:dyDescent="0.25">
      <c r="A18" s="1" t="s">
        <v>10</v>
      </c>
      <c r="B18">
        <f>'Q3 Summary Template'!Q18</f>
        <v>0</v>
      </c>
      <c r="C18">
        <f>COUNTIFS('Cases Opened'!G5:G8004,A18,'Cases Opened'!B5:B8004,"&gt;="&amp;DATE(2021,10,1),'Cases Opened'!B5:B8004,"&lt;="&amp;DATE(2021,12,31))</f>
        <v>0</v>
      </c>
      <c r="D18">
        <f>COUNTIFS('Cases Opened'!G5:G8004,A18,'Cases Opened'!K5:K8004,"&gt;="&amp;DATE(2021,10,1),'Cases Opened'!K5:K8004,"&lt;="&amp;DATE(2021,12,31),'Cases Opened'!M5:M8004,"Closed")+COUNTIFS('Cases Pending from Prior Years'!G5:G8004,A18,'Cases Pending from Prior Years'!K5:K8004,"&gt;="&amp;DATE(2021,10,1),'Cases Pending from Prior Years'!K5:K8004,"&lt;="&amp;DATE(2021,12,31),'Cases Pending from Prior Years'!M5:M8004,"Closed")</f>
        <v>0</v>
      </c>
      <c r="E18" s="2">
        <f>COUNTIFS('Cases Opened'!G5:G8004,A18,'Cases Opened'!E5:E8004,"Agency",'Cases Opened'!K5:K8004,"&gt;="&amp;DATE(2021,10,1),'Cases Opened'!K5:K8004,"&lt;="&amp;DATE(2021,12,31),'Cases Opened'!M5:M8004,"Closed")+COUNTIFS('Cases Pending from Prior Years'!G5:G8004,A18,'Cases Pending from Prior Years'!E5:E8004,"Agency",'Cases Pending from Prior Years'!K5:K8004,"&gt;="&amp;DATE(2021,10,1),'Cases Pending from Prior Years'!K5:K8004,"&lt;="&amp;DATE(2021,12,31),'Cases Pending from Prior Years'!M5:M8004,"Closed")</f>
        <v>0</v>
      </c>
      <c r="F18">
        <f>COUNTIFS('Cases Opened'!G5:G8004,A18,'Cases Opened'!E5:E8004,"Civilian",'Cases Opened'!K5:K8004,"&gt;="&amp;DATE(2021,10,1),'Cases Opened'!K5:K8004,"&lt;="&amp;DATE(2021,12,31),'Cases Opened'!M5:M8004,"Closed")+COUNTIFS('Cases Pending from Prior Years'!G5:G8004,A18,'Cases Pending from Prior Years'!E5:E8004,"Civilian",'Cases Pending from Prior Years'!K5:K8004,"&gt;="&amp;DATE(2021,10,1),'Cases Pending from Prior Years'!K5:K8004,"&lt;="&amp;DATE(2021,12,31),'Cases Pending from Prior Years'!M5:M8004,"Closed")</f>
        <v>0</v>
      </c>
      <c r="G18" s="3">
        <f>COUNTIFS('Cases Opened'!G5:G8004,A18,'Cases Opened'!E5:E8004,"Anonymous",'Cases Opened'!K5:K8004,"&gt;="&amp;DATE(2021,10,1),'Cases Opened'!K5:K8004,"&lt;="&amp;DATE(2021,12,31),'Cases Opened'!M5:M8004,"Closed")+COUNTIFS('Cases Pending from Prior Years'!G5:G8004,A18,'Cases Pending from Prior Years'!E5:E8004,"Anonymous",'Cases Pending from Prior Years'!K5:K8004,"&gt;="&amp;DATE(2021,10,1),'Cases Pending from Prior Years'!K5:K8004,"&lt;="&amp;DATE(2021,12,31),'Cases Pending from Prior Years'!M5:M8004,"Closed")</f>
        <v>0</v>
      </c>
      <c r="H18">
        <f>COUNTIFS('Cases Opened'!G5:G8004,A18,'Cases Opened'!N5:N8004,"Conviction",'Cases Opened'!K5:K8004,"&gt;="&amp;DATE(2021,10,1),'Cases Opened'!K5:K8004,"&lt;="&amp;DATE(2021,12,31),'Cases Opened'!M5:M8004,"Closed")+COUNTIFS('Cases Pending from Prior Years'!G5:G8004,A18,'Cases Pending from Prior Years'!N5:N8004,"Conviction",'Cases Pending from Prior Years'!K5:K8004,"&gt;="&amp;DATE(2021,10,1),'Cases Pending from Prior Years'!K5:K8004,"&lt;="&amp;DATE(2021,12,31),'Cases Pending from Prior Years'!M5:M8004,"Closed")</f>
        <v>0</v>
      </c>
      <c r="I18">
        <f>COUNTIFS('Cases Opened'!G5:G8004,A18,'Cases Opened'!N5:N8004,"Diversion",'Cases Opened'!K5:K8004,"&gt;="&amp;DATE(2021,10,1),'Cases Opened'!K5:K8004,"&lt;="&amp;DATE(2021,12,31),'Cases Opened'!M5:M8004,"Closed")+COUNTIFS('Cases Pending from Prior Years'!G5:G8004,A18,'Cases Pending from Prior Years'!N5:N8004,"Diversion",'Cases Pending from Prior Years'!K5:K8004,"&gt;="&amp;DATE(2021,10,1),'Cases Pending from Prior Years'!K5:K8004,"&lt;="&amp;DATE(2021,12,31),'Cases Pending from Prior Years'!M5:M8004,"Closed")</f>
        <v>0</v>
      </c>
      <c r="J18">
        <f>COUNTIFS('Cases Opened'!G5:G8004,A18,'Cases Opened'!N5:N8004,"Acquittal",'Cases Opened'!K5:K8004,"&gt;="&amp;DATE(2021,10,1),'Cases Opened'!K5:K8004,"&lt;="&amp;DATE(2021,12,31),'Cases Opened'!M5:M8004,"Closed")+COUNTIFS('Cases Pending from Prior Years'!G5:G8004,A18,'Cases Pending from Prior Years'!N5:N8004,"Acquittal",'Cases Pending from Prior Years'!K5:K8004,"&gt;="&amp;DATE(2021,10,1),'Cases Pending from Prior Years'!K5:K8004,"&lt;="&amp;DATE(2021,12,31),'Cases Pending from Prior Years'!M5:M8004,"Closed")</f>
        <v>0</v>
      </c>
      <c r="K18">
        <f>COUNTIFS('Cases Opened'!G5:G8004,A18,'Cases Opened'!N5:N8004,"Dismissal",'Cases Opened'!K5:K8004,"&gt;="&amp;DATE(2021,10,1),'Cases Opened'!K5:K8004,"&lt;="&amp;DATE(2021,12,31),'Cases Opened'!M5:M8004,"Closed")+COUNTIFS('Cases Pending from Prior Years'!G5:G8004,A18,'Cases Pending from Prior Years'!N5:N8004,"Dismissal",'Cases Pending from Prior Years'!K5:K8004,"&gt;="&amp;DATE(2021,10,1),'Cases Pending from Prior Years'!K5:K8004,"&lt;="&amp;DATE(2021,12,31),'Cases Pending from Prior Years'!M5:M8004,"Closed")</f>
        <v>0</v>
      </c>
      <c r="L18" s="2">
        <f>COUNTIFS('Cases Opened'!G5:G8004,A18,'Cases Opened'!O5:O8004,"Exonerated",'Cases Opened'!K5:K8004,"&gt;="&amp;DATE(2021,10,1),'Cases Opened'!K5:K8004,"&lt;="&amp;DATE(2021,12,31),'Cases Opened'!M5:M8004,"Closed")+COUNTIFS('Cases Pending from Prior Years'!G5:G8004,A18,'Cases Pending from Prior Years'!O5:O8004,"Exonerated",'Cases Pending from Prior Years'!K5:K8004,"&gt;="&amp;DATE(2021,10,1),'Cases Pending from Prior Years'!K5:K8004,"&lt;="&amp;DATE(2021,12,31),'Cases Pending from Prior Years'!M5:M8004,"Closed")</f>
        <v>0</v>
      </c>
      <c r="M18">
        <f>COUNTIFS('Cases Opened'!G5:G8004,A18,'Cases Opened'!O5:O8004,"Not Sustained",'Cases Opened'!K5:K8004,"&gt;="&amp;DATE(2021,10,1),'Cases Opened'!K5:K8004,"&lt;="&amp;DATE(2021,12,31),'Cases Opened'!M5:M8004,"Closed")+COUNTIFS('Cases Pending from Prior Years'!G5:G8004,A18,'Cases Pending from Prior Years'!O5:O8004,"Not Sustained",'Cases Pending from Prior Years'!K5:K8004,"&gt;="&amp;DATE(2021,10,1),'Cases Pending from Prior Years'!K5:K8004,"&lt;="&amp;DATE(2021,12,31),'Cases Pending from Prior Years'!M5:M8004,"Closed")</f>
        <v>0</v>
      </c>
      <c r="N18">
        <f>COUNTIFS('Cases Opened'!G5:G8004,A18,'Cases Opened'!O5:O8004,"Unfounded",'Cases Opened'!K5:K8004,"&gt;="&amp;DATE(2021,10,1),'Cases Opened'!K5:K8004,"&lt;="&amp;DATE(2021,12,31),'Cases Opened'!M5:M8004,"Closed")+COUNTIFS('Cases Pending from Prior Years'!G5:G8004,A18,'Cases Pending from Prior Years'!O5:O8004,"Unfounded",'Cases Pending from Prior Years'!K5:K8004,"&gt;="&amp;DATE(2021,10,1),'Cases Pending from Prior Years'!K5:K8004,"&lt;="&amp;DATE(2021,12,31),'Cases Pending from Prior Years'!M5:M8004,"Closed")</f>
        <v>0</v>
      </c>
      <c r="O18">
        <f>COUNTIFS('Cases Opened'!G5:G8004,A18,'Cases Opened'!O5:O8004,"Administratively Closed",'Cases Opened'!K5:K8004,"&gt;="&amp;DATE(2021,10,1),'Cases Opened'!K5:K8004,"&lt;="&amp;DATE(2021,12,31),'Cases Opened'!M5:M8004,"Closed")+COUNTIFS('Cases Pending from Prior Years'!G5:G8004,A18,'Cases Pending from Prior Years'!O5:O8004,"Administratively Closed",'Cases Pending from Prior Years'!K5:K8004,"&gt;="&amp;DATE(2021,10,1),'Cases Pending from Prior Years'!K5:K8004,"&lt;="&amp;DATE(2021,12,31),'Cases Pending from Prior Years'!M5:M8004,"Closed")</f>
        <v>0</v>
      </c>
      <c r="P18" s="3">
        <f>COUNTIFS('Cases Opened'!G5:G8004,A18,'Cases Opened'!O5:O8004,"Sustained",'Cases Opened'!K5:K8004,"&gt;="&amp;DATE(2021,10,1),'Cases Opened'!K5:K8004,"&lt;="&amp;DATE(2021,12,31),'Cases Opened'!M5:M8004,"Closed")+COUNTIFS('Cases Pending from Prior Years'!G5:G8004,A18,'Cases Pending from Prior Years'!O5:O8004,"Sustained",'Cases Pending from Prior Years'!K5:K8004,"&gt;="&amp;DATE(2021,10,1),'Cases Pending from Prior Years'!K5:K8004,"&lt;="&amp;DATE(2021,12,31),'Cases Pending from Prior Years'!M5:M8004,"Closed")</f>
        <v>0</v>
      </c>
      <c r="Q18">
        <f t="shared" si="0"/>
        <v>0</v>
      </c>
    </row>
    <row r="19" spans="1:17" x14ac:dyDescent="0.25">
      <c r="A19" s="4" t="s">
        <v>9</v>
      </c>
      <c r="B19" s="5">
        <f>'Q3 Summary Template'!Q19</f>
        <v>0</v>
      </c>
      <c r="C19" s="5">
        <f>COUNTIFS('Cases Opened'!G5:G8004,A19,'Cases Opened'!B5:B8004,"&gt;="&amp;DATE(2021,10,1),'Cases Opened'!B5:B8004,"&lt;="&amp;DATE(2021,12,31))</f>
        <v>0</v>
      </c>
      <c r="D19" s="5">
        <f>COUNTIFS('Cases Opened'!G5:G8004,A19,'Cases Opened'!K5:K8004,"&gt;="&amp;DATE(2021,10,1),'Cases Opened'!K5:K8004,"&lt;="&amp;DATE(2021,12,31),'Cases Opened'!M5:M8004,"Closed")+COUNTIFS('Cases Pending from Prior Years'!G5:G8004,A19,'Cases Pending from Prior Years'!K5:K8004,"&gt;="&amp;DATE(2021,10,1),'Cases Pending from Prior Years'!K5:K8004,"&lt;="&amp;DATE(2021,12,31),'Cases Pending from Prior Years'!M5:M8004,"Closed")</f>
        <v>0</v>
      </c>
      <c r="E19" s="6">
        <f>COUNTIFS('Cases Opened'!G5:G8004,A19,'Cases Opened'!E5:E8004,"Agency",'Cases Opened'!K5:K8004,"&gt;="&amp;DATE(2021,10,1),'Cases Opened'!K5:K8004,"&lt;="&amp;DATE(2021,12,31),'Cases Opened'!M5:M8004,"Closed")+COUNTIFS('Cases Pending from Prior Years'!G5:G8004,A19,'Cases Pending from Prior Years'!E5:E8004,"Agency",'Cases Pending from Prior Years'!K5:K8004,"&gt;="&amp;DATE(2021,10,1),'Cases Pending from Prior Years'!K5:K8004,"&lt;="&amp;DATE(2021,12,31),'Cases Pending from Prior Years'!M5:M8004,"Closed")</f>
        <v>0</v>
      </c>
      <c r="F19" s="5">
        <f>COUNTIFS('Cases Opened'!G5:G8004,A19,'Cases Opened'!E5:E8004,"Civilian",'Cases Opened'!K5:K8004,"&gt;="&amp;DATE(2021,10,1),'Cases Opened'!K5:K8004,"&lt;="&amp;DATE(2021,12,31),'Cases Opened'!M5:M8004,"Closed")+COUNTIFS('Cases Pending from Prior Years'!G5:G8004,A19,'Cases Pending from Prior Years'!E5:E8004,"Civilian",'Cases Pending from Prior Years'!K5:K8004,"&gt;="&amp;DATE(2021,10,1),'Cases Pending from Prior Years'!K5:K8004,"&lt;="&amp;DATE(2021,12,31),'Cases Pending from Prior Years'!M5:M8004,"Closed")</f>
        <v>0</v>
      </c>
      <c r="G19" s="7">
        <f>COUNTIFS('Cases Opened'!G5:G8004,A19,'Cases Opened'!E5:E8004,"Anonymous",'Cases Opened'!K5:K8004,"&gt;="&amp;DATE(2021,10,1),'Cases Opened'!K5:K8004,"&lt;="&amp;DATE(2021,12,31),'Cases Opened'!M5:M8004,"Closed")+COUNTIFS('Cases Pending from Prior Years'!G5:G8004,A19,'Cases Pending from Prior Years'!E5:E8004,"Anonymous",'Cases Pending from Prior Years'!K5:K8004,"&gt;="&amp;DATE(2021,10,1),'Cases Pending from Prior Years'!K5:K8004,"&lt;="&amp;DATE(2021,12,31),'Cases Pending from Prior Years'!M5:M8004,"Closed")</f>
        <v>0</v>
      </c>
      <c r="H19" s="5">
        <f>COUNTIFS('Cases Opened'!G5:G8004,A19,'Cases Opened'!N5:N8004,"Conviction",'Cases Opened'!K5:K8004,"&gt;="&amp;DATE(2021,10,1),'Cases Opened'!K5:K8004,"&lt;="&amp;DATE(2021,12,31),'Cases Opened'!M5:M8004,"Closed")+COUNTIFS('Cases Pending from Prior Years'!G5:G8004,A19,'Cases Pending from Prior Years'!N5:N8004,"Conviction",'Cases Pending from Prior Years'!K5:K8004,"&gt;="&amp;DATE(2021,10,1),'Cases Pending from Prior Years'!K5:K8004,"&lt;="&amp;DATE(2021,12,31),'Cases Pending from Prior Years'!M5:M8004,"Closed")</f>
        <v>0</v>
      </c>
      <c r="I19" s="5">
        <f>COUNTIFS('Cases Opened'!G5:G8004,A19,'Cases Opened'!N5:N8004,"Diversion",'Cases Opened'!K5:K8004,"&gt;="&amp;DATE(2021,10,1),'Cases Opened'!K5:K8004,"&lt;="&amp;DATE(2021,12,31),'Cases Opened'!M5:M8004,"Closed")+COUNTIFS('Cases Pending from Prior Years'!G5:G8004,A19,'Cases Pending from Prior Years'!N5:N8004,"Diversion",'Cases Pending from Prior Years'!K5:K8004,"&gt;="&amp;DATE(2021,10,1),'Cases Pending from Prior Years'!K5:K8004,"&lt;="&amp;DATE(2021,12,31),'Cases Pending from Prior Years'!M5:M8004,"Closed")</f>
        <v>0</v>
      </c>
      <c r="J19" s="5">
        <f>COUNTIFS('Cases Opened'!G5:G8004,A19,'Cases Opened'!N5:N8004,"Acquittal",'Cases Opened'!K5:K8004,"&gt;="&amp;DATE(2021,10,1),'Cases Opened'!K5:K8004,"&lt;="&amp;DATE(2021,12,31),'Cases Opened'!M5:M8004,"Closed")+COUNTIFS('Cases Pending from Prior Years'!G5:G8004,A19,'Cases Pending from Prior Years'!N5:N8004,"Acquittal",'Cases Pending from Prior Years'!K5:K8004,"&gt;="&amp;DATE(2021,10,1),'Cases Pending from Prior Years'!K5:K8004,"&lt;="&amp;DATE(2021,12,31),'Cases Pending from Prior Years'!M5:M8004,"Closed")</f>
        <v>0</v>
      </c>
      <c r="K19" s="5">
        <f>COUNTIFS('Cases Opened'!G5:G8004,A19,'Cases Opened'!N5:N8004,"Dismissal",'Cases Opened'!K5:K8004,"&gt;="&amp;DATE(2021,10,1),'Cases Opened'!K5:K8004,"&lt;="&amp;DATE(2021,12,31),'Cases Opened'!M5:M8004,"Closed")+COUNTIFS('Cases Pending from Prior Years'!G5:G8004,A19,'Cases Pending from Prior Years'!N5:N8004,"Dismissal",'Cases Pending from Prior Years'!K5:K8004,"&gt;="&amp;DATE(2021,10,1),'Cases Pending from Prior Years'!K5:K8004,"&lt;="&amp;DATE(2021,12,31),'Cases Pending from Prior Years'!M5:M8004,"Closed")</f>
        <v>0</v>
      </c>
      <c r="L19" s="6">
        <f>COUNTIFS('Cases Opened'!G5:G8004,A19,'Cases Opened'!O5:O8004,"Exonerated",'Cases Opened'!K5:K8004,"&gt;="&amp;DATE(2021,10,1),'Cases Opened'!K5:K8004,"&lt;="&amp;DATE(2021,12,31),'Cases Opened'!M5:M8004,"Closed")+COUNTIFS('Cases Pending from Prior Years'!G5:G8004,A19,'Cases Pending from Prior Years'!O5:O8004,"Exonerated",'Cases Pending from Prior Years'!K5:K8004,"&gt;="&amp;DATE(2021,10,1),'Cases Pending from Prior Years'!K5:K8004,"&lt;="&amp;DATE(2021,12,31),'Cases Pending from Prior Years'!M5:M8004,"Closed")</f>
        <v>0</v>
      </c>
      <c r="M19" s="5">
        <f>COUNTIFS('Cases Opened'!G5:G8004,A19,'Cases Opened'!O5:O8004,"Not Sustained",'Cases Opened'!K5:K8004,"&gt;="&amp;DATE(2021,10,1),'Cases Opened'!K5:K8004,"&lt;="&amp;DATE(2021,12,31),'Cases Opened'!M5:M8004,"Closed")+COUNTIFS('Cases Pending from Prior Years'!G5:G8004,A19,'Cases Pending from Prior Years'!O5:O8004,"Not Sustained",'Cases Pending from Prior Years'!K5:K8004,"&gt;="&amp;DATE(2021,10,1),'Cases Pending from Prior Years'!K5:K8004,"&lt;="&amp;DATE(2021,12,31),'Cases Pending from Prior Years'!M5:M8004,"Closed")</f>
        <v>0</v>
      </c>
      <c r="N19" s="5">
        <f>COUNTIFS('Cases Opened'!G5:G8004,A19,'Cases Opened'!O5:O8004,"Unfounded",'Cases Opened'!K5:K8004,"&gt;="&amp;DATE(2021,10,1),'Cases Opened'!K5:K8004,"&lt;="&amp;DATE(2021,12,31),'Cases Opened'!M5:M8004,"Closed")+COUNTIFS('Cases Pending from Prior Years'!G5:G8004,A19,'Cases Pending from Prior Years'!O5:O8004,"Unfounded",'Cases Pending from Prior Years'!K5:K8004,"&gt;="&amp;DATE(2021,10,1),'Cases Pending from Prior Years'!K5:K8004,"&lt;="&amp;DATE(2021,12,31),'Cases Pending from Prior Years'!M5:M8004,"Closed")</f>
        <v>0</v>
      </c>
      <c r="O19" s="5">
        <f>COUNTIFS('Cases Opened'!G5:G8004,A19,'Cases Opened'!O5:O8004,"Administratively Closed",'Cases Opened'!K5:K8004,"&gt;="&amp;DATE(2021,10,1),'Cases Opened'!K5:K8004,"&lt;="&amp;DATE(2021,12,31),'Cases Opened'!M5:M8004,"Closed")+COUNTIFS('Cases Pending from Prior Years'!G5:G8004,A19,'Cases Pending from Prior Years'!O5:O8004,"Administratively Closed",'Cases Pending from Prior Years'!K5:K8004,"&gt;="&amp;DATE(2021,10,1),'Cases Pending from Prior Years'!K5:K8004,"&lt;="&amp;DATE(2021,12,31),'Cases Pending from Prior Years'!M5:M8004,"Closed")</f>
        <v>0</v>
      </c>
      <c r="P19" s="7">
        <f>COUNTIFS('Cases Opened'!G5:G8004,A19,'Cases Opened'!O5:O8004,"Sustained",'Cases Opened'!K5:K8004,"&gt;="&amp;DATE(2021,10,1),'Cases Opened'!K5:K8004,"&lt;="&amp;DATE(2021,12,31),'Cases Opened'!M5:M8004,"Closed")+COUNTIFS('Cases Pending from Prior Years'!G5:G8004,A19,'Cases Pending from Prior Years'!O5:O8004,"Sustained",'Cases Pending from Prior Years'!K5:K8004,"&gt;="&amp;DATE(2021,10,1),'Cases Pending from Prior Years'!K5:K8004,"&lt;="&amp;DATE(2021,12,31),'Cases Pending from Prior Years'!M5:M8004,"Closed")</f>
        <v>0</v>
      </c>
      <c r="Q19" s="5">
        <f t="shared" si="0"/>
        <v>0</v>
      </c>
    </row>
    <row r="20" spans="1:17" x14ac:dyDescent="0.25">
      <c r="A20" s="1" t="s">
        <v>8</v>
      </c>
      <c r="B20">
        <f>'Q3 Summary Template'!Q20</f>
        <v>0</v>
      </c>
      <c r="C20">
        <f>COUNTIFS('Cases Opened'!G5:G8004,A20,'Cases Opened'!B5:B8004,"&gt;="&amp;DATE(2021,10,1),'Cases Opened'!B5:B8004,"&lt;="&amp;DATE(2021,12,31))</f>
        <v>0</v>
      </c>
      <c r="D20">
        <f>COUNTIFS('Cases Opened'!G5:G8004,A20,'Cases Opened'!K5:K8004,"&gt;="&amp;DATE(2021,10,1),'Cases Opened'!K5:K8004,"&lt;="&amp;DATE(2021,12,31),'Cases Opened'!M5:M8004,"Closed")+COUNTIFS('Cases Pending from Prior Years'!G5:G8004,A20,'Cases Pending from Prior Years'!K5:K8004,"&gt;="&amp;DATE(2021,10,1),'Cases Pending from Prior Years'!K5:K8004,"&lt;="&amp;DATE(2021,12,31),'Cases Pending from Prior Years'!M5:M8004,"Closed")</f>
        <v>0</v>
      </c>
      <c r="E20" s="2">
        <f>COUNTIFS('Cases Opened'!G5:G8004,A20,'Cases Opened'!E5:E8004,"Agency",'Cases Opened'!K5:K8004,"&gt;="&amp;DATE(2021,10,1),'Cases Opened'!K5:K8004,"&lt;="&amp;DATE(2021,12,31),'Cases Opened'!M5:M8004,"Closed")+COUNTIFS('Cases Pending from Prior Years'!G5:G8004,A20,'Cases Pending from Prior Years'!E5:E8004,"Agency",'Cases Pending from Prior Years'!K5:K8004,"&gt;="&amp;DATE(2021,10,1),'Cases Pending from Prior Years'!K5:K8004,"&lt;="&amp;DATE(2021,12,31),'Cases Pending from Prior Years'!M5:M8004,"Closed")</f>
        <v>0</v>
      </c>
      <c r="F20">
        <f>COUNTIFS('Cases Opened'!G5:G8004,A20,'Cases Opened'!E5:E8004,"Civilian",'Cases Opened'!K5:K8004,"&gt;="&amp;DATE(2021,10,1),'Cases Opened'!K5:K8004,"&lt;="&amp;DATE(2021,12,31),'Cases Opened'!M5:M8004,"Closed")+COUNTIFS('Cases Pending from Prior Years'!G5:G8004,A20,'Cases Pending from Prior Years'!E5:E8004,"Civilian",'Cases Pending from Prior Years'!K5:K8004,"&gt;="&amp;DATE(2021,10,1),'Cases Pending from Prior Years'!K5:K8004,"&lt;="&amp;DATE(2021,12,31),'Cases Pending from Prior Years'!M5:M8004,"Closed")</f>
        <v>0</v>
      </c>
      <c r="G20" s="3">
        <f>COUNTIFS('Cases Opened'!G5:G8004,A20,'Cases Opened'!E5:E8004,"Anonymous",'Cases Opened'!K5:K8004,"&gt;="&amp;DATE(2021,10,1),'Cases Opened'!K5:K8004,"&lt;="&amp;DATE(2021,12,31),'Cases Opened'!M5:M8004,"Closed")+COUNTIFS('Cases Pending from Prior Years'!G5:G8004,A20,'Cases Pending from Prior Years'!E5:E8004,"Anonymous",'Cases Pending from Prior Years'!K5:K8004,"&gt;="&amp;DATE(2021,10,1),'Cases Pending from Prior Years'!K5:K8004,"&lt;="&amp;DATE(2021,12,31),'Cases Pending from Prior Years'!M5:M8004,"Closed")</f>
        <v>0</v>
      </c>
      <c r="H20">
        <f>COUNTIFS('Cases Opened'!G5:G8004,A20,'Cases Opened'!N5:N8004,"Conviction",'Cases Opened'!K5:K8004,"&gt;="&amp;DATE(2021,10,1),'Cases Opened'!K5:K8004,"&lt;="&amp;DATE(2021,12,31),'Cases Opened'!M5:M8004,"Closed")+COUNTIFS('Cases Pending from Prior Years'!G5:G8004,A20,'Cases Pending from Prior Years'!N5:N8004,"Conviction",'Cases Pending from Prior Years'!K5:K8004,"&gt;="&amp;DATE(2021,10,1),'Cases Pending from Prior Years'!K5:K8004,"&lt;="&amp;DATE(2021,12,31),'Cases Pending from Prior Years'!M5:M8004,"Closed")</f>
        <v>0</v>
      </c>
      <c r="I20">
        <f>COUNTIFS('Cases Opened'!G5:G8004,A20,'Cases Opened'!N5:N8004,"Diversion",'Cases Opened'!K5:K8004,"&gt;="&amp;DATE(2021,10,1),'Cases Opened'!K5:K8004,"&lt;="&amp;DATE(2021,12,31),'Cases Opened'!M5:M8004,"Closed")+COUNTIFS('Cases Pending from Prior Years'!G5:G8004,A20,'Cases Pending from Prior Years'!N5:N8004,"Diversion",'Cases Pending from Prior Years'!K5:K8004,"&gt;="&amp;DATE(2021,10,1),'Cases Pending from Prior Years'!K5:K8004,"&lt;="&amp;DATE(2021,12,31),'Cases Pending from Prior Years'!M5:M8004,"Closed")</f>
        <v>0</v>
      </c>
      <c r="J20">
        <f>COUNTIFS('Cases Opened'!G5:G8004,A20,'Cases Opened'!N5:N8004,"Acquittal",'Cases Opened'!K5:K8004,"&gt;="&amp;DATE(2021,10,1),'Cases Opened'!K5:K8004,"&lt;="&amp;DATE(2021,12,31),'Cases Opened'!M5:M8004,"Closed")+COUNTIFS('Cases Pending from Prior Years'!G5:G8004,A20,'Cases Pending from Prior Years'!N5:N8004,"Acquittal",'Cases Pending from Prior Years'!K5:K8004,"&gt;="&amp;DATE(2021,10,1),'Cases Pending from Prior Years'!K5:K8004,"&lt;="&amp;DATE(2021,12,31),'Cases Pending from Prior Years'!M5:M8004,"Closed")</f>
        <v>0</v>
      </c>
      <c r="K20">
        <f>COUNTIFS('Cases Opened'!G5:G8004,A20,'Cases Opened'!N5:N8004,"Dismissal",'Cases Opened'!K5:K8004,"&gt;="&amp;DATE(2021,10,1),'Cases Opened'!K5:K8004,"&lt;="&amp;DATE(2021,12,31),'Cases Opened'!M5:M8004,"Closed")+COUNTIFS('Cases Pending from Prior Years'!G5:G8004,A20,'Cases Pending from Prior Years'!N5:N8004,"Dismissal",'Cases Pending from Prior Years'!K5:K8004,"&gt;="&amp;DATE(2021,10,1),'Cases Pending from Prior Years'!K5:K8004,"&lt;="&amp;DATE(2021,12,31),'Cases Pending from Prior Years'!M5:M8004,"Closed")</f>
        <v>0</v>
      </c>
      <c r="L20" s="2">
        <f>COUNTIFS('Cases Opened'!G5:G8004,A20,'Cases Opened'!O5:O8004,"Exonerated",'Cases Opened'!K5:K8004,"&gt;="&amp;DATE(2021,10,1),'Cases Opened'!K5:K8004,"&lt;="&amp;DATE(2021,12,31),'Cases Opened'!M5:M8004,"Closed")+COUNTIFS('Cases Pending from Prior Years'!G5:G8004,A20,'Cases Pending from Prior Years'!O5:O8004,"Exonerated",'Cases Pending from Prior Years'!K5:K8004,"&gt;="&amp;DATE(2021,10,1),'Cases Pending from Prior Years'!K5:K8004,"&lt;="&amp;DATE(2021,12,31),'Cases Pending from Prior Years'!M5:M8004,"Closed")</f>
        <v>0</v>
      </c>
      <c r="M20">
        <f>COUNTIFS('Cases Opened'!G5:G8004,A20,'Cases Opened'!O5:O8004,"Not Sustained",'Cases Opened'!K5:K8004,"&gt;="&amp;DATE(2021,10,1),'Cases Opened'!K5:K8004,"&lt;="&amp;DATE(2021,12,31),'Cases Opened'!M5:M8004,"Closed")+COUNTIFS('Cases Pending from Prior Years'!G5:G8004,A20,'Cases Pending from Prior Years'!O5:O8004,"Not Sustained",'Cases Pending from Prior Years'!K5:K8004,"&gt;="&amp;DATE(2021,10,1),'Cases Pending from Prior Years'!K5:K8004,"&lt;="&amp;DATE(2021,12,31),'Cases Pending from Prior Years'!M5:M8004,"Closed")</f>
        <v>0</v>
      </c>
      <c r="N20">
        <f>COUNTIFS('Cases Opened'!G5:G8004,A20,'Cases Opened'!O5:O8004,"Unfounded",'Cases Opened'!K5:K8004,"&gt;="&amp;DATE(2021,10,1),'Cases Opened'!K5:K8004,"&lt;="&amp;DATE(2021,12,31),'Cases Opened'!M5:M8004,"Closed")+COUNTIFS('Cases Pending from Prior Years'!G5:G8004,A20,'Cases Pending from Prior Years'!O5:O8004,"Unfounded",'Cases Pending from Prior Years'!K5:K8004,"&gt;="&amp;DATE(2021,10,1),'Cases Pending from Prior Years'!K5:K8004,"&lt;="&amp;DATE(2021,12,31),'Cases Pending from Prior Years'!M5:M8004,"Closed")</f>
        <v>0</v>
      </c>
      <c r="O20">
        <f>COUNTIFS('Cases Opened'!G5:G8004,A20,'Cases Opened'!O5:O8004,"Administratively Closed",'Cases Opened'!K5:K8004,"&gt;="&amp;DATE(2021,10,1),'Cases Opened'!K5:K8004,"&lt;="&amp;DATE(2021,12,31),'Cases Opened'!M5:M8004,"Closed")+COUNTIFS('Cases Pending from Prior Years'!G5:G8004,A20,'Cases Pending from Prior Years'!O5:O8004,"Administratively Closed",'Cases Pending from Prior Years'!K5:K8004,"&gt;="&amp;DATE(2021,10,1),'Cases Pending from Prior Years'!K5:K8004,"&lt;="&amp;DATE(2021,12,31),'Cases Pending from Prior Years'!M5:M8004,"Closed")</f>
        <v>0</v>
      </c>
      <c r="P20" s="3">
        <f>COUNTIFS('Cases Opened'!G5:G8004,A20,'Cases Opened'!O5:O8004,"Sustained",'Cases Opened'!K5:K8004,"&gt;="&amp;DATE(2021,10,1),'Cases Opened'!K5:K8004,"&lt;="&amp;DATE(2021,12,31),'Cases Opened'!M5:M8004,"Closed")+COUNTIFS('Cases Pending from Prior Years'!G5:G8004,A20,'Cases Pending from Prior Years'!O5:O8004,"Sustained",'Cases Pending from Prior Years'!K5:K8004,"&gt;="&amp;DATE(2021,10,1),'Cases Pending from Prior Years'!K5:K8004,"&lt;="&amp;DATE(2021,12,31),'Cases Pending from Prior Years'!M5:M8004,"Closed")</f>
        <v>0</v>
      </c>
      <c r="Q20">
        <f t="shared" si="0"/>
        <v>0</v>
      </c>
    </row>
    <row r="21" spans="1:17" x14ac:dyDescent="0.25">
      <c r="A21" s="4" t="s">
        <v>7</v>
      </c>
      <c r="B21" s="5">
        <f>'Q3 Summary Template'!Q21</f>
        <v>0</v>
      </c>
      <c r="C21" s="5">
        <f>COUNTIFS('Cases Opened'!G5:G8004,A21,'Cases Opened'!B5:B8004,"&gt;="&amp;DATE(2021,10,1),'Cases Opened'!B5:B8004,"&lt;="&amp;DATE(2021,12,31))</f>
        <v>0</v>
      </c>
      <c r="D21" s="5">
        <f>COUNTIFS('Cases Opened'!G5:G8004,A21,'Cases Opened'!K5:K8004,"&gt;="&amp;DATE(2021,10,1),'Cases Opened'!K5:K8004,"&lt;="&amp;DATE(2021,12,31),'Cases Opened'!M5:M8004,"Closed")+COUNTIFS('Cases Pending from Prior Years'!G5:G8004,A21,'Cases Pending from Prior Years'!K5:K8004,"&gt;="&amp;DATE(2021,10,1),'Cases Pending from Prior Years'!K5:K8004,"&lt;="&amp;DATE(2021,12,31),'Cases Pending from Prior Years'!M5:M8004,"Closed")</f>
        <v>0</v>
      </c>
      <c r="E21" s="6">
        <f>COUNTIFS('Cases Opened'!G5:G8004,A21,'Cases Opened'!E5:E8004,"Agency",'Cases Opened'!K5:K8004,"&gt;="&amp;DATE(2021,10,1),'Cases Opened'!K5:K8004,"&lt;="&amp;DATE(2021,12,31),'Cases Opened'!M5:M8004,"Closed")+COUNTIFS('Cases Pending from Prior Years'!G5:G8004,A21,'Cases Pending from Prior Years'!E5:E8004,"Agency",'Cases Pending from Prior Years'!K5:K8004,"&gt;="&amp;DATE(2021,10,1),'Cases Pending from Prior Years'!K5:K8004,"&lt;="&amp;DATE(2021,12,31),'Cases Pending from Prior Years'!M5:M8004,"Closed")</f>
        <v>0</v>
      </c>
      <c r="F21" s="5">
        <f>COUNTIFS('Cases Opened'!G5:G8004,A21,'Cases Opened'!E5:E8004,"Civilian",'Cases Opened'!K5:K8004,"&gt;="&amp;DATE(2021,10,1),'Cases Opened'!K5:K8004,"&lt;="&amp;DATE(2021,12,31),'Cases Opened'!M5:M8004,"Closed")+COUNTIFS('Cases Pending from Prior Years'!G5:G8004,A21,'Cases Pending from Prior Years'!E5:E8004,"Civilian",'Cases Pending from Prior Years'!K5:K8004,"&gt;="&amp;DATE(2021,10,1),'Cases Pending from Prior Years'!K5:K8004,"&lt;="&amp;DATE(2021,12,31),'Cases Pending from Prior Years'!M5:M8004,"Closed")</f>
        <v>0</v>
      </c>
      <c r="G21" s="7">
        <f>COUNTIFS('Cases Opened'!G5:G8004,A21,'Cases Opened'!E5:E8004,"Anonymous",'Cases Opened'!K5:K8004,"&gt;="&amp;DATE(2021,10,1),'Cases Opened'!K5:K8004,"&lt;="&amp;DATE(2021,12,31),'Cases Opened'!M5:M8004,"Closed")+COUNTIFS('Cases Pending from Prior Years'!G5:G8004,A21,'Cases Pending from Prior Years'!E5:E8004,"Anonymous",'Cases Pending from Prior Years'!K5:K8004,"&gt;="&amp;DATE(2021,10,1),'Cases Pending from Prior Years'!K5:K8004,"&lt;="&amp;DATE(2021,12,31),'Cases Pending from Prior Years'!M5:M8004,"Closed")</f>
        <v>0</v>
      </c>
      <c r="H21" s="5">
        <f>COUNTIFS('Cases Opened'!G5:G8004,A21,'Cases Opened'!N5:N8004,"Conviction",'Cases Opened'!K5:K8004,"&gt;="&amp;DATE(2021,10,1),'Cases Opened'!K5:K8004,"&lt;="&amp;DATE(2021,12,31),'Cases Opened'!M5:M8004,"Closed")+COUNTIFS('Cases Pending from Prior Years'!G5:G8004,A21,'Cases Pending from Prior Years'!N5:N8004,"Conviction",'Cases Pending from Prior Years'!K5:K8004,"&gt;="&amp;DATE(2021,10,1),'Cases Pending from Prior Years'!K5:K8004,"&lt;="&amp;DATE(2021,12,31),'Cases Pending from Prior Years'!M5:M8004,"Closed")</f>
        <v>0</v>
      </c>
      <c r="I21" s="5">
        <f>COUNTIFS('Cases Opened'!G5:G8004,A21,'Cases Opened'!N5:N8004,"Diversion",'Cases Opened'!K5:K8004,"&gt;="&amp;DATE(2021,10,1),'Cases Opened'!K5:K8004,"&lt;="&amp;DATE(2021,12,31),'Cases Opened'!M5:M8004,"Closed")+COUNTIFS('Cases Pending from Prior Years'!G5:G8004,A21,'Cases Pending from Prior Years'!N5:N8004,"Diversion",'Cases Pending from Prior Years'!K5:K8004,"&gt;="&amp;DATE(2021,10,1),'Cases Pending from Prior Years'!K5:K8004,"&lt;="&amp;DATE(2021,12,31),'Cases Pending from Prior Years'!M5:M8004,"Closed")</f>
        <v>0</v>
      </c>
      <c r="J21" s="5">
        <f>COUNTIFS('Cases Opened'!G5:G8004,A21,'Cases Opened'!N5:N8004,"Acquittal",'Cases Opened'!K5:K8004,"&gt;="&amp;DATE(2021,10,1),'Cases Opened'!K5:K8004,"&lt;="&amp;DATE(2021,12,31),'Cases Opened'!M5:M8004,"Closed")+COUNTIFS('Cases Pending from Prior Years'!G5:G8004,A21,'Cases Pending from Prior Years'!N5:N8004,"Acquittal",'Cases Pending from Prior Years'!K5:K8004,"&gt;="&amp;DATE(2021,10,1),'Cases Pending from Prior Years'!K5:K8004,"&lt;="&amp;DATE(2021,12,31),'Cases Pending from Prior Years'!M5:M8004,"Closed")</f>
        <v>0</v>
      </c>
      <c r="K21" s="5">
        <f>COUNTIFS('Cases Opened'!G5:G8004,A21,'Cases Opened'!N5:N8004,"Dismissal",'Cases Opened'!K5:K8004,"&gt;="&amp;DATE(2021,10,1),'Cases Opened'!K5:K8004,"&lt;="&amp;DATE(2021,12,31),'Cases Opened'!M5:M8004,"Closed")+COUNTIFS('Cases Pending from Prior Years'!G5:G8004,A21,'Cases Pending from Prior Years'!N5:N8004,"Dismissal",'Cases Pending from Prior Years'!K5:K8004,"&gt;="&amp;DATE(2021,10,1),'Cases Pending from Prior Years'!K5:K8004,"&lt;="&amp;DATE(2021,12,31),'Cases Pending from Prior Years'!M5:M8004,"Closed")</f>
        <v>0</v>
      </c>
      <c r="L21" s="6">
        <f>COUNTIFS('Cases Opened'!G5:G8004,A21,'Cases Opened'!O5:O8004,"Exonerated",'Cases Opened'!K5:K8004,"&gt;="&amp;DATE(2021,10,1),'Cases Opened'!K5:K8004,"&lt;="&amp;DATE(2021,12,31),'Cases Opened'!M5:M8004,"Closed")+COUNTIFS('Cases Pending from Prior Years'!G5:G8004,A21,'Cases Pending from Prior Years'!O5:O8004,"Exonerated",'Cases Pending from Prior Years'!K5:K8004,"&gt;="&amp;DATE(2021,10,1),'Cases Pending from Prior Years'!K5:K8004,"&lt;="&amp;DATE(2021,12,31),'Cases Pending from Prior Years'!M5:M8004,"Closed")</f>
        <v>0</v>
      </c>
      <c r="M21" s="5">
        <f>COUNTIFS('Cases Opened'!G5:G8004,A21,'Cases Opened'!O5:O8004,"Not Sustained",'Cases Opened'!K5:K8004,"&gt;="&amp;DATE(2021,10,1),'Cases Opened'!K5:K8004,"&lt;="&amp;DATE(2021,12,31),'Cases Opened'!M5:M8004,"Closed")+COUNTIFS('Cases Pending from Prior Years'!G5:G8004,A21,'Cases Pending from Prior Years'!O5:O8004,"Not Sustained",'Cases Pending from Prior Years'!K5:K8004,"&gt;="&amp;DATE(2021,10,1),'Cases Pending from Prior Years'!K5:K8004,"&lt;="&amp;DATE(2021,12,31),'Cases Pending from Prior Years'!M5:M8004,"Closed")</f>
        <v>0</v>
      </c>
      <c r="N21" s="5">
        <f>COUNTIFS('Cases Opened'!G5:G8004,A21,'Cases Opened'!O5:O8004,"Unfounded",'Cases Opened'!K5:K8004,"&gt;="&amp;DATE(2021,10,1),'Cases Opened'!K5:K8004,"&lt;="&amp;DATE(2021,12,31),'Cases Opened'!M5:M8004,"Closed")+COUNTIFS('Cases Pending from Prior Years'!G5:G8004,A21,'Cases Pending from Prior Years'!O5:O8004,"Unfounded",'Cases Pending from Prior Years'!K5:K8004,"&gt;="&amp;DATE(2021,10,1),'Cases Pending from Prior Years'!K5:K8004,"&lt;="&amp;DATE(2021,12,31),'Cases Pending from Prior Years'!M5:M8004,"Closed")</f>
        <v>0</v>
      </c>
      <c r="O21" s="5">
        <f>COUNTIFS('Cases Opened'!G5:G8004,A21,'Cases Opened'!O5:O8004,"Administratively Closed",'Cases Opened'!K5:K8004,"&gt;="&amp;DATE(2021,10,1),'Cases Opened'!K5:K8004,"&lt;="&amp;DATE(2021,12,31),'Cases Opened'!M5:M8004,"Closed")+COUNTIFS('Cases Pending from Prior Years'!G5:G8004,A21,'Cases Pending from Prior Years'!O5:O8004,"Administratively Closed",'Cases Pending from Prior Years'!K5:K8004,"&gt;="&amp;DATE(2021,10,1),'Cases Pending from Prior Years'!K5:K8004,"&lt;="&amp;DATE(2021,12,31),'Cases Pending from Prior Years'!M5:M8004,"Closed")</f>
        <v>0</v>
      </c>
      <c r="P21" s="7">
        <f>COUNTIFS('Cases Opened'!G5:G8004,A21,'Cases Opened'!O5:O8004,"Sustained",'Cases Opened'!K5:K8004,"&gt;="&amp;DATE(2021,10,1),'Cases Opened'!K5:K8004,"&lt;="&amp;DATE(2021,12,31),'Cases Opened'!M5:M8004,"Closed")+COUNTIFS('Cases Pending from Prior Years'!G5:G8004,A21,'Cases Pending from Prior Years'!O5:O8004,"Sustained",'Cases Pending from Prior Years'!K5:K8004,"&gt;="&amp;DATE(2021,10,1),'Cases Pending from Prior Years'!K5:K8004,"&lt;="&amp;DATE(2021,12,31),'Cases Pending from Prior Years'!M5:M8004,"Closed")</f>
        <v>0</v>
      </c>
      <c r="Q21" s="5">
        <f t="shared" si="0"/>
        <v>0</v>
      </c>
    </row>
    <row r="22" spans="1:17" x14ac:dyDescent="0.25">
      <c r="A22" s="1" t="s">
        <v>6</v>
      </c>
      <c r="B22">
        <f>'Q3 Summary Template'!Q22</f>
        <v>0</v>
      </c>
      <c r="C22">
        <f>COUNTIFS('Cases Opened'!G5:G8004,A22,'Cases Opened'!B5:B8004,"&gt;="&amp;DATE(2021,10,1),'Cases Opened'!B5:B8004,"&lt;="&amp;DATE(2021,12,31))</f>
        <v>0</v>
      </c>
      <c r="D22">
        <f>COUNTIFS('Cases Opened'!G5:G8004,A22,'Cases Opened'!K5:K8004,"&gt;="&amp;DATE(2021,10,1),'Cases Opened'!K5:K8004,"&lt;="&amp;DATE(2021,12,31),'Cases Opened'!M5:M8004,"Closed")+COUNTIFS('Cases Pending from Prior Years'!G5:G8004,A22,'Cases Pending from Prior Years'!K5:K8004,"&gt;="&amp;DATE(2021,10,1),'Cases Pending from Prior Years'!K5:K8004,"&lt;="&amp;DATE(2021,12,31),'Cases Pending from Prior Years'!M5:M8004,"Closed")</f>
        <v>0</v>
      </c>
      <c r="E22" s="2">
        <f>COUNTIFS('Cases Opened'!G5:G8004,A22,'Cases Opened'!E5:E8004,"Agency",'Cases Opened'!K5:K8004,"&gt;="&amp;DATE(2021,10,1),'Cases Opened'!K5:K8004,"&lt;="&amp;DATE(2021,12,31),'Cases Opened'!M5:M8004,"Closed")+COUNTIFS('Cases Pending from Prior Years'!G5:G8004,A22,'Cases Pending from Prior Years'!E5:E8004,"Agency",'Cases Pending from Prior Years'!K5:K8004,"&gt;="&amp;DATE(2021,10,1),'Cases Pending from Prior Years'!K5:K8004,"&lt;="&amp;DATE(2021,12,31),'Cases Pending from Prior Years'!M5:M8004,"Closed")</f>
        <v>0</v>
      </c>
      <c r="F22">
        <f>COUNTIFS('Cases Opened'!G5:G8004,A22,'Cases Opened'!E5:E8004,"Civilian",'Cases Opened'!K5:K8004,"&gt;="&amp;DATE(2021,10,1),'Cases Opened'!K5:K8004,"&lt;="&amp;DATE(2021,12,31),'Cases Opened'!M5:M8004,"Closed")+COUNTIFS('Cases Pending from Prior Years'!G5:G8004,A22,'Cases Pending from Prior Years'!E5:E8004,"Civilian",'Cases Pending from Prior Years'!K5:K8004,"&gt;="&amp;DATE(2021,10,1),'Cases Pending from Prior Years'!K5:K8004,"&lt;="&amp;DATE(2021,12,31),'Cases Pending from Prior Years'!M5:M8004,"Closed")</f>
        <v>0</v>
      </c>
      <c r="G22" s="3">
        <f>COUNTIFS('Cases Opened'!G5:G8004,A22,'Cases Opened'!E5:E8004,"Anonymous",'Cases Opened'!K5:K8004,"&gt;="&amp;DATE(2021,10,1),'Cases Opened'!K5:K8004,"&lt;="&amp;DATE(2021,12,31),'Cases Opened'!M5:M8004,"Closed")+COUNTIFS('Cases Pending from Prior Years'!G5:G8004,A22,'Cases Pending from Prior Years'!E5:E8004,"Anonymous",'Cases Pending from Prior Years'!K5:K8004,"&gt;="&amp;DATE(2021,10,1),'Cases Pending from Prior Years'!K5:K8004,"&lt;="&amp;DATE(2021,12,31),'Cases Pending from Prior Years'!M5:M8004,"Closed")</f>
        <v>0</v>
      </c>
      <c r="H22">
        <f>COUNTIFS('Cases Opened'!G5:G8004,A22,'Cases Opened'!N5:N8004,"Conviction",'Cases Opened'!K5:K8004,"&gt;="&amp;DATE(2021,10,1),'Cases Opened'!K5:K8004,"&lt;="&amp;DATE(2021,12,31),'Cases Opened'!M5:M8004,"Closed")+COUNTIFS('Cases Pending from Prior Years'!G5:G8004,A22,'Cases Pending from Prior Years'!N5:N8004,"Conviction",'Cases Pending from Prior Years'!K5:K8004,"&gt;="&amp;DATE(2021,10,1),'Cases Pending from Prior Years'!K5:K8004,"&lt;="&amp;DATE(2021,12,31),'Cases Pending from Prior Years'!M5:M8004,"Closed")</f>
        <v>0</v>
      </c>
      <c r="I22">
        <f>COUNTIFS('Cases Opened'!G5:G8004,A22,'Cases Opened'!N5:N8004,"Diversion",'Cases Opened'!K5:K8004,"&gt;="&amp;DATE(2021,10,1),'Cases Opened'!K5:K8004,"&lt;="&amp;DATE(2021,12,31),'Cases Opened'!M5:M8004,"Closed")+COUNTIFS('Cases Pending from Prior Years'!G5:G8004,A22,'Cases Pending from Prior Years'!N5:N8004,"Diversion",'Cases Pending from Prior Years'!K5:K8004,"&gt;="&amp;DATE(2021,10,1),'Cases Pending from Prior Years'!K5:K8004,"&lt;="&amp;DATE(2021,12,31),'Cases Pending from Prior Years'!M5:M8004,"Closed")</f>
        <v>0</v>
      </c>
      <c r="J22">
        <f>COUNTIFS('Cases Opened'!G5:G8004,A22,'Cases Opened'!N5:N8004,"Acquittal",'Cases Opened'!K5:K8004,"&gt;="&amp;DATE(2021,10,1),'Cases Opened'!K5:K8004,"&lt;="&amp;DATE(2021,12,31),'Cases Opened'!M5:M8004,"Closed")+COUNTIFS('Cases Pending from Prior Years'!G5:G8004,A22,'Cases Pending from Prior Years'!N5:N8004,"Acquittal",'Cases Pending from Prior Years'!K5:K8004,"&gt;="&amp;DATE(2021,10,1),'Cases Pending from Prior Years'!K5:K8004,"&lt;="&amp;DATE(2021,12,31),'Cases Pending from Prior Years'!M5:M8004,"Closed")</f>
        <v>0</v>
      </c>
      <c r="K22">
        <f>COUNTIFS('Cases Opened'!G5:G8004,A22,'Cases Opened'!N5:N8004,"Dismissal",'Cases Opened'!K5:K8004,"&gt;="&amp;DATE(2021,10,1),'Cases Opened'!K5:K8004,"&lt;="&amp;DATE(2021,12,31),'Cases Opened'!M5:M8004,"Closed")+COUNTIFS('Cases Pending from Prior Years'!G5:G8004,A22,'Cases Pending from Prior Years'!N5:N8004,"Dismissal",'Cases Pending from Prior Years'!K5:K8004,"&gt;="&amp;DATE(2021,10,1),'Cases Pending from Prior Years'!K5:K8004,"&lt;="&amp;DATE(2021,12,31),'Cases Pending from Prior Years'!M5:M8004,"Closed")</f>
        <v>0</v>
      </c>
      <c r="L22" s="2">
        <f>COUNTIFS('Cases Opened'!G5:G8004,A22,'Cases Opened'!O5:O8004,"Exonerated",'Cases Opened'!K5:K8004,"&gt;="&amp;DATE(2021,10,1),'Cases Opened'!K5:K8004,"&lt;="&amp;DATE(2021,12,31),'Cases Opened'!M5:M8004,"Closed")+COUNTIFS('Cases Pending from Prior Years'!G5:G8004,A22,'Cases Pending from Prior Years'!O5:O8004,"Exonerated",'Cases Pending from Prior Years'!K5:K8004,"&gt;="&amp;DATE(2021,10,1),'Cases Pending from Prior Years'!K5:K8004,"&lt;="&amp;DATE(2021,12,31),'Cases Pending from Prior Years'!M5:M8004,"Closed")</f>
        <v>0</v>
      </c>
      <c r="M22">
        <f>COUNTIFS('Cases Opened'!G5:G8004,A22,'Cases Opened'!O5:O8004,"Not Sustained",'Cases Opened'!K5:K8004,"&gt;="&amp;DATE(2021,10,1),'Cases Opened'!K5:K8004,"&lt;="&amp;DATE(2021,12,31),'Cases Opened'!M5:M8004,"Closed")+COUNTIFS('Cases Pending from Prior Years'!G5:G8004,A22,'Cases Pending from Prior Years'!O5:O8004,"Not Sustained",'Cases Pending from Prior Years'!K5:K8004,"&gt;="&amp;DATE(2021,10,1),'Cases Pending from Prior Years'!K5:K8004,"&lt;="&amp;DATE(2021,12,31),'Cases Pending from Prior Years'!M5:M8004,"Closed")</f>
        <v>0</v>
      </c>
      <c r="N22">
        <f>COUNTIFS('Cases Opened'!G5:G8004,A22,'Cases Opened'!O5:O8004,"Unfounded",'Cases Opened'!K5:K8004,"&gt;="&amp;DATE(2021,10,1),'Cases Opened'!K5:K8004,"&lt;="&amp;DATE(2021,12,31),'Cases Opened'!M5:M8004,"Closed")+COUNTIFS('Cases Pending from Prior Years'!G5:G8004,A22,'Cases Pending from Prior Years'!O5:O8004,"Unfounded",'Cases Pending from Prior Years'!K5:K8004,"&gt;="&amp;DATE(2021,10,1),'Cases Pending from Prior Years'!K5:K8004,"&lt;="&amp;DATE(2021,12,31),'Cases Pending from Prior Years'!M5:M8004,"Closed")</f>
        <v>0</v>
      </c>
      <c r="O22">
        <f>COUNTIFS('Cases Opened'!G5:G8004,A22,'Cases Opened'!O5:O8004,"Administratively Closed",'Cases Opened'!K5:K8004,"&gt;="&amp;DATE(2021,10,1),'Cases Opened'!K5:K8004,"&lt;="&amp;DATE(2021,12,31),'Cases Opened'!M5:M8004,"Closed")+COUNTIFS('Cases Pending from Prior Years'!G5:G8004,A22,'Cases Pending from Prior Years'!O5:O8004,"Administratively Closed",'Cases Pending from Prior Years'!K5:K8004,"&gt;="&amp;DATE(2021,10,1),'Cases Pending from Prior Years'!K5:K8004,"&lt;="&amp;DATE(2021,12,31),'Cases Pending from Prior Years'!M5:M8004,"Closed")</f>
        <v>0</v>
      </c>
      <c r="P22" s="3">
        <f>COUNTIFS('Cases Opened'!G5:G8004,A22,'Cases Opened'!O5:O8004,"Sustained",'Cases Opened'!K5:K8004,"&gt;="&amp;DATE(2021,10,1),'Cases Opened'!K5:K8004,"&lt;="&amp;DATE(2021,12,31),'Cases Opened'!M5:M8004,"Closed")+COUNTIFS('Cases Pending from Prior Years'!G5:G8004,A22,'Cases Pending from Prior Years'!O5:O8004,"Sustained",'Cases Pending from Prior Years'!K5:K8004,"&gt;="&amp;DATE(2021,10,1),'Cases Pending from Prior Years'!K5:K8004,"&lt;="&amp;DATE(2021,12,31),'Cases Pending from Prior Years'!M5:M8004,"Closed")</f>
        <v>0</v>
      </c>
      <c r="Q22">
        <f t="shared" si="0"/>
        <v>0</v>
      </c>
    </row>
    <row r="23" spans="1:17" x14ac:dyDescent="0.25">
      <c r="A23" s="4" t="s">
        <v>5</v>
      </c>
      <c r="B23" s="5">
        <f>'Q3 Summary Template'!Q23</f>
        <v>0</v>
      </c>
      <c r="C23" s="5">
        <f>COUNTIFS('Cases Opened'!G5:G8004,A23,'Cases Opened'!B5:B8004,"&gt;="&amp;DATE(2021,10,1),'Cases Opened'!B5:B8004,"&lt;="&amp;DATE(2021,12,31))</f>
        <v>0</v>
      </c>
      <c r="D23" s="5">
        <f>COUNTIFS('Cases Opened'!G5:G8004,A23,'Cases Opened'!K5:K8004,"&gt;="&amp;DATE(2021,10,1),'Cases Opened'!K5:K8004,"&lt;="&amp;DATE(2021,12,31),'Cases Opened'!M5:M8004,"Closed")+COUNTIFS('Cases Pending from Prior Years'!G5:G8004,A23,'Cases Pending from Prior Years'!K5:K8004,"&gt;="&amp;DATE(2021,10,1),'Cases Pending from Prior Years'!K5:K8004,"&lt;="&amp;DATE(2021,12,31),'Cases Pending from Prior Years'!M5:M8004,"Closed")</f>
        <v>0</v>
      </c>
      <c r="E23" s="6">
        <f>COUNTIFS('Cases Opened'!G5:G8004,A23,'Cases Opened'!E5:E8004,"Agency",'Cases Opened'!K5:K8004,"&gt;="&amp;DATE(2021,10,1),'Cases Opened'!K5:K8004,"&lt;="&amp;DATE(2021,12,31),'Cases Opened'!M5:M8004,"Closed")+COUNTIFS('Cases Pending from Prior Years'!G5:G8004,A23,'Cases Pending from Prior Years'!E5:E8004,"Agency",'Cases Pending from Prior Years'!K5:K8004,"&gt;="&amp;DATE(2021,10,1),'Cases Pending from Prior Years'!K5:K8004,"&lt;="&amp;DATE(2021,12,31),'Cases Pending from Prior Years'!M5:M8004,"Closed")</f>
        <v>0</v>
      </c>
      <c r="F23" s="5">
        <f>COUNTIFS('Cases Opened'!G5:G8004,A23,'Cases Opened'!E5:E8004,"Civilian",'Cases Opened'!K5:K8004,"&gt;="&amp;DATE(2021,10,1),'Cases Opened'!K5:K8004,"&lt;="&amp;DATE(2021,12,31),'Cases Opened'!M5:M8004,"Closed")+COUNTIFS('Cases Pending from Prior Years'!G5:G8004,A23,'Cases Pending from Prior Years'!E5:E8004,"Civilian",'Cases Pending from Prior Years'!K5:K8004,"&gt;="&amp;DATE(2021,10,1),'Cases Pending from Prior Years'!K5:K8004,"&lt;="&amp;DATE(2021,12,31),'Cases Pending from Prior Years'!M5:M8004,"Closed")</f>
        <v>0</v>
      </c>
      <c r="G23" s="7">
        <f>COUNTIFS('Cases Opened'!G5:G8004,A23,'Cases Opened'!E5:E8004,"Anonymous",'Cases Opened'!K5:K8004,"&gt;="&amp;DATE(2021,10,1),'Cases Opened'!K5:K8004,"&lt;="&amp;DATE(2021,12,31),'Cases Opened'!M5:M8004,"Closed")+COUNTIFS('Cases Pending from Prior Years'!G5:G8004,A23,'Cases Pending from Prior Years'!E5:E8004,"Anonymous",'Cases Pending from Prior Years'!K5:K8004,"&gt;="&amp;DATE(2021,10,1),'Cases Pending from Prior Years'!K5:K8004,"&lt;="&amp;DATE(2021,12,31),'Cases Pending from Prior Years'!M5:M8004,"Closed")</f>
        <v>0</v>
      </c>
      <c r="H23" s="5">
        <f>COUNTIFS('Cases Opened'!G5:G8004,A23,'Cases Opened'!N5:N8004,"Conviction",'Cases Opened'!K5:K8004,"&gt;="&amp;DATE(2021,10,1),'Cases Opened'!K5:K8004,"&lt;="&amp;DATE(2021,12,31),'Cases Opened'!M5:M8004,"Closed")+COUNTIFS('Cases Pending from Prior Years'!G5:G8004,A23,'Cases Pending from Prior Years'!N5:N8004,"Conviction",'Cases Pending from Prior Years'!K5:K8004,"&gt;="&amp;DATE(2021,10,1),'Cases Pending from Prior Years'!K5:K8004,"&lt;="&amp;DATE(2021,12,31),'Cases Pending from Prior Years'!M5:M8004,"Closed")</f>
        <v>0</v>
      </c>
      <c r="I23" s="5">
        <f>COUNTIFS('Cases Opened'!G5:G8004,A23,'Cases Opened'!N5:N8004,"Diversion",'Cases Opened'!K5:K8004,"&gt;="&amp;DATE(2021,10,1),'Cases Opened'!K5:K8004,"&lt;="&amp;DATE(2021,12,31),'Cases Opened'!M5:M8004,"Closed")+COUNTIFS('Cases Pending from Prior Years'!G5:G8004,A23,'Cases Pending from Prior Years'!N5:N8004,"Diversion",'Cases Pending from Prior Years'!K5:K8004,"&gt;="&amp;DATE(2021,10,1),'Cases Pending from Prior Years'!K5:K8004,"&lt;="&amp;DATE(2021,12,31),'Cases Pending from Prior Years'!M5:M8004,"Closed")</f>
        <v>0</v>
      </c>
      <c r="J23" s="5">
        <f>COUNTIFS('Cases Opened'!G5:G8004,A23,'Cases Opened'!N5:N8004,"Acquittal",'Cases Opened'!K5:K8004,"&gt;="&amp;DATE(2021,10,1),'Cases Opened'!K5:K8004,"&lt;="&amp;DATE(2021,12,31),'Cases Opened'!M5:M8004,"Closed")+COUNTIFS('Cases Pending from Prior Years'!G5:G8004,A23,'Cases Pending from Prior Years'!N5:N8004,"Acquittal",'Cases Pending from Prior Years'!K5:K8004,"&gt;="&amp;DATE(2021,10,1),'Cases Pending from Prior Years'!K5:K8004,"&lt;="&amp;DATE(2021,12,31),'Cases Pending from Prior Years'!M5:M8004,"Closed")</f>
        <v>0</v>
      </c>
      <c r="K23" s="5">
        <f>COUNTIFS('Cases Opened'!G5:G8004,A23,'Cases Opened'!N5:N8004,"Dismissal",'Cases Opened'!K5:K8004,"&gt;="&amp;DATE(2021,10,1),'Cases Opened'!K5:K8004,"&lt;="&amp;DATE(2021,12,31),'Cases Opened'!M5:M8004,"Closed")+COUNTIFS('Cases Pending from Prior Years'!G5:G8004,A23,'Cases Pending from Prior Years'!N5:N8004,"Dismissal",'Cases Pending from Prior Years'!K5:K8004,"&gt;="&amp;DATE(2021,10,1),'Cases Pending from Prior Years'!K5:K8004,"&lt;="&amp;DATE(2021,12,31),'Cases Pending from Prior Years'!M5:M8004,"Closed")</f>
        <v>0</v>
      </c>
      <c r="L23" s="6">
        <f>COUNTIFS('Cases Opened'!G5:G8004,A23,'Cases Opened'!O5:O8004,"Exonerated",'Cases Opened'!K5:K8004,"&gt;="&amp;DATE(2021,10,1),'Cases Opened'!K5:K8004,"&lt;="&amp;DATE(2021,12,31),'Cases Opened'!M5:M8004,"Closed")+COUNTIFS('Cases Pending from Prior Years'!G5:G8004,A23,'Cases Pending from Prior Years'!O5:O8004,"Exonerated",'Cases Pending from Prior Years'!K5:K8004,"&gt;="&amp;DATE(2021,10,1),'Cases Pending from Prior Years'!K5:K8004,"&lt;="&amp;DATE(2021,12,31),'Cases Pending from Prior Years'!M5:M8004,"Closed")</f>
        <v>0</v>
      </c>
      <c r="M23" s="5">
        <f>COUNTIFS('Cases Opened'!G5:G8004,A23,'Cases Opened'!O5:O8004,"Not Sustained",'Cases Opened'!K5:K8004,"&gt;="&amp;DATE(2021,10,1),'Cases Opened'!K5:K8004,"&lt;="&amp;DATE(2021,12,31),'Cases Opened'!M5:M8004,"Closed")+COUNTIFS('Cases Pending from Prior Years'!G5:G8004,A23,'Cases Pending from Prior Years'!O5:O8004,"Not Sustained",'Cases Pending from Prior Years'!K5:K8004,"&gt;="&amp;DATE(2021,10,1),'Cases Pending from Prior Years'!K5:K8004,"&lt;="&amp;DATE(2021,12,31),'Cases Pending from Prior Years'!M5:M8004,"Closed")</f>
        <v>0</v>
      </c>
      <c r="N23" s="5">
        <f>COUNTIFS('Cases Opened'!G5:G8004,A23,'Cases Opened'!O5:O8004,"Unfounded",'Cases Opened'!K5:K8004,"&gt;="&amp;DATE(2021,10,1),'Cases Opened'!K5:K8004,"&lt;="&amp;DATE(2021,12,31),'Cases Opened'!M5:M8004,"Closed")+COUNTIFS('Cases Pending from Prior Years'!G5:G8004,A23,'Cases Pending from Prior Years'!O5:O8004,"Unfounded",'Cases Pending from Prior Years'!K5:K8004,"&gt;="&amp;DATE(2021,10,1),'Cases Pending from Prior Years'!K5:K8004,"&lt;="&amp;DATE(2021,12,31),'Cases Pending from Prior Years'!M5:M8004,"Closed")</f>
        <v>0</v>
      </c>
      <c r="O23" s="5">
        <f>COUNTIFS('Cases Opened'!G5:G8004,A23,'Cases Opened'!O5:O8004,"Administratively Closed",'Cases Opened'!K5:K8004,"&gt;="&amp;DATE(2021,10,1),'Cases Opened'!K5:K8004,"&lt;="&amp;DATE(2021,12,31),'Cases Opened'!M5:M8004,"Closed")+COUNTIFS('Cases Pending from Prior Years'!G5:G8004,A23,'Cases Pending from Prior Years'!O5:O8004,"Administratively Closed",'Cases Pending from Prior Years'!K5:K8004,"&gt;="&amp;DATE(2021,10,1),'Cases Pending from Prior Years'!K5:K8004,"&lt;="&amp;DATE(2021,12,31),'Cases Pending from Prior Years'!M5:M8004,"Closed")</f>
        <v>0</v>
      </c>
      <c r="P23" s="7">
        <f>COUNTIFS('Cases Opened'!G5:G8004,A23,'Cases Opened'!O5:O8004,"Sustained",'Cases Opened'!K5:K8004,"&gt;="&amp;DATE(2021,10,1),'Cases Opened'!K5:K8004,"&lt;="&amp;DATE(2021,12,31),'Cases Opened'!M5:M8004,"Closed")+COUNTIFS('Cases Pending from Prior Years'!G5:G8004,A23,'Cases Pending from Prior Years'!O5:O8004,"Sustained",'Cases Pending from Prior Years'!K5:K8004,"&gt;="&amp;DATE(2021,10,1),'Cases Pending from Prior Years'!K5:K8004,"&lt;="&amp;DATE(2021,12,31),'Cases Pending from Prior Years'!M5:M8004,"Closed")</f>
        <v>0</v>
      </c>
      <c r="Q23" s="5">
        <f t="shared" si="0"/>
        <v>0</v>
      </c>
    </row>
    <row r="24" spans="1:17" x14ac:dyDescent="0.25">
      <c r="A24" s="1" t="s">
        <v>4</v>
      </c>
      <c r="B24">
        <f>'Q3 Summary Template'!Q24</f>
        <v>0</v>
      </c>
      <c r="C24">
        <v>1</v>
      </c>
      <c r="D24">
        <v>1</v>
      </c>
      <c r="E24" s="2">
        <v>1</v>
      </c>
      <c r="F24">
        <f>COUNTIFS('Cases Opened'!G5:G8004,A24,'Cases Opened'!E5:E8004,"Civilian",'Cases Opened'!K5:K8004,"&gt;="&amp;DATE(2021,10,1),'Cases Opened'!K5:K8004,"&lt;="&amp;DATE(2021,12,31),'Cases Opened'!M5:M8004,"Closed")+COUNTIFS('Cases Pending from Prior Years'!G5:G8004,A24,'Cases Pending from Prior Years'!E5:E8004,"Civilian",'Cases Pending from Prior Years'!K5:K8004,"&gt;="&amp;DATE(2021,10,1),'Cases Pending from Prior Years'!K5:K8004,"&lt;="&amp;DATE(2021,12,31),'Cases Pending from Prior Years'!M5:M8004,"Closed")</f>
        <v>0</v>
      </c>
      <c r="G24" s="3">
        <f>COUNTIFS('Cases Opened'!G5:G8004,A24,'Cases Opened'!E5:E8004,"Anonymous",'Cases Opened'!K5:K8004,"&gt;="&amp;DATE(2021,10,1),'Cases Opened'!K5:K8004,"&lt;="&amp;DATE(2021,12,31),'Cases Opened'!M5:M8004,"Closed")+COUNTIFS('Cases Pending from Prior Years'!G5:G8004,A24,'Cases Pending from Prior Years'!E5:E8004,"Anonymous",'Cases Pending from Prior Years'!K5:K8004,"&gt;="&amp;DATE(2021,10,1),'Cases Pending from Prior Years'!K5:K8004,"&lt;="&amp;DATE(2021,12,31),'Cases Pending from Prior Years'!M5:M8004,"Closed")</f>
        <v>0</v>
      </c>
      <c r="H24">
        <f>COUNTIFS('Cases Opened'!G5:G8004,A24,'Cases Opened'!N5:N8004,"Conviction",'Cases Opened'!K5:K8004,"&gt;="&amp;DATE(2021,10,1),'Cases Opened'!K5:K8004,"&lt;="&amp;DATE(2021,12,31),'Cases Opened'!M5:M8004,"Closed")+COUNTIFS('Cases Pending from Prior Years'!G5:G8004,A24,'Cases Pending from Prior Years'!N5:N8004,"Conviction",'Cases Pending from Prior Years'!K5:K8004,"&gt;="&amp;DATE(2021,10,1),'Cases Pending from Prior Years'!K5:K8004,"&lt;="&amp;DATE(2021,12,31),'Cases Pending from Prior Years'!M5:M8004,"Closed")</f>
        <v>0</v>
      </c>
      <c r="I24">
        <f>COUNTIFS('Cases Opened'!G5:G8004,A24,'Cases Opened'!N5:N8004,"Diversion",'Cases Opened'!K5:K8004,"&gt;="&amp;DATE(2021,10,1),'Cases Opened'!K5:K8004,"&lt;="&amp;DATE(2021,12,31),'Cases Opened'!M5:M8004,"Closed")+COUNTIFS('Cases Pending from Prior Years'!G5:G8004,A24,'Cases Pending from Prior Years'!N5:N8004,"Diversion",'Cases Pending from Prior Years'!K5:K8004,"&gt;="&amp;DATE(2021,10,1),'Cases Pending from Prior Years'!K5:K8004,"&lt;="&amp;DATE(2021,12,31),'Cases Pending from Prior Years'!M5:M8004,"Closed")</f>
        <v>0</v>
      </c>
      <c r="J24">
        <f>COUNTIFS('Cases Opened'!G5:G8004,A24,'Cases Opened'!N5:N8004,"Acquittal",'Cases Opened'!K5:K8004,"&gt;="&amp;DATE(2021,10,1),'Cases Opened'!K5:K8004,"&lt;="&amp;DATE(2021,12,31),'Cases Opened'!M5:M8004,"Closed")+COUNTIFS('Cases Pending from Prior Years'!G5:G8004,A24,'Cases Pending from Prior Years'!N5:N8004,"Acquittal",'Cases Pending from Prior Years'!K5:K8004,"&gt;="&amp;DATE(2021,10,1),'Cases Pending from Prior Years'!K5:K8004,"&lt;="&amp;DATE(2021,12,31),'Cases Pending from Prior Years'!M5:M8004,"Closed")</f>
        <v>0</v>
      </c>
      <c r="K24">
        <f>COUNTIFS('Cases Opened'!G5:G8004,A24,'Cases Opened'!N5:N8004,"Dismissal",'Cases Opened'!K5:K8004,"&gt;="&amp;DATE(2021,10,1),'Cases Opened'!K5:K8004,"&lt;="&amp;DATE(2021,12,31),'Cases Opened'!M5:M8004,"Closed")+COUNTIFS('Cases Pending from Prior Years'!G5:G8004,A24,'Cases Pending from Prior Years'!N5:N8004,"Dismissal",'Cases Pending from Prior Years'!K5:K8004,"&gt;="&amp;DATE(2021,10,1),'Cases Pending from Prior Years'!K5:K8004,"&lt;="&amp;DATE(2021,12,31),'Cases Pending from Prior Years'!M5:M8004,"Closed")</f>
        <v>0</v>
      </c>
      <c r="L24" s="2">
        <f>COUNTIFS('Cases Opened'!G5:G8004,A24,'Cases Opened'!O5:O8004,"Exonerated",'Cases Opened'!K5:K8004,"&gt;="&amp;DATE(2021,10,1),'Cases Opened'!K5:K8004,"&lt;="&amp;DATE(2021,12,31),'Cases Opened'!M5:M8004,"Closed")+COUNTIFS('Cases Pending from Prior Years'!G5:G8004,A24,'Cases Pending from Prior Years'!O5:O8004,"Exonerated",'Cases Pending from Prior Years'!K5:K8004,"&gt;="&amp;DATE(2021,10,1),'Cases Pending from Prior Years'!K5:K8004,"&lt;="&amp;DATE(2021,12,31),'Cases Pending from Prior Years'!M5:M8004,"Closed")</f>
        <v>0</v>
      </c>
      <c r="M24">
        <f>COUNTIFS('Cases Opened'!G5:G8004,A24,'Cases Opened'!O5:O8004,"Not Sustained",'Cases Opened'!K5:K8004,"&gt;="&amp;DATE(2021,10,1),'Cases Opened'!K5:K8004,"&lt;="&amp;DATE(2021,12,31),'Cases Opened'!M5:M8004,"Closed")+COUNTIFS('Cases Pending from Prior Years'!G5:G8004,A24,'Cases Pending from Prior Years'!O5:O8004,"Not Sustained",'Cases Pending from Prior Years'!K5:K8004,"&gt;="&amp;DATE(2021,10,1),'Cases Pending from Prior Years'!K5:K8004,"&lt;="&amp;DATE(2021,12,31),'Cases Pending from Prior Years'!M5:M8004,"Closed")</f>
        <v>0</v>
      </c>
      <c r="N24">
        <f>COUNTIFS('Cases Opened'!G5:G8004,A24,'Cases Opened'!O5:O8004,"Unfounded",'Cases Opened'!K5:K8004,"&gt;="&amp;DATE(2021,10,1),'Cases Opened'!K5:K8004,"&lt;="&amp;DATE(2021,12,31),'Cases Opened'!M5:M8004,"Closed")+COUNTIFS('Cases Pending from Prior Years'!G5:G8004,A24,'Cases Pending from Prior Years'!O5:O8004,"Unfounded",'Cases Pending from Prior Years'!K5:K8004,"&gt;="&amp;DATE(2021,10,1),'Cases Pending from Prior Years'!K5:K8004,"&lt;="&amp;DATE(2021,12,31),'Cases Pending from Prior Years'!M5:M8004,"Closed")</f>
        <v>0</v>
      </c>
      <c r="O24">
        <f>COUNTIFS('Cases Opened'!G5:G8004,A24,'Cases Opened'!O5:O8004,"Administratively Closed",'Cases Opened'!K5:K8004,"&gt;="&amp;DATE(2021,10,1),'Cases Opened'!K5:K8004,"&lt;="&amp;DATE(2021,12,31),'Cases Opened'!M5:M8004,"Closed")+COUNTIFS('Cases Pending from Prior Years'!G5:G8004,A24,'Cases Pending from Prior Years'!O5:O8004,"Administratively Closed",'Cases Pending from Prior Years'!K5:K8004,"&gt;="&amp;DATE(2021,10,1),'Cases Pending from Prior Years'!K5:K8004,"&lt;="&amp;DATE(2021,12,31),'Cases Pending from Prior Years'!M5:M8004,"Closed")</f>
        <v>0</v>
      </c>
      <c r="P24" s="3">
        <v>1</v>
      </c>
      <c r="Q24">
        <f t="shared" si="0"/>
        <v>0</v>
      </c>
    </row>
    <row r="27" spans="1:17" x14ac:dyDescent="0.25">
      <c r="A27" s="16" t="s">
        <v>588</v>
      </c>
      <c r="B27" s="11">
        <f>SUM(C16:C24)</f>
        <v>1</v>
      </c>
    </row>
    <row r="28" spans="1:17" x14ac:dyDescent="0.25">
      <c r="A28" s="1" t="s">
        <v>589</v>
      </c>
      <c r="B28" s="12">
        <f>SUM(D16:D24)</f>
        <v>1</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67" fitToHeight="0" orientation="landscape" r:id="rId1"/>
  <headerFooter>
    <oddFooter>&amp;LFirst Quarter Internal Affairs Summary&amp;R&amp;D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Q30"/>
  <sheetViews>
    <sheetView tabSelected="1" view="pageBreakPreview" topLeftCell="A7" zoomScaleNormal="100" zoomScaleSheetLayoutView="100" zoomScalePageLayoutView="60" workbookViewId="0">
      <selection activeCell="E30" sqref="E29:E30"/>
    </sheetView>
  </sheetViews>
  <sheetFormatPr defaultRowHeight="15" x14ac:dyDescent="0.25"/>
  <cols>
    <col min="1" max="1" width="20.28515625" customWidth="1"/>
    <col min="2" max="2" width="10.140625" customWidth="1"/>
    <col min="3" max="3" width="8.42578125" bestFit="1" customWidth="1"/>
    <col min="4" max="4" width="7.85546875" customWidth="1"/>
    <col min="5" max="5" width="7.42578125" customWidth="1"/>
    <col min="6" max="6" width="7.5703125" customWidth="1"/>
    <col min="7" max="7" width="6.7109375" customWidth="1"/>
    <col min="8" max="8" width="10.42578125" customWidth="1"/>
    <col min="9" max="9" width="9.140625" customWidth="1"/>
    <col min="10" max="10" width="9.28515625" customWidth="1"/>
    <col min="11" max="11" width="10.140625" customWidth="1"/>
    <col min="12" max="12" width="11.140625" customWidth="1"/>
    <col min="13" max="13" width="9.5703125" customWidth="1"/>
    <col min="14" max="14" width="12.140625" customWidth="1"/>
    <col min="15"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
        <v>643</v>
      </c>
      <c r="N8" s="11"/>
      <c r="O8" s="11"/>
      <c r="P8" s="11"/>
    </row>
    <row r="9" spans="1:17" x14ac:dyDescent="0.25">
      <c r="K9" s="44" t="s">
        <v>38</v>
      </c>
      <c r="L9" s="44"/>
      <c r="M9" s="12">
        <f>'Start Here'!C16</f>
        <v>2022</v>
      </c>
    </row>
    <row r="10" spans="1:17" x14ac:dyDescent="0.25">
      <c r="K10" s="35"/>
      <c r="L10" s="35"/>
    </row>
    <row r="11" spans="1:17" x14ac:dyDescent="0.25">
      <c r="A11" s="46" t="s">
        <v>629</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36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599</v>
      </c>
    </row>
    <row r="16" spans="1:17" x14ac:dyDescent="0.25">
      <c r="A16" s="1" t="s">
        <v>12</v>
      </c>
      <c r="B16">
        <f>'Q1 Summary Template'!B16</f>
        <v>0</v>
      </c>
      <c r="C16">
        <v>1</v>
      </c>
      <c r="D16">
        <v>1</v>
      </c>
      <c r="E16" s="2">
        <f>COUNTIFS('Cases Opened'!G5:G8004,A16,'Cases Opened'!E5:E8004,"Agency",'Cases Opened'!K5:K8004,"&gt;="&amp;DATE(2021,1,1),'Cases Opened'!K5:K8004,"&lt;="&amp;DATE(2021,12,31),'Cases Opened'!M5:M8004,"Closed")+COUNTIFS('Cases Pending from Prior Years'!G5:G8004,A16,'Cases Pending from Prior Years'!E5:E8004,"Agency",'Cases Pending from Prior Years'!K5:K8004,"&gt;="&amp;DATE(2021,1,1),'Cases Pending from Prior Years'!K5:K8004,"&lt;="&amp;DATE(2021,12,31),'Cases Pending from Prior Years'!M5:M8004,"Closed")</f>
        <v>0</v>
      </c>
      <c r="F16">
        <v>1</v>
      </c>
      <c r="G16" s="3">
        <f>COUNTIFS('Cases Opened'!G5:G8004,A16,'Cases Opened'!E5:E8004,"Anonymous",'Cases Opened'!K5:K8004,"&gt;="&amp;DATE(2021,1,1),'Cases Opened'!K5:K8004,"&lt;="&amp;DATE(2021,12,31),'Cases Opened'!M5:M8004,"Closed")+COUNTIFS('Cases Pending from Prior Years'!G5:G8004,A16,'Cases Pending from Prior Years'!E5:E8004,"Anonymous",'Cases Pending from Prior Years'!K5:K8004,"&gt;="&amp;DATE(2021,1,1),'Cases Pending from Prior Years'!K5:K8004,"&lt;="&amp;DATE(2021,12,31),'Cases Pending from Prior Years'!M5:M8004,"Closed")</f>
        <v>0</v>
      </c>
      <c r="H16">
        <f>COUNTIFS('Cases Opened'!G5:G8004,A16,'Cases Opened'!N5:N8004,"Conviction",'Cases Opened'!K5:K8004,"&gt;="&amp;DATE(2021,1,1),'Cases Opened'!K5:K8004,"&lt;="&amp;DATE(2021,12,31),'Cases Opened'!M5:M8004,"Closed")+COUNTIFS('Cases Pending from Prior Years'!G5:G8004,A16,'Cases Pending from Prior Years'!N5:N8004,"Conviction",'Cases Pending from Prior Years'!K5:K8004,"&gt;="&amp;DATE(2021,1,1),'Cases Pending from Prior Years'!K5:K8004,"&lt;="&amp;DATE(2021,12,31),'Cases Pending from Prior Years'!M5:M8004,"Closed")</f>
        <v>0</v>
      </c>
      <c r="I16">
        <f>COUNTIFS('Cases Opened'!G5:G8004,A16,'Cases Opened'!N5:N8004,"Diversion",'Cases Opened'!K5:K8004,"&gt;="&amp;DATE(2021,1,1),'Cases Opened'!K5:K8004,"&lt;="&amp;DATE(2021,12,31),'Cases Opened'!M5:M8004,"Closed")+COUNTIFS('Cases Pending from Prior Years'!G5:G8004,A16,'Cases Pending from Prior Years'!N5:N8004,"Diversion",'Cases Pending from Prior Years'!K5:K8004,"&gt;="&amp;DATE(2021,1,1),'Cases Pending from Prior Years'!K5:K8004,"&lt;="&amp;DATE(2021,12,31),'Cases Pending from Prior Years'!M5:M8004,"Closed")</f>
        <v>0</v>
      </c>
      <c r="J16">
        <f>COUNTIFS('Cases Opened'!G5:G8004,A16,'Cases Opened'!N5:N8004,"Acquittal",'Cases Opened'!K5:K8004,"&gt;="&amp;DATE(2021,1,1),'Cases Opened'!K5:K8004,"&lt;="&amp;DATE(2021,12,31),'Cases Opened'!M5:M8004,"Closed")+COUNTIFS('Cases Pending from Prior Years'!G5:G8004,A16,'Cases Pending from Prior Years'!N5:N8004,"Acquittal",'Cases Pending from Prior Years'!K5:K8004,"&gt;="&amp;DATE(2021,1,1),'Cases Pending from Prior Years'!K5:K8004,"&lt;="&amp;DATE(2021,12,31),'Cases Pending from Prior Years'!M5:M8004,"Closed")</f>
        <v>0</v>
      </c>
      <c r="K16">
        <f>COUNTIFS('Cases Opened'!G5:G8004,A16,'Cases Opened'!N5:N8004,"Dismissal",'Cases Opened'!K5:K8004,"&gt;="&amp;DATE(2021,1,1),'Cases Opened'!K5:K8004,"&lt;="&amp;DATE(2021,12,31),'Cases Opened'!M5:M8004,"Closed")+COUNTIFS('Cases Pending from Prior Years'!G5:G8004,A16,'Cases Pending from Prior Years'!N5:N8004,"Dismissal",'Cases Pending from Prior Years'!K5:K8004,"&gt;="&amp;DATE(2021,1,1),'Cases Pending from Prior Years'!K5:K8004,"&lt;="&amp;DATE(2021,12,31),'Cases Pending from Prior Years'!M5:M8004,"Closed")</f>
        <v>0</v>
      </c>
      <c r="L16" s="2">
        <f>COUNTIFS('Cases Opened'!G5:G8004,A16,'Cases Opened'!O5:O8004,"Exonerated",'Cases Opened'!K5:K8004,"&gt;="&amp;DATE(2021,1,1),'Cases Opened'!K5:K8004,"&lt;="&amp;DATE(2021,12,31),'Cases Opened'!M5:M8004,"Closed")+COUNTIFS('Cases Pending from Prior Years'!G5:G8004,A16,'Cases Pending from Prior Years'!O5:O8004,"Exonerated",'Cases Pending from Prior Years'!K5:K8004,"&gt;="&amp;DATE(2021,1,1),'Cases Pending from Prior Years'!K5:K8004,"&lt;="&amp;DATE(2021,12,31),'Cases Pending from Prior Years'!M5:M8004,"Closed")</f>
        <v>0</v>
      </c>
      <c r="M16">
        <f>COUNTIFS('Cases Opened'!G5:G8004,A16,'Cases Opened'!O5:O8004,"Not Sustained",'Cases Opened'!K5:K8004,"&gt;="&amp;DATE(2021,1,1),'Cases Opened'!K5:K8004,"&lt;="&amp;DATE(2021,12,31),'Cases Opened'!M5:M8004,"Closed")+COUNTIFS('Cases Pending from Prior Years'!G5:G8004,A16,'Cases Pending from Prior Years'!O5:O8004,"Not Sustained",'Cases Pending from Prior Years'!K5:K8004,"&gt;="&amp;DATE(2021,1,1),'Cases Pending from Prior Years'!K5:K8004,"&lt;="&amp;DATE(2021,12,31),'Cases Pending from Prior Years'!M5:M8004,"Closed")</f>
        <v>0</v>
      </c>
      <c r="N16">
        <v>1</v>
      </c>
      <c r="O16">
        <v>1</v>
      </c>
      <c r="P16" s="3">
        <f>COUNTIFS('Cases Opened'!G5:G8004,A16,'Cases Opened'!O5:O8004,"Sustained",'Cases Opened'!K5:K8004,"&gt;="&amp;DATE(2021,1,1),'Cases Opened'!K5:K8004,"&lt;="&amp;DATE(2021,12,31),'Cases Opened'!M5:M8004,"Closed")+COUNTIFS('Cases Pending from Prior Years'!G5:G8004,A16,'Cases Pending from Prior Years'!O5:O8004,"Sustained",'Cases Pending from Prior Years'!K5:K8004,"&gt;="&amp;DATE(2021,1,1),'Cases Pending from Prior Years'!K5:K8004,"&lt;="&amp;DATE(2021,12,31),'Cases Pending from Prior Years'!M5:M8004,"Closed")</f>
        <v>0</v>
      </c>
      <c r="Q16">
        <f>(B16+C16)-D16</f>
        <v>0</v>
      </c>
    </row>
    <row r="17" spans="1:17" x14ac:dyDescent="0.25">
      <c r="A17" s="4" t="s">
        <v>11</v>
      </c>
      <c r="B17" s="5">
        <f>'Q1 Summary Template'!B17</f>
        <v>0</v>
      </c>
      <c r="C17" s="5">
        <f>COUNTIFS('Cases Opened'!G5:G8004,A17,'Cases Opened'!B5:B8004,"&gt;="&amp;DATE(2021,1,1),'Cases Opened'!B5:B8004,"&lt;="&amp;DATE(2021,12,31))</f>
        <v>0</v>
      </c>
      <c r="D17" s="5">
        <f>COUNTIFS('Cases Opened'!G5:G8004,A17,'Cases Opened'!K5:K8004,"&gt;="&amp;DATE(2021,1,1),'Cases Opened'!K5:K8004,"&lt;="&amp;DATE(2021,12,31),'Cases Opened'!M5:M8004,"Closed")+COUNTIFS('Cases Pending from Prior Years'!G5:G8004,A17,'Cases Pending from Prior Years'!K5:K8004,"&gt;="&amp;DATE(2021,1,1),'Cases Pending from Prior Years'!K5:K8004,"&lt;="&amp;DATE(2021,12,31),'Cases Pending from Prior Years'!M5:M8004,"Closed")</f>
        <v>0</v>
      </c>
      <c r="E17" s="6">
        <f>COUNTIFS('Cases Opened'!G5:G8004,A17,'Cases Opened'!E5:E8004,"Agency",'Cases Opened'!K5:K8004,"&gt;="&amp;DATE(2021,1,1),'Cases Opened'!K5:K8004,"&lt;="&amp;DATE(2021,12,31),'Cases Opened'!M5:M8004,"Closed")+COUNTIFS('Cases Pending from Prior Years'!G5:G8004,A17,'Cases Pending from Prior Years'!E5:E8004,"Agency",'Cases Pending from Prior Years'!K5:K8004,"&gt;="&amp;DATE(2021,1,1),'Cases Pending from Prior Years'!K5:K8004,"&lt;="&amp;DATE(2021,12,31),'Cases Pending from Prior Years'!M5:M8004,"Closed")</f>
        <v>0</v>
      </c>
      <c r="F17" s="5">
        <f>COUNTIFS('Cases Opened'!G5:G8004,A17,'Cases Opened'!E5:E8004,"Civilian",'Cases Opened'!K5:K8004,"&gt;="&amp;DATE(2021,1,1),'Cases Opened'!K5:K8004,"&lt;="&amp;DATE(2021,12,31),'Cases Opened'!M5:M8004,"Closed")+COUNTIFS('Cases Pending from Prior Years'!G5:G8004,A17,'Cases Pending from Prior Years'!E5:E8004,"Civilian",'Cases Pending from Prior Years'!K5:K8004,"&gt;="&amp;DATE(2021,1,1),'Cases Pending from Prior Years'!K5:K8004,"&lt;="&amp;DATE(2021,12,31),'Cases Pending from Prior Years'!M5:M8004,"Closed")</f>
        <v>0</v>
      </c>
      <c r="G17" s="7">
        <f>COUNTIFS('Cases Opened'!G5:G8004,A17,'Cases Opened'!E5:E8004,"Anonymous",'Cases Opened'!K5:K8004,"&gt;="&amp;DATE(2021,1,1),'Cases Opened'!K5:K8004,"&lt;="&amp;DATE(2021,12,31),'Cases Opened'!M5:M8004,"Closed")+COUNTIFS('Cases Pending from Prior Years'!G5:G8004,A17,'Cases Pending from Prior Years'!E5:E8004,"Anonymous",'Cases Pending from Prior Years'!K5:K8004,"&gt;="&amp;DATE(2021,1,1),'Cases Pending from Prior Years'!K5:K8004,"&lt;="&amp;DATE(2021,12,31),'Cases Pending from Prior Years'!M5:M8004,"Closed")</f>
        <v>0</v>
      </c>
      <c r="H17" s="5">
        <f>COUNTIFS('Cases Opened'!G5:G8004,A17,'Cases Opened'!N5:N8004,"Conviction",'Cases Opened'!K5:K8004,"&gt;="&amp;DATE(2021,1,1),'Cases Opened'!K5:K8004,"&lt;="&amp;DATE(2021,12,31),'Cases Opened'!M5:M8004,"Closed")+COUNTIFS('Cases Pending from Prior Years'!G5:G8004,A17,'Cases Pending from Prior Years'!N5:N8004,"Conviction",'Cases Pending from Prior Years'!K5:K8004,"&gt;="&amp;DATE(2021,1,1),'Cases Pending from Prior Years'!K5:K8004,"&lt;="&amp;DATE(2021,12,31),'Cases Pending from Prior Years'!M5:M8004,"Closed")</f>
        <v>0</v>
      </c>
      <c r="I17" s="5">
        <f>COUNTIFS('Cases Opened'!G5:G8004,A17,'Cases Opened'!N5:N8004,"Diversion",'Cases Opened'!K5:K8004,"&gt;="&amp;DATE(2021,1,1),'Cases Opened'!K5:K8004,"&lt;="&amp;DATE(2021,12,31),'Cases Opened'!M5:M8004,"Closed")+COUNTIFS('Cases Pending from Prior Years'!G5:G8004,A17,'Cases Pending from Prior Years'!N5:N8004,"Diversion",'Cases Pending from Prior Years'!K5:K8004,"&gt;="&amp;DATE(2021,1,1),'Cases Pending from Prior Years'!K5:K8004,"&lt;="&amp;DATE(2021,12,31),'Cases Pending from Prior Years'!M5:M8004,"Closed")</f>
        <v>0</v>
      </c>
      <c r="J17" s="5">
        <f>COUNTIFS('Cases Opened'!G5:G8004,A17,'Cases Opened'!N5:N8004,"Acquittal",'Cases Opened'!K5:K8004,"&gt;="&amp;DATE(2021,1,1),'Cases Opened'!K5:K8004,"&lt;="&amp;DATE(2021,12,31),'Cases Opened'!M5:M8004,"Closed")+COUNTIFS('Cases Pending from Prior Years'!G5:G8004,A17,'Cases Pending from Prior Years'!N5:N8004,"Acquittal",'Cases Pending from Prior Years'!K5:K8004,"&gt;="&amp;DATE(2021,1,1),'Cases Pending from Prior Years'!K5:K8004,"&lt;="&amp;DATE(2021,12,31),'Cases Pending from Prior Years'!M5:M8004,"Closed")</f>
        <v>0</v>
      </c>
      <c r="K17" s="5">
        <f>COUNTIFS('Cases Opened'!G5:G8004,A17,'Cases Opened'!N5:N8004,"Dismissal",'Cases Opened'!K5:K8004,"&gt;="&amp;DATE(2021,1,1),'Cases Opened'!K5:K8004,"&lt;="&amp;DATE(2021,12,31),'Cases Opened'!M5:M8004,"Closed")+COUNTIFS('Cases Pending from Prior Years'!G5:G8004,A17,'Cases Pending from Prior Years'!N5:N8004,"Dismissal",'Cases Pending from Prior Years'!K5:K8004,"&gt;="&amp;DATE(2021,1,1),'Cases Pending from Prior Years'!K5:K8004,"&lt;="&amp;DATE(2021,12,31),'Cases Pending from Prior Years'!M5:M8004,"Closed")</f>
        <v>0</v>
      </c>
      <c r="L17" s="6">
        <f>COUNTIFS('Cases Opened'!G5:G8004,A17,'Cases Opened'!O5:O8004,"Exonerated",'Cases Opened'!K5:K8004,"&gt;="&amp;DATE(2021,1,1),'Cases Opened'!K5:K8004,"&lt;="&amp;DATE(2021,12,31),'Cases Opened'!M5:M8004,"Closed")+COUNTIFS('Cases Pending from Prior Years'!G5:G8004,A17,'Cases Pending from Prior Years'!O5:O8004,"Exonerated",'Cases Pending from Prior Years'!K5:K8004,"&gt;="&amp;DATE(2021,1,1),'Cases Pending from Prior Years'!K5:K8004,"&lt;="&amp;DATE(2021,12,31),'Cases Pending from Prior Years'!M5:M8004,"Closed")</f>
        <v>0</v>
      </c>
      <c r="M17" s="5">
        <f>COUNTIFS('Cases Opened'!G5:G8004,A17,'Cases Opened'!O5:O8004,"Not Sustained",'Cases Opened'!K5:K8004,"&gt;="&amp;DATE(2021,1,1),'Cases Opened'!K5:K8004,"&lt;="&amp;DATE(2021,12,31),'Cases Opened'!M5:M8004,"Closed")+COUNTIFS('Cases Pending from Prior Years'!G5:G8004,A17,'Cases Pending from Prior Years'!O5:O8004,"Not Sustained",'Cases Pending from Prior Years'!K5:K8004,"&gt;="&amp;DATE(2021,1,1),'Cases Pending from Prior Years'!K5:K8004,"&lt;="&amp;DATE(2021,12,31),'Cases Pending from Prior Years'!M5:M8004,"Closed")</f>
        <v>0</v>
      </c>
      <c r="N17" s="5">
        <f>COUNTIFS('Cases Opened'!G5:G8004,A17,'Cases Opened'!O5:O8004,"Unfounded",'Cases Opened'!K5:K8004,"&gt;="&amp;DATE(2021,1,1),'Cases Opened'!K5:K8004,"&lt;="&amp;DATE(2021,12,31),'Cases Opened'!M5:M8004,"Closed")+COUNTIFS('Cases Pending from Prior Years'!G5:G8004,A17,'Cases Pending from Prior Years'!O5:O8004,"Unfounded",'Cases Pending from Prior Years'!K5:K8004,"&gt;="&amp;DATE(2021,1,1),'Cases Pending from Prior Years'!K5:K8004,"&lt;="&amp;DATE(2021,12,31),'Cases Pending from Prior Years'!M5:M8004,"Closed")</f>
        <v>0</v>
      </c>
      <c r="O17" s="5">
        <f>COUNTIFS('Cases Opened'!G5:G8004,A17,'Cases Opened'!O5:O8004,"Administratively Closed",'Cases Opened'!K5:K8004,"&gt;="&amp;DATE(2021,1,1),'Cases Opened'!K5:K8004,"&lt;="&amp;DATE(2021,12,31),'Cases Opened'!M5:M8004,"Closed")+COUNTIFS('Cases Pending from Prior Years'!G5:G8004,A17,'Cases Pending from Prior Years'!O5:O8004,"Administratively Closed",'Cases Pending from Prior Years'!K5:K8004,"&gt;="&amp;DATE(2021,1,1),'Cases Pending from Prior Years'!K5:K8004,"&lt;="&amp;DATE(2021,12,31),'Cases Pending from Prior Years'!M5:M8004,"Closed")</f>
        <v>0</v>
      </c>
      <c r="P17" s="7">
        <f>COUNTIFS('Cases Opened'!G5:G8004,A17,'Cases Opened'!O5:O8004,"Sustained",'Cases Opened'!K5:K8004,"&gt;="&amp;DATE(2021,1,1),'Cases Opened'!K5:K8004,"&lt;="&amp;DATE(2021,12,31),'Cases Opened'!M5:M8004,"Closed")+COUNTIFS('Cases Pending from Prior Years'!G5:G8004,A17,'Cases Pending from Prior Years'!O5:O8004,"Sustained",'Cases Pending from Prior Years'!K5:K8004,"&gt;="&amp;DATE(2021,1,1),'Cases Pending from Prior Years'!K5:K8004,"&lt;="&amp;DATE(2021,12,31),'Cases Pending from Prior Years'!M5:M8004,"Closed")</f>
        <v>0</v>
      </c>
      <c r="Q17" s="5">
        <f t="shared" ref="Q17:Q24" si="0">(B17+C17)-D17</f>
        <v>0</v>
      </c>
    </row>
    <row r="18" spans="1:17" x14ac:dyDescent="0.25">
      <c r="A18" s="1" t="s">
        <v>10</v>
      </c>
      <c r="B18">
        <f>'Q1 Summary Template'!B18</f>
        <v>0</v>
      </c>
      <c r="C18">
        <f>COUNTIFS('Cases Opened'!G5:G8004,A18,'Cases Opened'!B5:B8004,"&gt;="&amp;DATE(2021,1,1),'Cases Opened'!B5:B8004,"&lt;="&amp;DATE(2021,12,31))</f>
        <v>0</v>
      </c>
      <c r="D18">
        <f>COUNTIFS('Cases Opened'!G5:G8004,A18,'Cases Opened'!K5:K8004,"&gt;="&amp;DATE(2021,1,1),'Cases Opened'!K5:K8004,"&lt;="&amp;DATE(2021,12,31),'Cases Opened'!M5:M8004,"Closed")+COUNTIFS('Cases Pending from Prior Years'!G5:G8004,A18,'Cases Pending from Prior Years'!K5:K8004,"&gt;="&amp;DATE(2021,1,1),'Cases Pending from Prior Years'!K5:K8004,"&lt;="&amp;DATE(2021,12,31),'Cases Pending from Prior Years'!M5:M8004,"Closed")</f>
        <v>0</v>
      </c>
      <c r="E18" s="2">
        <f>COUNTIFS('Cases Opened'!G5:G8004,A18,'Cases Opened'!E5:E8004,"Agency",'Cases Opened'!K5:K8004,"&gt;="&amp;DATE(2021,1,1),'Cases Opened'!K5:K8004,"&lt;="&amp;DATE(2021,12,31),'Cases Opened'!M5:M8004,"Closed")+COUNTIFS('Cases Pending from Prior Years'!G5:G8004,A18,'Cases Pending from Prior Years'!E5:E8004,"Agency",'Cases Pending from Prior Years'!K5:K8004,"&gt;="&amp;DATE(2021,1,1),'Cases Pending from Prior Years'!K5:K8004,"&lt;="&amp;DATE(2021,12,31),'Cases Pending from Prior Years'!M5:M8004,"Closed")</f>
        <v>0</v>
      </c>
      <c r="F18">
        <f>COUNTIFS('Cases Opened'!G5:G8004,A18,'Cases Opened'!E5:E8004,"Civilian",'Cases Opened'!K5:K8004,"&gt;="&amp;DATE(2021,1,1),'Cases Opened'!K5:K8004,"&lt;="&amp;DATE(2021,12,31),'Cases Opened'!M5:M8004,"Closed")+COUNTIFS('Cases Pending from Prior Years'!G5:G8004,A18,'Cases Pending from Prior Years'!E5:E8004,"Civilian",'Cases Pending from Prior Years'!K5:K8004,"&gt;="&amp;DATE(2021,1,1),'Cases Pending from Prior Years'!K5:K8004,"&lt;="&amp;DATE(2021,12,31),'Cases Pending from Prior Years'!M5:M8004,"Closed")</f>
        <v>0</v>
      </c>
      <c r="G18" s="3">
        <f>COUNTIFS('Cases Opened'!G5:G8004,A18,'Cases Opened'!E5:E8004,"Anonymous",'Cases Opened'!K5:K8004,"&gt;="&amp;DATE(2021,1,1),'Cases Opened'!K5:K8004,"&lt;="&amp;DATE(2021,12,31),'Cases Opened'!M5:M8004,"Closed")+COUNTIFS('Cases Pending from Prior Years'!G5:G8004,A18,'Cases Pending from Prior Years'!E5:E8004,"Anonymous",'Cases Pending from Prior Years'!K5:K8004,"&gt;="&amp;DATE(2021,1,1),'Cases Pending from Prior Years'!K5:K8004,"&lt;="&amp;DATE(2021,12,31),'Cases Pending from Prior Years'!M5:M8004,"Closed")</f>
        <v>0</v>
      </c>
      <c r="H18">
        <f>COUNTIFS('Cases Opened'!G5:G8004,A18,'Cases Opened'!N5:N8004,"Conviction",'Cases Opened'!K5:K8004,"&gt;="&amp;DATE(2021,1,1),'Cases Opened'!K5:K8004,"&lt;="&amp;DATE(2021,12,31),'Cases Opened'!M5:M8004,"Closed")+COUNTIFS('Cases Pending from Prior Years'!G5:G8004,A18,'Cases Pending from Prior Years'!N5:N8004,"Conviction",'Cases Pending from Prior Years'!K5:K8004,"&gt;="&amp;DATE(2021,1,1),'Cases Pending from Prior Years'!K5:K8004,"&lt;="&amp;DATE(2021,12,31),'Cases Pending from Prior Years'!M5:M8004,"Closed")</f>
        <v>0</v>
      </c>
      <c r="I18">
        <f>COUNTIFS('Cases Opened'!G5:G8004,A18,'Cases Opened'!N5:N8004,"Diversion",'Cases Opened'!K5:K8004,"&gt;="&amp;DATE(2021,1,1),'Cases Opened'!K5:K8004,"&lt;="&amp;DATE(2021,12,31),'Cases Opened'!M5:M8004,"Closed")+COUNTIFS('Cases Pending from Prior Years'!G5:G8004,A18,'Cases Pending from Prior Years'!N5:N8004,"Diversion",'Cases Pending from Prior Years'!K5:K8004,"&gt;="&amp;DATE(2021,1,1),'Cases Pending from Prior Years'!K5:K8004,"&lt;="&amp;DATE(2021,12,31),'Cases Pending from Prior Years'!M5:M8004,"Closed")</f>
        <v>0</v>
      </c>
      <c r="J18">
        <f>COUNTIFS('Cases Opened'!G5:G8004,A18,'Cases Opened'!N5:N8004,"Acquittal",'Cases Opened'!K5:K8004,"&gt;="&amp;DATE(2021,1,1),'Cases Opened'!K5:K8004,"&lt;="&amp;DATE(2021,12,31),'Cases Opened'!M5:M8004,"Closed")+COUNTIFS('Cases Pending from Prior Years'!G5:G8004,A18,'Cases Pending from Prior Years'!N5:N8004,"Acquittal",'Cases Pending from Prior Years'!K5:K8004,"&gt;="&amp;DATE(2021,1,1),'Cases Pending from Prior Years'!K5:K8004,"&lt;="&amp;DATE(2021,12,31),'Cases Pending from Prior Years'!M5:M8004,"Closed")</f>
        <v>0</v>
      </c>
      <c r="K18">
        <f>COUNTIFS('Cases Opened'!G5:G8004,A18,'Cases Opened'!N5:N8004,"Dismissal",'Cases Opened'!K5:K8004,"&gt;="&amp;DATE(2021,1,1),'Cases Opened'!K5:K8004,"&lt;="&amp;DATE(2021,12,31),'Cases Opened'!M5:M8004,"Closed")+COUNTIFS('Cases Pending from Prior Years'!G5:G8004,A18,'Cases Pending from Prior Years'!N5:N8004,"Dismissal",'Cases Pending from Prior Years'!K5:K8004,"&gt;="&amp;DATE(2021,1,1),'Cases Pending from Prior Years'!K5:K8004,"&lt;="&amp;DATE(2021,12,31),'Cases Pending from Prior Years'!M5:M8004,"Closed")</f>
        <v>0</v>
      </c>
      <c r="L18" s="2">
        <f>COUNTIFS('Cases Opened'!G5:G8004,A18,'Cases Opened'!O5:O8004,"Exonerated",'Cases Opened'!K5:K8004,"&gt;="&amp;DATE(2021,1,1),'Cases Opened'!K5:K8004,"&lt;="&amp;DATE(2021,12,31),'Cases Opened'!M5:M8004,"Closed")+COUNTIFS('Cases Pending from Prior Years'!G5:G8004,A18,'Cases Pending from Prior Years'!O5:O8004,"Exonerated",'Cases Pending from Prior Years'!K5:K8004,"&gt;="&amp;DATE(2021,1,1),'Cases Pending from Prior Years'!K5:K8004,"&lt;="&amp;DATE(2021,12,31),'Cases Pending from Prior Years'!M5:M8004,"Closed")</f>
        <v>0</v>
      </c>
      <c r="M18">
        <f>COUNTIFS('Cases Opened'!G5:G8004,A18,'Cases Opened'!O5:O8004,"Not Sustained",'Cases Opened'!K5:K8004,"&gt;="&amp;DATE(2021,1,1),'Cases Opened'!K5:K8004,"&lt;="&amp;DATE(2021,12,31),'Cases Opened'!M5:M8004,"Closed")+COUNTIFS('Cases Pending from Prior Years'!G5:G8004,A18,'Cases Pending from Prior Years'!O5:O8004,"Not Sustained",'Cases Pending from Prior Years'!K5:K8004,"&gt;="&amp;DATE(2021,1,1),'Cases Pending from Prior Years'!K5:K8004,"&lt;="&amp;DATE(2021,12,31),'Cases Pending from Prior Years'!M5:M8004,"Closed")</f>
        <v>0</v>
      </c>
      <c r="N18">
        <f>COUNTIFS('Cases Opened'!G5:G8004,A18,'Cases Opened'!O5:O8004,"Unfounded",'Cases Opened'!K5:K8004,"&gt;="&amp;DATE(2021,1,1),'Cases Opened'!K5:K8004,"&lt;="&amp;DATE(2021,12,31),'Cases Opened'!M5:M8004,"Closed")+COUNTIFS('Cases Pending from Prior Years'!G5:G8004,A18,'Cases Pending from Prior Years'!O5:O8004,"Unfounded",'Cases Pending from Prior Years'!K5:K8004,"&gt;="&amp;DATE(2021,1,1),'Cases Pending from Prior Years'!K5:K8004,"&lt;="&amp;DATE(2021,12,31),'Cases Pending from Prior Years'!M5:M8004,"Closed")</f>
        <v>0</v>
      </c>
      <c r="O18">
        <f>COUNTIFS('Cases Opened'!G5:G8004,A18,'Cases Opened'!O5:O8004,"Administratively Closed",'Cases Opened'!K5:K8004,"&gt;="&amp;DATE(2021,1,1),'Cases Opened'!K5:K8004,"&lt;="&amp;DATE(2021,12,31),'Cases Opened'!M5:M8004,"Closed")+COUNTIFS('Cases Pending from Prior Years'!G5:G8004,A18,'Cases Pending from Prior Years'!O5:O8004,"Administratively Closed",'Cases Pending from Prior Years'!K5:K8004,"&gt;="&amp;DATE(2021,1,1),'Cases Pending from Prior Years'!K5:K8004,"&lt;="&amp;DATE(2021,12,31),'Cases Pending from Prior Years'!M5:M8004,"Closed")</f>
        <v>0</v>
      </c>
      <c r="P18" s="3">
        <f>COUNTIFS('Cases Opened'!G5:G8004,A18,'Cases Opened'!O5:O8004,"Sustained",'Cases Opened'!K5:K8004,"&gt;="&amp;DATE(2021,1,1),'Cases Opened'!K5:K8004,"&lt;="&amp;DATE(2021,12,31),'Cases Opened'!M5:M8004,"Closed")+COUNTIFS('Cases Pending from Prior Years'!G5:G8004,A18,'Cases Pending from Prior Years'!O5:O8004,"Sustained",'Cases Pending from Prior Years'!K5:K8004,"&gt;="&amp;DATE(2021,1,1),'Cases Pending from Prior Years'!K5:K8004,"&lt;="&amp;DATE(2021,12,31),'Cases Pending from Prior Years'!M5:M8004,"Closed")</f>
        <v>0</v>
      </c>
      <c r="Q18">
        <f t="shared" si="0"/>
        <v>0</v>
      </c>
    </row>
    <row r="19" spans="1:17" x14ac:dyDescent="0.25">
      <c r="A19" s="4" t="s">
        <v>9</v>
      </c>
      <c r="B19" s="5">
        <f>'Q1 Summary Template'!B19</f>
        <v>0</v>
      </c>
      <c r="C19" s="5">
        <f>COUNTIFS('Cases Opened'!G5:G8004,A19,'Cases Opened'!B5:B8004,"&gt;="&amp;DATE(2021,1,1),'Cases Opened'!B5:B8004,"&lt;="&amp;DATE(2021,12,31))</f>
        <v>0</v>
      </c>
      <c r="D19" s="5">
        <f>COUNTIFS('Cases Opened'!G5:G8004,A19,'Cases Opened'!K5:K8004,"&gt;="&amp;DATE(2021,1,1),'Cases Opened'!K5:K8004,"&lt;="&amp;DATE(2021,12,31),'Cases Opened'!M5:M8004,"Closed")+COUNTIFS('Cases Pending from Prior Years'!G5:G8004,A19,'Cases Pending from Prior Years'!K5:K8004,"&gt;="&amp;DATE(2021,1,1),'Cases Pending from Prior Years'!K5:K8004,"&lt;="&amp;DATE(2021,12,31),'Cases Pending from Prior Years'!M5:M8004,"Closed")</f>
        <v>0</v>
      </c>
      <c r="E19" s="6">
        <f>COUNTIFS('Cases Opened'!G5:G8004,A19,'Cases Opened'!E5:E8004,"Agency",'Cases Opened'!K5:K8004,"&gt;="&amp;DATE(2021,1,1),'Cases Opened'!K5:K8004,"&lt;="&amp;DATE(2021,12,31),'Cases Opened'!M5:M8004,"Closed")+COUNTIFS('Cases Pending from Prior Years'!G5:G8004,A19,'Cases Pending from Prior Years'!E5:E8004,"Agency",'Cases Pending from Prior Years'!K5:K8004,"&gt;="&amp;DATE(2021,1,1),'Cases Pending from Prior Years'!K5:K8004,"&lt;="&amp;DATE(2021,12,31),'Cases Pending from Prior Years'!M5:M8004,"Closed")</f>
        <v>0</v>
      </c>
      <c r="F19" s="5">
        <f>COUNTIFS('Cases Opened'!G5:G8004,A19,'Cases Opened'!E5:E8004,"Civilian",'Cases Opened'!K5:K8004,"&gt;="&amp;DATE(2021,1,1),'Cases Opened'!K5:K8004,"&lt;="&amp;DATE(2021,12,31),'Cases Opened'!M5:M8004,"Closed")+COUNTIFS('Cases Pending from Prior Years'!G5:G8004,A19,'Cases Pending from Prior Years'!E5:E8004,"Civilian",'Cases Pending from Prior Years'!K5:K8004,"&gt;="&amp;DATE(2021,1,1),'Cases Pending from Prior Years'!K5:K8004,"&lt;="&amp;DATE(2021,12,31),'Cases Pending from Prior Years'!M5:M8004,"Closed")</f>
        <v>0</v>
      </c>
      <c r="G19" s="7">
        <f>COUNTIFS('Cases Opened'!G5:G8004,A19,'Cases Opened'!E5:E8004,"Anonymous",'Cases Opened'!K5:K8004,"&gt;="&amp;DATE(2021,1,1),'Cases Opened'!K5:K8004,"&lt;="&amp;DATE(2021,12,31),'Cases Opened'!M5:M8004,"Closed")+COUNTIFS('Cases Pending from Prior Years'!G5:G8004,A19,'Cases Pending from Prior Years'!E5:E8004,"Anonymous",'Cases Pending from Prior Years'!K5:K8004,"&gt;="&amp;DATE(2021,1,1),'Cases Pending from Prior Years'!K5:K8004,"&lt;="&amp;DATE(2021,12,31),'Cases Pending from Prior Years'!M5:M8004,"Closed")</f>
        <v>0</v>
      </c>
      <c r="H19" s="5">
        <f>COUNTIFS('Cases Opened'!G5:G8004,A19,'Cases Opened'!N5:N8004,"Conviction",'Cases Opened'!K5:K8004,"&gt;="&amp;DATE(2021,1,1),'Cases Opened'!K5:K8004,"&lt;="&amp;DATE(2021,12,31),'Cases Opened'!M5:M8004,"Closed")+COUNTIFS('Cases Pending from Prior Years'!G5:G8004,A19,'Cases Pending from Prior Years'!N5:N8004,"Conviction",'Cases Pending from Prior Years'!K5:K8004,"&gt;="&amp;DATE(2021,1,1),'Cases Pending from Prior Years'!K5:K8004,"&lt;="&amp;DATE(2021,12,31),'Cases Pending from Prior Years'!M5:M8004,"Closed")</f>
        <v>0</v>
      </c>
      <c r="I19" s="5">
        <f>COUNTIFS('Cases Opened'!G5:G8004,A19,'Cases Opened'!N5:N8004,"Diversion",'Cases Opened'!K5:K8004,"&gt;="&amp;DATE(2021,1,1),'Cases Opened'!K5:K8004,"&lt;="&amp;DATE(2021,12,31),'Cases Opened'!M5:M8004,"Closed")+COUNTIFS('Cases Pending from Prior Years'!G5:G8004,A19,'Cases Pending from Prior Years'!N5:N8004,"Diversion",'Cases Pending from Prior Years'!K5:K8004,"&gt;="&amp;DATE(2021,1,1),'Cases Pending from Prior Years'!K5:K8004,"&lt;="&amp;DATE(2021,12,31),'Cases Pending from Prior Years'!M5:M8004,"Closed")</f>
        <v>0</v>
      </c>
      <c r="J19" s="5">
        <f>COUNTIFS('Cases Opened'!G5:G8004,A19,'Cases Opened'!N5:N8004,"Acquittal",'Cases Opened'!K5:K8004,"&gt;="&amp;DATE(2021,1,1),'Cases Opened'!K5:K8004,"&lt;="&amp;DATE(2021,12,31),'Cases Opened'!M5:M8004,"Closed")+COUNTIFS('Cases Pending from Prior Years'!G5:G8004,A19,'Cases Pending from Prior Years'!N5:N8004,"Acquittal",'Cases Pending from Prior Years'!K5:K8004,"&gt;="&amp;DATE(2021,1,1),'Cases Pending from Prior Years'!K5:K8004,"&lt;="&amp;DATE(2021,12,31),'Cases Pending from Prior Years'!M5:M8004,"Closed")</f>
        <v>0</v>
      </c>
      <c r="K19" s="5">
        <f>COUNTIFS('Cases Opened'!G5:G8004,A19,'Cases Opened'!N5:N8004,"Dismissal",'Cases Opened'!K5:K8004,"&gt;="&amp;DATE(2021,1,1),'Cases Opened'!K5:K8004,"&lt;="&amp;DATE(2021,12,31),'Cases Opened'!M5:M8004,"Closed")+COUNTIFS('Cases Pending from Prior Years'!G5:G8004,A19,'Cases Pending from Prior Years'!N5:N8004,"Dismissal",'Cases Pending from Prior Years'!K5:K8004,"&gt;="&amp;DATE(2021,1,1),'Cases Pending from Prior Years'!K5:K8004,"&lt;="&amp;DATE(2021,12,31),'Cases Pending from Prior Years'!M5:M8004,"Closed")</f>
        <v>0</v>
      </c>
      <c r="L19" s="6">
        <f>COUNTIFS('Cases Opened'!G5:G8004,A19,'Cases Opened'!O5:O8004,"Exonerated",'Cases Opened'!K5:K8004,"&gt;="&amp;DATE(2021,1,1),'Cases Opened'!K5:K8004,"&lt;="&amp;DATE(2021,12,31),'Cases Opened'!M5:M8004,"Closed")+COUNTIFS('Cases Pending from Prior Years'!G5:G8004,A19,'Cases Pending from Prior Years'!O5:O8004,"Exonerated",'Cases Pending from Prior Years'!K5:K8004,"&gt;="&amp;DATE(2021,1,1),'Cases Pending from Prior Years'!K5:K8004,"&lt;="&amp;DATE(2021,12,31),'Cases Pending from Prior Years'!M5:M8004,"Closed")</f>
        <v>0</v>
      </c>
      <c r="M19" s="5">
        <f>COUNTIFS('Cases Opened'!G5:G8004,A19,'Cases Opened'!O5:O8004,"Not Sustained",'Cases Opened'!K5:K8004,"&gt;="&amp;DATE(2021,1,1),'Cases Opened'!K5:K8004,"&lt;="&amp;DATE(2021,12,31),'Cases Opened'!M5:M8004,"Closed")+COUNTIFS('Cases Pending from Prior Years'!G5:G8004,A19,'Cases Pending from Prior Years'!O5:O8004,"Not Sustained",'Cases Pending from Prior Years'!K5:K8004,"&gt;="&amp;DATE(2021,1,1),'Cases Pending from Prior Years'!K5:K8004,"&lt;="&amp;DATE(2021,12,31),'Cases Pending from Prior Years'!M5:M8004,"Closed")</f>
        <v>0</v>
      </c>
      <c r="N19" s="5">
        <f>COUNTIFS('Cases Opened'!G5:G8004,A19,'Cases Opened'!O5:O8004,"Unfounded",'Cases Opened'!K5:K8004,"&gt;="&amp;DATE(2021,1,1),'Cases Opened'!K5:K8004,"&lt;="&amp;DATE(2021,12,31),'Cases Opened'!M5:M8004,"Closed")+COUNTIFS('Cases Pending from Prior Years'!G5:G8004,A19,'Cases Pending from Prior Years'!O5:O8004,"Unfounded",'Cases Pending from Prior Years'!K5:K8004,"&gt;="&amp;DATE(2021,1,1),'Cases Pending from Prior Years'!K5:K8004,"&lt;="&amp;DATE(2021,12,31),'Cases Pending from Prior Years'!M5:M8004,"Closed")</f>
        <v>0</v>
      </c>
      <c r="O19" s="5">
        <f>COUNTIFS('Cases Opened'!G5:G8004,A19,'Cases Opened'!O5:O8004,"Administratively Closed",'Cases Opened'!K5:K8004,"&gt;="&amp;DATE(2021,1,1),'Cases Opened'!K5:K8004,"&lt;="&amp;DATE(2021,12,31),'Cases Opened'!M5:M8004,"Closed")+COUNTIFS('Cases Pending from Prior Years'!G5:G8004,A19,'Cases Pending from Prior Years'!O5:O8004,"Administratively Closed",'Cases Pending from Prior Years'!K5:K8004,"&gt;="&amp;DATE(2021,1,1),'Cases Pending from Prior Years'!K5:K8004,"&lt;="&amp;DATE(2021,12,31),'Cases Pending from Prior Years'!M5:M8004,"Closed")</f>
        <v>0</v>
      </c>
      <c r="P19" s="7">
        <f>COUNTIFS('Cases Opened'!G5:G8004,A19,'Cases Opened'!O5:O8004,"Sustained",'Cases Opened'!K5:K8004,"&gt;="&amp;DATE(2021,1,1),'Cases Opened'!K5:K8004,"&lt;="&amp;DATE(2021,12,31),'Cases Opened'!M5:M8004,"Closed")+COUNTIFS('Cases Pending from Prior Years'!G5:G8004,A19,'Cases Pending from Prior Years'!O5:O8004,"Sustained",'Cases Pending from Prior Years'!K5:K8004,"&gt;="&amp;DATE(2021,1,1),'Cases Pending from Prior Years'!K5:K8004,"&lt;="&amp;DATE(2021,12,31),'Cases Pending from Prior Years'!M5:M8004,"Closed")</f>
        <v>0</v>
      </c>
      <c r="Q19" s="5">
        <f t="shared" si="0"/>
        <v>0</v>
      </c>
    </row>
    <row r="20" spans="1:17" x14ac:dyDescent="0.25">
      <c r="A20" s="1" t="s">
        <v>8</v>
      </c>
      <c r="B20">
        <f>'Q1 Summary Template'!B20</f>
        <v>0</v>
      </c>
      <c r="C20">
        <f>COUNTIFS('Cases Opened'!G5:G8004,A20,'Cases Opened'!B5:B8004,"&gt;="&amp;DATE(2021,1,1),'Cases Opened'!B5:B8004,"&lt;="&amp;DATE(2021,12,31))</f>
        <v>0</v>
      </c>
      <c r="D20">
        <f>COUNTIFS('Cases Opened'!G5:G8004,A20,'Cases Opened'!K5:K8004,"&gt;="&amp;DATE(2021,1,1),'Cases Opened'!K5:K8004,"&lt;="&amp;DATE(2021,12,31),'Cases Opened'!M5:M8004,"Closed")+COUNTIFS('Cases Pending from Prior Years'!G5:G8004,A20,'Cases Pending from Prior Years'!K5:K8004,"&gt;="&amp;DATE(2021,1,1),'Cases Pending from Prior Years'!K5:K8004,"&lt;="&amp;DATE(2021,12,31),'Cases Pending from Prior Years'!M5:M8004,"Closed")</f>
        <v>0</v>
      </c>
      <c r="E20" s="2">
        <f>COUNTIFS('Cases Opened'!G5:G8004,A20,'Cases Opened'!E5:E8004,"Agency",'Cases Opened'!K5:K8004,"&gt;="&amp;DATE(2021,1,1),'Cases Opened'!K5:K8004,"&lt;="&amp;DATE(2021,12,31),'Cases Opened'!M5:M8004,"Closed")+COUNTIFS('Cases Pending from Prior Years'!G5:G8004,A20,'Cases Pending from Prior Years'!E5:E8004,"Agency",'Cases Pending from Prior Years'!K5:K8004,"&gt;="&amp;DATE(2021,1,1),'Cases Pending from Prior Years'!K5:K8004,"&lt;="&amp;DATE(2021,12,31),'Cases Pending from Prior Years'!M5:M8004,"Closed")</f>
        <v>0</v>
      </c>
      <c r="F20">
        <f>COUNTIFS('Cases Opened'!G5:G8004,A20,'Cases Opened'!E5:E8004,"Civilian",'Cases Opened'!K5:K8004,"&gt;="&amp;DATE(2021,1,1),'Cases Opened'!K5:K8004,"&lt;="&amp;DATE(2021,12,31),'Cases Opened'!M5:M8004,"Closed")+COUNTIFS('Cases Pending from Prior Years'!G5:G8004,A20,'Cases Pending from Prior Years'!E5:E8004,"Civilian",'Cases Pending from Prior Years'!K5:K8004,"&gt;="&amp;DATE(2021,1,1),'Cases Pending from Prior Years'!K5:K8004,"&lt;="&amp;DATE(2021,12,31),'Cases Pending from Prior Years'!M5:M8004,"Closed")</f>
        <v>0</v>
      </c>
      <c r="G20" s="3">
        <f>COUNTIFS('Cases Opened'!G5:G8004,A20,'Cases Opened'!E5:E8004,"Anonymous",'Cases Opened'!K5:K8004,"&gt;="&amp;DATE(2021,1,1),'Cases Opened'!K5:K8004,"&lt;="&amp;DATE(2021,12,31),'Cases Opened'!M5:M8004,"Closed")+COUNTIFS('Cases Pending from Prior Years'!G5:G8004,A20,'Cases Pending from Prior Years'!E5:E8004,"Anonymous",'Cases Pending from Prior Years'!K5:K8004,"&gt;="&amp;DATE(2021,1,1),'Cases Pending from Prior Years'!K5:K8004,"&lt;="&amp;DATE(2021,12,31),'Cases Pending from Prior Years'!M5:M8004,"Closed")</f>
        <v>0</v>
      </c>
      <c r="H20">
        <f>COUNTIFS('Cases Opened'!G5:G8004,A20,'Cases Opened'!N5:N8004,"Conviction",'Cases Opened'!K5:K8004,"&gt;="&amp;DATE(2021,1,1),'Cases Opened'!K5:K8004,"&lt;="&amp;DATE(2021,12,31),'Cases Opened'!M5:M8004,"Closed")+COUNTIFS('Cases Pending from Prior Years'!G5:G8004,A20,'Cases Pending from Prior Years'!N5:N8004,"Conviction",'Cases Pending from Prior Years'!K5:K8004,"&gt;="&amp;DATE(2021,1,1),'Cases Pending from Prior Years'!K5:K8004,"&lt;="&amp;DATE(2021,12,31),'Cases Pending from Prior Years'!M5:M8004,"Closed")</f>
        <v>0</v>
      </c>
      <c r="I20">
        <f>COUNTIFS('Cases Opened'!G5:G8004,A20,'Cases Opened'!N5:N8004,"Diversion",'Cases Opened'!K5:K8004,"&gt;="&amp;DATE(2021,1,1),'Cases Opened'!K5:K8004,"&lt;="&amp;DATE(2021,12,31),'Cases Opened'!M5:M8004,"Closed")+COUNTIFS('Cases Pending from Prior Years'!G5:G8004,A20,'Cases Pending from Prior Years'!N5:N8004,"Diversion",'Cases Pending from Prior Years'!K5:K8004,"&gt;="&amp;DATE(2021,1,1),'Cases Pending from Prior Years'!K5:K8004,"&lt;="&amp;DATE(2021,12,31),'Cases Pending from Prior Years'!M5:M8004,"Closed")</f>
        <v>0</v>
      </c>
      <c r="J20">
        <f>COUNTIFS('Cases Opened'!G5:G8004,A20,'Cases Opened'!N5:N8004,"Acquittal",'Cases Opened'!K5:K8004,"&gt;="&amp;DATE(2021,1,1),'Cases Opened'!K5:K8004,"&lt;="&amp;DATE(2021,12,31),'Cases Opened'!M5:M8004,"Closed")+COUNTIFS('Cases Pending from Prior Years'!G5:G8004,A20,'Cases Pending from Prior Years'!N5:N8004,"Acquittal",'Cases Pending from Prior Years'!K5:K8004,"&gt;="&amp;DATE(2021,1,1),'Cases Pending from Prior Years'!K5:K8004,"&lt;="&amp;DATE(2021,12,31),'Cases Pending from Prior Years'!M5:M8004,"Closed")</f>
        <v>0</v>
      </c>
      <c r="K20">
        <f>COUNTIFS('Cases Opened'!G5:G8004,A20,'Cases Opened'!N5:N8004,"Dismissal",'Cases Opened'!K5:K8004,"&gt;="&amp;DATE(2021,1,1),'Cases Opened'!K5:K8004,"&lt;="&amp;DATE(2021,12,31),'Cases Opened'!M5:M8004,"Closed")+COUNTIFS('Cases Pending from Prior Years'!G5:G8004,A20,'Cases Pending from Prior Years'!N5:N8004,"Dismissal",'Cases Pending from Prior Years'!K5:K8004,"&gt;="&amp;DATE(2021,1,1),'Cases Pending from Prior Years'!K5:K8004,"&lt;="&amp;DATE(2021,12,31),'Cases Pending from Prior Years'!M5:M8004,"Closed")</f>
        <v>0</v>
      </c>
      <c r="L20" s="2">
        <f>COUNTIFS('Cases Opened'!G5:G8004,A20,'Cases Opened'!O5:O8004,"Exonerated",'Cases Opened'!K5:K8004,"&gt;="&amp;DATE(2021,1,1),'Cases Opened'!K5:K8004,"&lt;="&amp;DATE(2021,12,31),'Cases Opened'!M5:M8004,"Closed")+COUNTIFS('Cases Pending from Prior Years'!G5:G8004,A20,'Cases Pending from Prior Years'!O5:O8004,"Exonerated",'Cases Pending from Prior Years'!K5:K8004,"&gt;="&amp;DATE(2021,1,1),'Cases Pending from Prior Years'!K5:K8004,"&lt;="&amp;DATE(2021,12,31),'Cases Pending from Prior Years'!M5:M8004,"Closed")</f>
        <v>0</v>
      </c>
      <c r="M20">
        <f>COUNTIFS('Cases Opened'!G5:G8004,A20,'Cases Opened'!O5:O8004,"Not Sustained",'Cases Opened'!K5:K8004,"&gt;="&amp;DATE(2021,1,1),'Cases Opened'!K5:K8004,"&lt;="&amp;DATE(2021,12,31),'Cases Opened'!M5:M8004,"Closed")+COUNTIFS('Cases Pending from Prior Years'!G5:G8004,A20,'Cases Pending from Prior Years'!O5:O8004,"Not Sustained",'Cases Pending from Prior Years'!K5:K8004,"&gt;="&amp;DATE(2021,1,1),'Cases Pending from Prior Years'!K5:K8004,"&lt;="&amp;DATE(2021,12,31),'Cases Pending from Prior Years'!M5:M8004,"Closed")</f>
        <v>0</v>
      </c>
      <c r="N20">
        <f>COUNTIFS('Cases Opened'!G5:G8004,A20,'Cases Opened'!O5:O8004,"Unfounded",'Cases Opened'!K5:K8004,"&gt;="&amp;DATE(2021,1,1),'Cases Opened'!K5:K8004,"&lt;="&amp;DATE(2021,12,31),'Cases Opened'!M5:M8004,"Closed")+COUNTIFS('Cases Pending from Prior Years'!G5:G8004,A20,'Cases Pending from Prior Years'!O5:O8004,"Unfounded",'Cases Pending from Prior Years'!K5:K8004,"&gt;="&amp;DATE(2021,1,1),'Cases Pending from Prior Years'!K5:K8004,"&lt;="&amp;DATE(2021,12,31),'Cases Pending from Prior Years'!M5:M8004,"Closed")</f>
        <v>0</v>
      </c>
      <c r="O20">
        <f>COUNTIFS('Cases Opened'!G5:G8004,A20,'Cases Opened'!O5:O8004,"Administratively Closed",'Cases Opened'!K5:K8004,"&gt;="&amp;DATE(2021,1,1),'Cases Opened'!K5:K8004,"&lt;="&amp;DATE(2021,12,31),'Cases Opened'!M5:M8004,"Closed")+COUNTIFS('Cases Pending from Prior Years'!G5:G8004,A20,'Cases Pending from Prior Years'!O5:O8004,"Administratively Closed",'Cases Pending from Prior Years'!K5:K8004,"&gt;="&amp;DATE(2021,1,1),'Cases Pending from Prior Years'!K5:K8004,"&lt;="&amp;DATE(2021,12,31),'Cases Pending from Prior Years'!M5:M8004,"Closed")</f>
        <v>0</v>
      </c>
      <c r="P20" s="3">
        <f>COUNTIFS('Cases Opened'!G5:G8004,A20,'Cases Opened'!O5:O8004,"Sustained",'Cases Opened'!K5:K8004,"&gt;="&amp;DATE(2021,1,1),'Cases Opened'!K5:K8004,"&lt;="&amp;DATE(2021,12,31),'Cases Opened'!M5:M8004,"Closed")+COUNTIFS('Cases Pending from Prior Years'!G5:G8004,A20,'Cases Pending from Prior Years'!O5:O8004,"Sustained",'Cases Pending from Prior Years'!K5:K8004,"&gt;="&amp;DATE(2021,1,1),'Cases Pending from Prior Years'!K5:K8004,"&lt;="&amp;DATE(2021,12,31),'Cases Pending from Prior Years'!M5:M8004,"Closed")</f>
        <v>0</v>
      </c>
      <c r="Q20">
        <f t="shared" si="0"/>
        <v>0</v>
      </c>
    </row>
    <row r="21" spans="1:17" x14ac:dyDescent="0.25">
      <c r="A21" s="4" t="s">
        <v>7</v>
      </c>
      <c r="B21" s="5">
        <f>'Q1 Summary Template'!B21</f>
        <v>0</v>
      </c>
      <c r="C21" s="5">
        <f>COUNTIFS('Cases Opened'!G5:G8004,A21,'Cases Opened'!B5:B8004,"&gt;="&amp;DATE(2021,1,1),'Cases Opened'!B5:B8004,"&lt;="&amp;DATE(2021,12,31))</f>
        <v>0</v>
      </c>
      <c r="D21" s="5">
        <f>COUNTIFS('Cases Opened'!G5:G8004,A21,'Cases Opened'!K5:K8004,"&gt;="&amp;DATE(2021,1,1),'Cases Opened'!K5:K8004,"&lt;="&amp;DATE(2021,12,31),'Cases Opened'!M5:M8004,"Closed")+COUNTIFS('Cases Pending from Prior Years'!G5:G8004,A21,'Cases Pending from Prior Years'!K5:K8004,"&gt;="&amp;DATE(2021,1,1),'Cases Pending from Prior Years'!K5:K8004,"&lt;="&amp;DATE(2021,12,31),'Cases Pending from Prior Years'!M5:M8004,"Closed")</f>
        <v>0</v>
      </c>
      <c r="E21" s="6">
        <f>COUNTIFS('Cases Opened'!G5:G8004,A21,'Cases Opened'!E5:E8004,"Agency",'Cases Opened'!K5:K8004,"&gt;="&amp;DATE(2021,1,1),'Cases Opened'!K5:K8004,"&lt;="&amp;DATE(2021,12,31),'Cases Opened'!M5:M8004,"Closed")+COUNTIFS('Cases Pending from Prior Years'!G5:G8004,A21,'Cases Pending from Prior Years'!E5:E8004,"Agency",'Cases Pending from Prior Years'!K5:K8004,"&gt;="&amp;DATE(2021,1,1),'Cases Pending from Prior Years'!K5:K8004,"&lt;="&amp;DATE(2021,12,31),'Cases Pending from Prior Years'!M5:M8004,"Closed")</f>
        <v>0</v>
      </c>
      <c r="F21" s="5">
        <f>COUNTIFS('Cases Opened'!G5:G8004,A21,'Cases Opened'!E5:E8004,"Civilian",'Cases Opened'!K5:K8004,"&gt;="&amp;DATE(2021,1,1),'Cases Opened'!K5:K8004,"&lt;="&amp;DATE(2021,12,31),'Cases Opened'!M5:M8004,"Closed")+COUNTIFS('Cases Pending from Prior Years'!G5:G8004,A21,'Cases Pending from Prior Years'!E5:E8004,"Civilian",'Cases Pending from Prior Years'!K5:K8004,"&gt;="&amp;DATE(2021,1,1),'Cases Pending from Prior Years'!K5:K8004,"&lt;="&amp;DATE(2021,12,31),'Cases Pending from Prior Years'!M5:M8004,"Closed")</f>
        <v>0</v>
      </c>
      <c r="G21" s="7">
        <f>COUNTIFS('Cases Opened'!G5:G8004,A21,'Cases Opened'!E5:E8004,"Anonymous",'Cases Opened'!K5:K8004,"&gt;="&amp;DATE(2021,1,1),'Cases Opened'!K5:K8004,"&lt;="&amp;DATE(2021,12,31),'Cases Opened'!M5:M8004,"Closed")+COUNTIFS('Cases Pending from Prior Years'!G5:G8004,A21,'Cases Pending from Prior Years'!E5:E8004,"Anonymous",'Cases Pending from Prior Years'!K5:K8004,"&gt;="&amp;DATE(2021,1,1),'Cases Pending from Prior Years'!K5:K8004,"&lt;="&amp;DATE(2021,12,31),'Cases Pending from Prior Years'!M5:M8004,"Closed")</f>
        <v>0</v>
      </c>
      <c r="H21" s="5">
        <f>COUNTIFS('Cases Opened'!G5:G8004,A21,'Cases Opened'!N5:N8004,"Conviction",'Cases Opened'!K5:K8004,"&gt;="&amp;DATE(2021,1,1),'Cases Opened'!K5:K8004,"&lt;="&amp;DATE(2021,12,31),'Cases Opened'!M5:M8004,"Closed")+COUNTIFS('Cases Pending from Prior Years'!G5:G8004,A21,'Cases Pending from Prior Years'!N5:N8004,"Conviction",'Cases Pending from Prior Years'!K5:K8004,"&gt;="&amp;DATE(2021,1,1),'Cases Pending from Prior Years'!K5:K8004,"&lt;="&amp;DATE(2021,12,31),'Cases Pending from Prior Years'!M5:M8004,"Closed")</f>
        <v>0</v>
      </c>
      <c r="I21" s="5">
        <f>COUNTIFS('Cases Opened'!G5:G8004,A21,'Cases Opened'!N5:N8004,"Diversion",'Cases Opened'!K5:K8004,"&gt;="&amp;DATE(2021,1,1),'Cases Opened'!K5:K8004,"&lt;="&amp;DATE(2021,12,31),'Cases Opened'!M5:M8004,"Closed")+COUNTIFS('Cases Pending from Prior Years'!G5:G8004,A21,'Cases Pending from Prior Years'!N5:N8004,"Diversion",'Cases Pending from Prior Years'!K5:K8004,"&gt;="&amp;DATE(2021,1,1),'Cases Pending from Prior Years'!K5:K8004,"&lt;="&amp;DATE(2021,12,31),'Cases Pending from Prior Years'!M5:M8004,"Closed")</f>
        <v>0</v>
      </c>
      <c r="J21" s="5">
        <f>COUNTIFS('Cases Opened'!G5:G8004,A21,'Cases Opened'!N5:N8004,"Acquittal",'Cases Opened'!K5:K8004,"&gt;="&amp;DATE(2021,1,1),'Cases Opened'!K5:K8004,"&lt;="&amp;DATE(2021,12,31),'Cases Opened'!M5:M8004,"Closed")+COUNTIFS('Cases Pending from Prior Years'!G5:G8004,A21,'Cases Pending from Prior Years'!N5:N8004,"Acquittal",'Cases Pending from Prior Years'!K5:K8004,"&gt;="&amp;DATE(2021,1,1),'Cases Pending from Prior Years'!K5:K8004,"&lt;="&amp;DATE(2021,12,31),'Cases Pending from Prior Years'!M5:M8004,"Closed")</f>
        <v>0</v>
      </c>
      <c r="K21" s="5">
        <f>COUNTIFS('Cases Opened'!G5:G8004,A21,'Cases Opened'!N5:N8004,"Dismissal",'Cases Opened'!K5:K8004,"&gt;="&amp;DATE(2021,1,1),'Cases Opened'!K5:K8004,"&lt;="&amp;DATE(2021,12,31),'Cases Opened'!M5:M8004,"Closed")+COUNTIFS('Cases Pending from Prior Years'!G5:G8004,A21,'Cases Pending from Prior Years'!N5:N8004,"Dismissal",'Cases Pending from Prior Years'!K5:K8004,"&gt;="&amp;DATE(2021,1,1),'Cases Pending from Prior Years'!K5:K8004,"&lt;="&amp;DATE(2021,12,31),'Cases Pending from Prior Years'!M5:M8004,"Closed")</f>
        <v>0</v>
      </c>
      <c r="L21" s="6">
        <f>COUNTIFS('Cases Opened'!G5:G8004,A21,'Cases Opened'!O5:O8004,"Exonerated",'Cases Opened'!K5:K8004,"&gt;="&amp;DATE(2021,1,1),'Cases Opened'!K5:K8004,"&lt;="&amp;DATE(2021,12,31),'Cases Opened'!M5:M8004,"Closed")+COUNTIFS('Cases Pending from Prior Years'!G5:G8004,A21,'Cases Pending from Prior Years'!O5:O8004,"Exonerated",'Cases Pending from Prior Years'!K5:K8004,"&gt;="&amp;DATE(2021,1,1),'Cases Pending from Prior Years'!K5:K8004,"&lt;="&amp;DATE(2021,12,31),'Cases Pending from Prior Years'!M5:M8004,"Closed")</f>
        <v>0</v>
      </c>
      <c r="M21" s="5">
        <f>COUNTIFS('Cases Opened'!G5:G8004,A21,'Cases Opened'!O5:O8004,"Not Sustained",'Cases Opened'!K5:K8004,"&gt;="&amp;DATE(2021,1,1),'Cases Opened'!K5:K8004,"&lt;="&amp;DATE(2021,12,31),'Cases Opened'!M5:M8004,"Closed")+COUNTIFS('Cases Pending from Prior Years'!G5:G8004,A21,'Cases Pending from Prior Years'!O5:O8004,"Not Sustained",'Cases Pending from Prior Years'!K5:K8004,"&gt;="&amp;DATE(2021,1,1),'Cases Pending from Prior Years'!K5:K8004,"&lt;="&amp;DATE(2021,12,31),'Cases Pending from Prior Years'!M5:M8004,"Closed")</f>
        <v>0</v>
      </c>
      <c r="N21" s="5">
        <f>COUNTIFS('Cases Opened'!G5:G8004,A21,'Cases Opened'!O5:O8004,"Unfounded",'Cases Opened'!K5:K8004,"&gt;="&amp;DATE(2021,1,1),'Cases Opened'!K5:K8004,"&lt;="&amp;DATE(2021,12,31),'Cases Opened'!M5:M8004,"Closed")+COUNTIFS('Cases Pending from Prior Years'!G5:G8004,A21,'Cases Pending from Prior Years'!O5:O8004,"Unfounded",'Cases Pending from Prior Years'!K5:K8004,"&gt;="&amp;DATE(2021,1,1),'Cases Pending from Prior Years'!K5:K8004,"&lt;="&amp;DATE(2021,12,31),'Cases Pending from Prior Years'!M5:M8004,"Closed")</f>
        <v>0</v>
      </c>
      <c r="O21" s="5">
        <f>COUNTIFS('Cases Opened'!G5:G8004,A21,'Cases Opened'!O5:O8004,"Administratively Closed",'Cases Opened'!K5:K8004,"&gt;="&amp;DATE(2021,1,1),'Cases Opened'!K5:K8004,"&lt;="&amp;DATE(2021,12,31),'Cases Opened'!M5:M8004,"Closed")+COUNTIFS('Cases Pending from Prior Years'!G5:G8004,A21,'Cases Pending from Prior Years'!O5:O8004,"Administratively Closed",'Cases Pending from Prior Years'!K5:K8004,"&gt;="&amp;DATE(2021,1,1),'Cases Pending from Prior Years'!K5:K8004,"&lt;="&amp;DATE(2021,12,31),'Cases Pending from Prior Years'!M5:M8004,"Closed")</f>
        <v>0</v>
      </c>
      <c r="P21" s="7">
        <f>COUNTIFS('Cases Opened'!G5:G8004,A21,'Cases Opened'!O5:O8004,"Sustained",'Cases Opened'!K5:K8004,"&gt;="&amp;DATE(2021,1,1),'Cases Opened'!K5:K8004,"&lt;="&amp;DATE(2021,12,31),'Cases Opened'!M5:M8004,"Closed")+COUNTIFS('Cases Pending from Prior Years'!G5:G8004,A21,'Cases Pending from Prior Years'!O5:O8004,"Sustained",'Cases Pending from Prior Years'!K5:K8004,"&gt;="&amp;DATE(2021,1,1),'Cases Pending from Prior Years'!K5:K8004,"&lt;="&amp;DATE(2021,12,31),'Cases Pending from Prior Years'!M5:M8004,"Closed")</f>
        <v>0</v>
      </c>
      <c r="Q21" s="5">
        <f t="shared" si="0"/>
        <v>0</v>
      </c>
    </row>
    <row r="22" spans="1:17" x14ac:dyDescent="0.25">
      <c r="A22" s="1" t="s">
        <v>6</v>
      </c>
      <c r="B22">
        <f>'Q1 Summary Template'!B22</f>
        <v>0</v>
      </c>
      <c r="C22">
        <f>COUNTIFS('Cases Opened'!G5:G8004,A22,'Cases Opened'!B5:B8004,"&gt;="&amp;DATE(2021,1,1),'Cases Opened'!B5:B8004,"&lt;="&amp;DATE(2021,12,31))</f>
        <v>0</v>
      </c>
      <c r="D22">
        <f>COUNTIFS('Cases Opened'!G5:G8004,A22,'Cases Opened'!K5:K8004,"&gt;="&amp;DATE(2021,1,1),'Cases Opened'!K5:K8004,"&lt;="&amp;DATE(2021,12,31),'Cases Opened'!M5:M8004,"Closed")+COUNTIFS('Cases Pending from Prior Years'!G5:G8004,A22,'Cases Pending from Prior Years'!K5:K8004,"&gt;="&amp;DATE(2021,1,1),'Cases Pending from Prior Years'!K5:K8004,"&lt;="&amp;DATE(2021,12,31),'Cases Pending from Prior Years'!M5:M8004,"Closed")</f>
        <v>0</v>
      </c>
      <c r="E22" s="2">
        <f>COUNTIFS('Cases Opened'!G5:G8004,A22,'Cases Opened'!E5:E8004,"Agency",'Cases Opened'!K5:K8004,"&gt;="&amp;DATE(2021,1,1),'Cases Opened'!K5:K8004,"&lt;="&amp;DATE(2021,12,31),'Cases Opened'!M5:M8004,"Closed")+COUNTIFS('Cases Pending from Prior Years'!G5:G8004,A22,'Cases Pending from Prior Years'!E5:E8004,"Agency",'Cases Pending from Prior Years'!K5:K8004,"&gt;="&amp;DATE(2021,1,1),'Cases Pending from Prior Years'!K5:K8004,"&lt;="&amp;DATE(2021,12,31),'Cases Pending from Prior Years'!M5:M8004,"Closed")</f>
        <v>0</v>
      </c>
      <c r="F22">
        <f>COUNTIFS('Cases Opened'!G5:G8004,A22,'Cases Opened'!E5:E8004,"Civilian",'Cases Opened'!K5:K8004,"&gt;="&amp;DATE(2021,1,1),'Cases Opened'!K5:K8004,"&lt;="&amp;DATE(2021,12,31),'Cases Opened'!M5:M8004,"Closed")+COUNTIFS('Cases Pending from Prior Years'!G5:G8004,A22,'Cases Pending from Prior Years'!E5:E8004,"Civilian",'Cases Pending from Prior Years'!K5:K8004,"&gt;="&amp;DATE(2021,1,1),'Cases Pending from Prior Years'!K5:K8004,"&lt;="&amp;DATE(2021,12,31),'Cases Pending from Prior Years'!M5:M8004,"Closed")</f>
        <v>0</v>
      </c>
      <c r="G22" s="3">
        <f>COUNTIFS('Cases Opened'!G5:G8004,A22,'Cases Opened'!E5:E8004,"Anonymous",'Cases Opened'!K5:K8004,"&gt;="&amp;DATE(2021,1,1),'Cases Opened'!K5:K8004,"&lt;="&amp;DATE(2021,12,31),'Cases Opened'!M5:M8004,"Closed")+COUNTIFS('Cases Pending from Prior Years'!G5:G8004,A22,'Cases Pending from Prior Years'!E5:E8004,"Anonymous",'Cases Pending from Prior Years'!K5:K8004,"&gt;="&amp;DATE(2021,1,1),'Cases Pending from Prior Years'!K5:K8004,"&lt;="&amp;DATE(2021,12,31),'Cases Pending from Prior Years'!M5:M8004,"Closed")</f>
        <v>0</v>
      </c>
      <c r="H22">
        <f>COUNTIFS('Cases Opened'!G5:G8004,A22,'Cases Opened'!N5:N8004,"Conviction",'Cases Opened'!K5:K8004,"&gt;="&amp;DATE(2021,1,1),'Cases Opened'!K5:K8004,"&lt;="&amp;DATE(2021,12,31),'Cases Opened'!M5:M8004,"Closed")+COUNTIFS('Cases Pending from Prior Years'!G5:G8004,A22,'Cases Pending from Prior Years'!N5:N8004,"Conviction",'Cases Pending from Prior Years'!K5:K8004,"&gt;="&amp;DATE(2021,1,1),'Cases Pending from Prior Years'!K5:K8004,"&lt;="&amp;DATE(2021,12,31),'Cases Pending from Prior Years'!M5:M8004,"Closed")</f>
        <v>0</v>
      </c>
      <c r="I22">
        <f>COUNTIFS('Cases Opened'!G5:G8004,A22,'Cases Opened'!N5:N8004,"Diversion",'Cases Opened'!K5:K8004,"&gt;="&amp;DATE(2021,1,1),'Cases Opened'!K5:K8004,"&lt;="&amp;DATE(2021,12,31),'Cases Opened'!M5:M8004,"Closed")+COUNTIFS('Cases Pending from Prior Years'!G5:G8004,A22,'Cases Pending from Prior Years'!N5:N8004,"Diversion",'Cases Pending from Prior Years'!K5:K8004,"&gt;="&amp;DATE(2021,1,1),'Cases Pending from Prior Years'!K5:K8004,"&lt;="&amp;DATE(2021,12,31),'Cases Pending from Prior Years'!M5:M8004,"Closed")</f>
        <v>0</v>
      </c>
      <c r="J22">
        <f>COUNTIFS('Cases Opened'!G5:G8004,A22,'Cases Opened'!N5:N8004,"Acquittal",'Cases Opened'!K5:K8004,"&gt;="&amp;DATE(2021,1,1),'Cases Opened'!K5:K8004,"&lt;="&amp;DATE(2021,12,31),'Cases Opened'!M5:M8004,"Closed")+COUNTIFS('Cases Pending from Prior Years'!G5:G8004,A22,'Cases Pending from Prior Years'!N5:N8004,"Acquittal",'Cases Pending from Prior Years'!K5:K8004,"&gt;="&amp;DATE(2021,1,1),'Cases Pending from Prior Years'!K5:K8004,"&lt;="&amp;DATE(2021,12,31),'Cases Pending from Prior Years'!M5:M8004,"Closed")</f>
        <v>0</v>
      </c>
      <c r="K22">
        <f>COUNTIFS('Cases Opened'!G5:G8004,A22,'Cases Opened'!N5:N8004,"Dismissal",'Cases Opened'!K5:K8004,"&gt;="&amp;DATE(2021,1,1),'Cases Opened'!K5:K8004,"&lt;="&amp;DATE(2021,12,31),'Cases Opened'!M5:M8004,"Closed")+COUNTIFS('Cases Pending from Prior Years'!G5:G8004,A22,'Cases Pending from Prior Years'!N5:N8004,"Dismissal",'Cases Pending from Prior Years'!K5:K8004,"&gt;="&amp;DATE(2021,1,1),'Cases Pending from Prior Years'!K5:K8004,"&lt;="&amp;DATE(2021,12,31),'Cases Pending from Prior Years'!M5:M8004,"Closed")</f>
        <v>0</v>
      </c>
      <c r="L22" s="2">
        <f>COUNTIFS('Cases Opened'!G5:G8004,A22,'Cases Opened'!O5:O8004,"Exonerated",'Cases Opened'!K5:K8004,"&gt;="&amp;DATE(2021,1,1),'Cases Opened'!K5:K8004,"&lt;="&amp;DATE(2021,12,31),'Cases Opened'!M5:M8004,"Closed")+COUNTIFS('Cases Pending from Prior Years'!G5:G8004,A22,'Cases Pending from Prior Years'!O5:O8004,"Exonerated",'Cases Pending from Prior Years'!K5:K8004,"&gt;="&amp;DATE(2021,1,1),'Cases Pending from Prior Years'!K5:K8004,"&lt;="&amp;DATE(2021,12,31),'Cases Pending from Prior Years'!M5:M8004,"Closed")</f>
        <v>0</v>
      </c>
      <c r="M22">
        <f>COUNTIFS('Cases Opened'!G5:G8004,A22,'Cases Opened'!O5:O8004,"Not Sustained",'Cases Opened'!K5:K8004,"&gt;="&amp;DATE(2021,1,1),'Cases Opened'!K5:K8004,"&lt;="&amp;DATE(2021,12,31),'Cases Opened'!M5:M8004,"Closed")+COUNTIFS('Cases Pending from Prior Years'!G5:G8004,A22,'Cases Pending from Prior Years'!O5:O8004,"Not Sustained",'Cases Pending from Prior Years'!K5:K8004,"&gt;="&amp;DATE(2021,1,1),'Cases Pending from Prior Years'!K5:K8004,"&lt;="&amp;DATE(2021,12,31),'Cases Pending from Prior Years'!M5:M8004,"Closed")</f>
        <v>0</v>
      </c>
      <c r="N22">
        <f>COUNTIFS('Cases Opened'!G5:G8004,A22,'Cases Opened'!O5:O8004,"Unfounded",'Cases Opened'!K5:K8004,"&gt;="&amp;DATE(2021,1,1),'Cases Opened'!K5:K8004,"&lt;="&amp;DATE(2021,12,31),'Cases Opened'!M5:M8004,"Closed")+COUNTIFS('Cases Pending from Prior Years'!G5:G8004,A22,'Cases Pending from Prior Years'!O5:O8004,"Unfounded",'Cases Pending from Prior Years'!K5:K8004,"&gt;="&amp;DATE(2021,1,1),'Cases Pending from Prior Years'!K5:K8004,"&lt;="&amp;DATE(2021,12,31),'Cases Pending from Prior Years'!M5:M8004,"Closed")</f>
        <v>0</v>
      </c>
      <c r="O22">
        <f>COUNTIFS('Cases Opened'!G5:G8004,A22,'Cases Opened'!O5:O8004,"Administratively Closed",'Cases Opened'!K5:K8004,"&gt;="&amp;DATE(2021,1,1),'Cases Opened'!K5:K8004,"&lt;="&amp;DATE(2021,12,31),'Cases Opened'!M5:M8004,"Closed")+COUNTIFS('Cases Pending from Prior Years'!G5:G8004,A22,'Cases Pending from Prior Years'!O5:O8004,"Administratively Closed",'Cases Pending from Prior Years'!K5:K8004,"&gt;="&amp;DATE(2021,1,1),'Cases Pending from Prior Years'!K5:K8004,"&lt;="&amp;DATE(2021,12,31),'Cases Pending from Prior Years'!M5:M8004,"Closed")</f>
        <v>0</v>
      </c>
      <c r="P22" s="3">
        <f>COUNTIFS('Cases Opened'!G5:G8004,A22,'Cases Opened'!O5:O8004,"Sustained",'Cases Opened'!K5:K8004,"&gt;="&amp;DATE(2021,1,1),'Cases Opened'!K5:K8004,"&lt;="&amp;DATE(2021,12,31),'Cases Opened'!M5:M8004,"Closed")+COUNTIFS('Cases Pending from Prior Years'!G5:G8004,A22,'Cases Pending from Prior Years'!O5:O8004,"Sustained",'Cases Pending from Prior Years'!K5:K8004,"&gt;="&amp;DATE(2021,1,1),'Cases Pending from Prior Years'!K5:K8004,"&lt;="&amp;DATE(2021,12,31),'Cases Pending from Prior Years'!M5:M8004,"Closed")</f>
        <v>0</v>
      </c>
      <c r="Q22">
        <f t="shared" si="0"/>
        <v>0</v>
      </c>
    </row>
    <row r="23" spans="1:17" x14ac:dyDescent="0.25">
      <c r="A23" s="4" t="s">
        <v>5</v>
      </c>
      <c r="B23" s="5">
        <f>'Q1 Summary Template'!B23</f>
        <v>0</v>
      </c>
      <c r="C23" s="5">
        <f>COUNTIFS('Cases Opened'!G5:G8004,A23,'Cases Opened'!B5:B8004,"&gt;="&amp;DATE(2021,1,1),'Cases Opened'!B5:B8004,"&lt;="&amp;DATE(2021,12,31))</f>
        <v>0</v>
      </c>
      <c r="D23" s="5">
        <f>COUNTIFS('Cases Opened'!G5:G8004,A23,'Cases Opened'!K5:K8004,"&gt;="&amp;DATE(2021,1,1),'Cases Opened'!K5:K8004,"&lt;="&amp;DATE(2021,12,31),'Cases Opened'!M5:M8004,"Closed")+COUNTIFS('Cases Pending from Prior Years'!G5:G8004,A23,'Cases Pending from Prior Years'!K5:K8004,"&gt;="&amp;DATE(2021,1,1),'Cases Pending from Prior Years'!K5:K8004,"&lt;="&amp;DATE(2021,12,31),'Cases Pending from Prior Years'!M5:M8004,"Closed")</f>
        <v>0</v>
      </c>
      <c r="E23" s="6">
        <f>COUNTIFS('Cases Opened'!G5:G8004,A23,'Cases Opened'!E5:E8004,"Agency",'Cases Opened'!K5:K8004,"&gt;="&amp;DATE(2021,1,1),'Cases Opened'!K5:K8004,"&lt;="&amp;DATE(2021,12,31),'Cases Opened'!M5:M8004,"Closed")+COUNTIFS('Cases Pending from Prior Years'!G5:G8004,A23,'Cases Pending from Prior Years'!E5:E8004,"Agency",'Cases Pending from Prior Years'!K5:K8004,"&gt;="&amp;DATE(2021,1,1),'Cases Pending from Prior Years'!K5:K8004,"&lt;="&amp;DATE(2021,12,31),'Cases Pending from Prior Years'!M5:M8004,"Closed")</f>
        <v>0</v>
      </c>
      <c r="F23" s="5">
        <f>COUNTIFS('Cases Opened'!G5:G8004,A23,'Cases Opened'!E5:E8004,"Civilian",'Cases Opened'!K5:K8004,"&gt;="&amp;DATE(2021,1,1),'Cases Opened'!K5:K8004,"&lt;="&amp;DATE(2021,12,31),'Cases Opened'!M5:M8004,"Closed")+COUNTIFS('Cases Pending from Prior Years'!G5:G8004,A23,'Cases Pending from Prior Years'!E5:E8004,"Civilian",'Cases Pending from Prior Years'!K5:K8004,"&gt;="&amp;DATE(2021,1,1),'Cases Pending from Prior Years'!K5:K8004,"&lt;="&amp;DATE(2021,12,31),'Cases Pending from Prior Years'!M5:M8004,"Closed")</f>
        <v>0</v>
      </c>
      <c r="G23" s="7">
        <f>COUNTIFS('Cases Opened'!G5:G8004,A23,'Cases Opened'!E5:E8004,"Anonymous",'Cases Opened'!K5:K8004,"&gt;="&amp;DATE(2021,1,1),'Cases Opened'!K5:K8004,"&lt;="&amp;DATE(2021,12,31),'Cases Opened'!M5:M8004,"Closed")+COUNTIFS('Cases Pending from Prior Years'!G5:G8004,A23,'Cases Pending from Prior Years'!E5:E8004,"Anonymous",'Cases Pending from Prior Years'!K5:K8004,"&gt;="&amp;DATE(2021,1,1),'Cases Pending from Prior Years'!K5:K8004,"&lt;="&amp;DATE(2021,12,31),'Cases Pending from Prior Years'!M5:M8004,"Closed")</f>
        <v>0</v>
      </c>
      <c r="H23" s="5">
        <f>COUNTIFS('Cases Opened'!G5:G8004,A23,'Cases Opened'!N5:N8004,"Conviction",'Cases Opened'!K5:K8004,"&gt;="&amp;DATE(2021,1,1),'Cases Opened'!K5:K8004,"&lt;="&amp;DATE(2021,12,31),'Cases Opened'!M5:M8004,"Closed")+COUNTIFS('Cases Pending from Prior Years'!G5:G8004,A23,'Cases Pending from Prior Years'!N5:N8004,"Conviction",'Cases Pending from Prior Years'!K5:K8004,"&gt;="&amp;DATE(2021,1,1),'Cases Pending from Prior Years'!K5:K8004,"&lt;="&amp;DATE(2021,12,31),'Cases Pending from Prior Years'!M5:M8004,"Closed")</f>
        <v>0</v>
      </c>
      <c r="I23" s="5">
        <f>COUNTIFS('Cases Opened'!G5:G8004,A23,'Cases Opened'!N5:N8004,"Diversion",'Cases Opened'!K5:K8004,"&gt;="&amp;DATE(2021,1,1),'Cases Opened'!K5:K8004,"&lt;="&amp;DATE(2021,12,31),'Cases Opened'!M5:M8004,"Closed")+COUNTIFS('Cases Pending from Prior Years'!G5:G8004,A23,'Cases Pending from Prior Years'!N5:N8004,"Diversion",'Cases Pending from Prior Years'!K5:K8004,"&gt;="&amp;DATE(2021,1,1),'Cases Pending from Prior Years'!K5:K8004,"&lt;="&amp;DATE(2021,12,31),'Cases Pending from Prior Years'!M5:M8004,"Closed")</f>
        <v>0</v>
      </c>
      <c r="J23" s="5">
        <f>COUNTIFS('Cases Opened'!G5:G8004,A23,'Cases Opened'!N5:N8004,"Acquittal",'Cases Opened'!K5:K8004,"&gt;="&amp;DATE(2021,1,1),'Cases Opened'!K5:K8004,"&lt;="&amp;DATE(2021,12,31),'Cases Opened'!M5:M8004,"Closed")+COUNTIFS('Cases Pending from Prior Years'!G5:G8004,A23,'Cases Pending from Prior Years'!N5:N8004,"Acquittal",'Cases Pending from Prior Years'!K5:K8004,"&gt;="&amp;DATE(2021,1,1),'Cases Pending from Prior Years'!K5:K8004,"&lt;="&amp;DATE(2021,12,31),'Cases Pending from Prior Years'!M5:M8004,"Closed")</f>
        <v>0</v>
      </c>
      <c r="K23" s="5">
        <f>COUNTIFS('Cases Opened'!G5:G8004,A23,'Cases Opened'!N5:N8004,"Dismissal",'Cases Opened'!K5:K8004,"&gt;="&amp;DATE(2021,1,1),'Cases Opened'!K5:K8004,"&lt;="&amp;DATE(2021,12,31),'Cases Opened'!M5:M8004,"Closed")+COUNTIFS('Cases Pending from Prior Years'!G5:G8004,A23,'Cases Pending from Prior Years'!N5:N8004,"Dismissal",'Cases Pending from Prior Years'!K5:K8004,"&gt;="&amp;DATE(2021,1,1),'Cases Pending from Prior Years'!K5:K8004,"&lt;="&amp;DATE(2021,12,31),'Cases Pending from Prior Years'!M5:M8004,"Closed")</f>
        <v>0</v>
      </c>
      <c r="L23" s="6">
        <f>COUNTIFS('Cases Opened'!G5:G8004,A23,'Cases Opened'!O5:O8004,"Exonerated",'Cases Opened'!K5:K8004,"&gt;="&amp;DATE(2021,1,1),'Cases Opened'!K5:K8004,"&lt;="&amp;DATE(2021,12,31),'Cases Opened'!M5:M8004,"Closed")+COUNTIFS('Cases Pending from Prior Years'!G5:G8004,A23,'Cases Pending from Prior Years'!O5:O8004,"Exonerated",'Cases Pending from Prior Years'!K5:K8004,"&gt;="&amp;DATE(2021,1,1),'Cases Pending from Prior Years'!K5:K8004,"&lt;="&amp;DATE(2021,12,31),'Cases Pending from Prior Years'!M5:M8004,"Closed")</f>
        <v>0</v>
      </c>
      <c r="M23" s="5">
        <f>COUNTIFS('Cases Opened'!G5:G8004,A23,'Cases Opened'!O5:O8004,"Not Sustained",'Cases Opened'!K5:K8004,"&gt;="&amp;DATE(2021,1,1),'Cases Opened'!K5:K8004,"&lt;="&amp;DATE(2021,12,31),'Cases Opened'!M5:M8004,"Closed")+COUNTIFS('Cases Pending from Prior Years'!G5:G8004,A23,'Cases Pending from Prior Years'!O5:O8004,"Not Sustained",'Cases Pending from Prior Years'!K5:K8004,"&gt;="&amp;DATE(2021,1,1),'Cases Pending from Prior Years'!K5:K8004,"&lt;="&amp;DATE(2021,12,31),'Cases Pending from Prior Years'!M5:M8004,"Closed")</f>
        <v>0</v>
      </c>
      <c r="N23" s="5">
        <f>COUNTIFS('Cases Opened'!G5:G8004,A23,'Cases Opened'!O5:O8004,"Unfounded",'Cases Opened'!K5:K8004,"&gt;="&amp;DATE(2021,1,1),'Cases Opened'!K5:K8004,"&lt;="&amp;DATE(2021,12,31),'Cases Opened'!M5:M8004,"Closed")+COUNTIFS('Cases Pending from Prior Years'!G5:G8004,A23,'Cases Pending from Prior Years'!O5:O8004,"Unfounded",'Cases Pending from Prior Years'!K5:K8004,"&gt;="&amp;DATE(2021,1,1),'Cases Pending from Prior Years'!K5:K8004,"&lt;="&amp;DATE(2021,12,31),'Cases Pending from Prior Years'!M5:M8004,"Closed")</f>
        <v>0</v>
      </c>
      <c r="O23" s="5">
        <f>COUNTIFS('Cases Opened'!G5:G8004,A23,'Cases Opened'!O5:O8004,"Administratively Closed",'Cases Opened'!K5:K8004,"&gt;="&amp;DATE(2021,1,1),'Cases Opened'!K5:K8004,"&lt;="&amp;DATE(2021,12,31),'Cases Opened'!M5:M8004,"Closed")+COUNTIFS('Cases Pending from Prior Years'!G5:G8004,A23,'Cases Pending from Prior Years'!O5:O8004,"Administratively Closed",'Cases Pending from Prior Years'!K5:K8004,"&gt;="&amp;DATE(2021,1,1),'Cases Pending from Prior Years'!K5:K8004,"&lt;="&amp;DATE(2021,12,31),'Cases Pending from Prior Years'!M5:M8004,"Closed")</f>
        <v>0</v>
      </c>
      <c r="P23" s="7">
        <f>COUNTIFS('Cases Opened'!G5:G8004,A23,'Cases Opened'!O5:O8004,"Sustained",'Cases Opened'!K5:K8004,"&gt;="&amp;DATE(2021,1,1),'Cases Opened'!K5:K8004,"&lt;="&amp;DATE(2021,12,31),'Cases Opened'!M5:M8004,"Closed")+COUNTIFS('Cases Pending from Prior Years'!G5:G8004,A23,'Cases Pending from Prior Years'!O5:O8004,"Sustained",'Cases Pending from Prior Years'!K5:K8004,"&gt;="&amp;DATE(2021,1,1),'Cases Pending from Prior Years'!K5:K8004,"&lt;="&amp;DATE(2021,12,31),'Cases Pending from Prior Years'!M5:M8004,"Closed")</f>
        <v>0</v>
      </c>
      <c r="Q23" s="5">
        <f t="shared" si="0"/>
        <v>0</v>
      </c>
    </row>
    <row r="24" spans="1:17" x14ac:dyDescent="0.25">
      <c r="A24" s="1" t="s">
        <v>4</v>
      </c>
      <c r="B24">
        <f>'Q1 Summary Template'!B24</f>
        <v>0</v>
      </c>
      <c r="C24">
        <v>1</v>
      </c>
      <c r="D24">
        <v>1</v>
      </c>
      <c r="E24" s="2">
        <v>1</v>
      </c>
      <c r="F24">
        <v>0</v>
      </c>
      <c r="G24" s="3">
        <f>COUNTIFS('Cases Opened'!G5:G8004,A24,'Cases Opened'!E5:E8004,"Anonymous",'Cases Opened'!K5:K8004,"&gt;="&amp;DATE(2021,1,1),'Cases Opened'!K5:K8004,"&lt;="&amp;DATE(2021,12,31),'Cases Opened'!M5:M8004,"Closed")+COUNTIFS('Cases Pending from Prior Years'!G5:G8004,A24,'Cases Pending from Prior Years'!E5:E8004,"Anonymous",'Cases Pending from Prior Years'!K5:K8004,"&gt;="&amp;DATE(2021,1,1),'Cases Pending from Prior Years'!K5:K8004,"&lt;="&amp;DATE(2021,12,31),'Cases Pending from Prior Years'!M5:M8004,"Closed")</f>
        <v>0</v>
      </c>
      <c r="H24">
        <f>COUNTIFS('Cases Opened'!G5:G8004,A24,'Cases Opened'!N5:N8004,"Conviction",'Cases Opened'!K5:K8004,"&gt;="&amp;DATE(2021,1,1),'Cases Opened'!K5:K8004,"&lt;="&amp;DATE(2021,12,31),'Cases Opened'!M5:M8004,"Closed")+COUNTIFS('Cases Pending from Prior Years'!G5:G8004,A24,'Cases Pending from Prior Years'!N5:N8004,"Conviction",'Cases Pending from Prior Years'!K5:K8004,"&gt;="&amp;DATE(2021,1,1),'Cases Pending from Prior Years'!K5:K8004,"&lt;="&amp;DATE(2021,12,31),'Cases Pending from Prior Years'!M5:M8004,"Closed")</f>
        <v>0</v>
      </c>
      <c r="I24">
        <f>COUNTIFS('Cases Opened'!G5:G8004,A24,'Cases Opened'!N5:N8004,"Diversion",'Cases Opened'!K5:K8004,"&gt;="&amp;DATE(2021,1,1),'Cases Opened'!K5:K8004,"&lt;="&amp;DATE(2021,12,31),'Cases Opened'!M5:M8004,"Closed")+COUNTIFS('Cases Pending from Prior Years'!G5:G8004,A24,'Cases Pending from Prior Years'!N5:N8004,"Diversion",'Cases Pending from Prior Years'!K5:K8004,"&gt;="&amp;DATE(2021,1,1),'Cases Pending from Prior Years'!K5:K8004,"&lt;="&amp;DATE(2021,12,31),'Cases Pending from Prior Years'!M5:M8004,"Closed")</f>
        <v>0</v>
      </c>
      <c r="J24">
        <f>COUNTIFS('Cases Opened'!G5:G8004,A24,'Cases Opened'!N5:N8004,"Acquittal",'Cases Opened'!K5:K8004,"&gt;="&amp;DATE(2021,1,1),'Cases Opened'!K5:K8004,"&lt;="&amp;DATE(2021,12,31),'Cases Opened'!M5:M8004,"Closed")+COUNTIFS('Cases Pending from Prior Years'!G5:G8004,A24,'Cases Pending from Prior Years'!N5:N8004,"Acquittal",'Cases Pending from Prior Years'!K5:K8004,"&gt;="&amp;DATE(2021,1,1),'Cases Pending from Prior Years'!K5:K8004,"&lt;="&amp;DATE(2021,12,31),'Cases Pending from Prior Years'!M5:M8004,"Closed")</f>
        <v>0</v>
      </c>
      <c r="K24">
        <f>COUNTIFS('Cases Opened'!G5:G8004,A24,'Cases Opened'!N5:N8004,"Dismissal",'Cases Opened'!K5:K8004,"&gt;="&amp;DATE(2021,1,1),'Cases Opened'!K5:K8004,"&lt;="&amp;DATE(2021,12,31),'Cases Opened'!M5:M8004,"Closed")+COUNTIFS('Cases Pending from Prior Years'!G5:G8004,A24,'Cases Pending from Prior Years'!N5:N8004,"Dismissal",'Cases Pending from Prior Years'!K5:K8004,"&gt;="&amp;DATE(2021,1,1),'Cases Pending from Prior Years'!K5:K8004,"&lt;="&amp;DATE(2021,12,31),'Cases Pending from Prior Years'!M5:M8004,"Closed")</f>
        <v>0</v>
      </c>
      <c r="L24" s="2">
        <f>COUNTIFS('Cases Opened'!G5:G8004,A24,'Cases Opened'!O5:O8004,"Exonerated",'Cases Opened'!K5:K8004,"&gt;="&amp;DATE(2021,1,1),'Cases Opened'!K5:K8004,"&lt;="&amp;DATE(2021,12,31),'Cases Opened'!M5:M8004,"Closed")+COUNTIFS('Cases Pending from Prior Years'!G5:G8004,A24,'Cases Pending from Prior Years'!O5:O8004,"Exonerated",'Cases Pending from Prior Years'!K5:K8004,"&gt;="&amp;DATE(2021,1,1),'Cases Pending from Prior Years'!K5:K8004,"&lt;="&amp;DATE(2021,12,31),'Cases Pending from Prior Years'!M5:M8004,"Closed")</f>
        <v>0</v>
      </c>
      <c r="M24">
        <f>COUNTIFS('Cases Opened'!G5:G8004,A24,'Cases Opened'!O5:O8004,"Not Sustained",'Cases Opened'!K5:K8004,"&gt;="&amp;DATE(2021,1,1),'Cases Opened'!K5:K8004,"&lt;="&amp;DATE(2021,12,31),'Cases Opened'!M5:M8004,"Closed")+COUNTIFS('Cases Pending from Prior Years'!G5:G8004,A24,'Cases Pending from Prior Years'!O5:O8004,"Not Sustained",'Cases Pending from Prior Years'!K5:K8004,"&gt;="&amp;DATE(2021,1,1),'Cases Pending from Prior Years'!K5:K8004,"&lt;="&amp;DATE(2021,12,31),'Cases Pending from Prior Years'!M5:M8004,"Closed")</f>
        <v>0</v>
      </c>
      <c r="N24">
        <v>0</v>
      </c>
      <c r="O24">
        <f>COUNTIFS('Cases Opened'!G5:G8004,A24,'Cases Opened'!O5:O8004,"Administratively Closed",'Cases Opened'!K5:K8004,"&gt;="&amp;DATE(2021,1,1),'Cases Opened'!K5:K8004,"&lt;="&amp;DATE(2021,12,31),'Cases Opened'!M5:M8004,"Closed")+COUNTIFS('Cases Pending from Prior Years'!G5:G8004,A24,'Cases Pending from Prior Years'!O5:O8004,"Administratively Closed",'Cases Pending from Prior Years'!K5:K8004,"&gt;="&amp;DATE(2021,1,1),'Cases Pending from Prior Years'!K5:K8004,"&lt;="&amp;DATE(2021,12,31),'Cases Pending from Prior Years'!M5:M8004,"Closed")</f>
        <v>0</v>
      </c>
      <c r="P24" s="3">
        <v>1</v>
      </c>
      <c r="Q24">
        <f t="shared" si="0"/>
        <v>0</v>
      </c>
    </row>
    <row r="27" spans="1:17" x14ac:dyDescent="0.25">
      <c r="A27" s="16" t="s">
        <v>588</v>
      </c>
      <c r="B27" s="11">
        <f>SUM(C16:C24)</f>
        <v>2</v>
      </c>
    </row>
    <row r="28" spans="1:17" x14ac:dyDescent="0.25">
      <c r="A28" s="1" t="s">
        <v>589</v>
      </c>
      <c r="B28" s="12">
        <f>SUM(D16:D24)</f>
        <v>2</v>
      </c>
    </row>
    <row r="29" spans="1:17" x14ac:dyDescent="0.25">
      <c r="A29" s="1" t="s">
        <v>590</v>
      </c>
      <c r="B29" s="12">
        <f>SUM(Q16:Q24)</f>
        <v>0</v>
      </c>
    </row>
    <row r="30" spans="1:17" x14ac:dyDescent="0.25">
      <c r="A30" s="1" t="s">
        <v>591</v>
      </c>
      <c r="B30" s="11">
        <f ca="1">COUNTIF('Cases Opened'!L5:L8004,"&gt;180")+COUNTIF('Cases Pending from Prior Years'!L5:L8004,"&gt;180")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74" fitToHeight="0" orientation="landscape" r:id="rId1"/>
  <headerFooter>
    <oddFooter>&amp;LFirst Quarter Internal Affairs Summary&amp;R&amp;D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Start Here</vt:lpstr>
      <vt:lpstr>Sheet3</vt:lpstr>
      <vt:lpstr>Cases Pending from Prior Years</vt:lpstr>
      <vt:lpstr>Cases Opened</vt:lpstr>
      <vt:lpstr>Q1 Summary Template</vt:lpstr>
      <vt:lpstr>Q2 Summary Template</vt:lpstr>
      <vt:lpstr>Q3 Summary Template</vt:lpstr>
      <vt:lpstr>Q4 Summary Template</vt:lpstr>
      <vt:lpstr>Annual Summary Template</vt:lpstr>
      <vt:lpstr>'Annual Summary Template'!Print_Area</vt:lpstr>
      <vt:lpstr>'Q1 Summary Template'!Print_Area</vt:lpstr>
      <vt:lpstr>'Q2 Summary Template'!Print_Area</vt:lpstr>
      <vt:lpstr>'Q3 Summary Template'!Print_Area</vt:lpstr>
      <vt:lpstr>'Q4 Summary Template'!Print_Area</vt:lpstr>
    </vt:vector>
  </TitlesOfParts>
  <Company>Department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Golden</dc:creator>
  <cp:lastModifiedBy>714</cp:lastModifiedBy>
  <cp:lastPrinted>2023-01-02T18:35:39Z</cp:lastPrinted>
  <dcterms:created xsi:type="dcterms:W3CDTF">2020-04-02T16:56:18Z</dcterms:created>
  <dcterms:modified xsi:type="dcterms:W3CDTF">2023-01-02T18:38:36Z</dcterms:modified>
</cp:coreProperties>
</file>